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32.xml" ContentType="application/vnd.openxmlformats-officedocument.drawingml.chart+xml"/>
  <Override PartName="/xl/charts/chart131.xml" ContentType="application/vnd.openxmlformats-officedocument.drawingml.chart+xml"/>
  <Override PartName="/xl/drawings/drawing33.xml" ContentType="application/vnd.openxmlformats-officedocument.drawing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drawings/drawing34.xml" ContentType="application/vnd.openxmlformats-officedocument.drawing+xml"/>
  <Override PartName="/xl/charts/chart130.xml" ContentType="application/vnd.openxmlformats-officedocument.drawingml.chart+xml"/>
  <Override PartName="/xl/charts/chart129.xml" ContentType="application/vnd.openxmlformats-officedocument.drawingml.chart+xml"/>
  <Override PartName="/xl/charts/chart125.xml" ContentType="application/vnd.openxmlformats-officedocument.drawingml.chart+xml"/>
  <Override PartName="/xl/charts/chart124.xml" ContentType="application/vnd.openxmlformats-officedocument.drawingml.chart+xml"/>
  <Override PartName="/xl/charts/chart123.xml" ContentType="application/vnd.openxmlformats-officedocument.drawingml.chart+xml"/>
  <Override PartName="/xl/charts/chart122.xml" ContentType="application/vnd.openxmlformats-officedocument.drawingml.chart+xml"/>
  <Override PartName="/xl/drawings/drawing32.xml" ContentType="application/vnd.openxmlformats-officedocument.drawing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51.xml" ContentType="application/vnd.openxmlformats-officedocument.drawingml.chart+xml"/>
  <Override PartName="/xl/drawings/drawing37.xml" ContentType="application/vnd.openxmlformats-officedocument.drawing+xml"/>
  <Override PartName="/xl/charts/chart150.xml" ContentType="application/vnd.openxmlformats-officedocument.drawingml.chart+xml"/>
  <Override PartName="/xl/charts/chart149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7.xml" ContentType="application/vnd.openxmlformats-officedocument.drawingml.chart+xml"/>
  <Override PartName="/xl/charts/chart156.xml" ContentType="application/vnd.openxmlformats-officedocument.drawingml.chart+xml"/>
  <Override PartName="/xl/drawings/drawing38.xml" ContentType="application/vnd.openxmlformats-officedocument.drawing+xml"/>
  <Override PartName="/xl/charts/chart155.xml" ContentType="application/vnd.openxmlformats-officedocument.drawingml.chart+xml"/>
  <Override PartName="/xl/charts/chart148.xml" ContentType="application/vnd.openxmlformats-officedocument.drawingml.chart+xml"/>
  <Override PartName="/xl/charts/chart147.xml" ContentType="application/vnd.openxmlformats-officedocument.drawingml.chart+xml"/>
  <Override PartName="/xl/charts/chart146.xml" ContentType="application/vnd.openxmlformats-officedocument.drawingml.chart+xml"/>
  <Override PartName="/xl/drawings/drawing35.xml" ContentType="application/vnd.openxmlformats-officedocument.drawing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drawings/drawing36.xml" ContentType="application/vnd.openxmlformats-officedocument.drawing+xml"/>
  <Override PartName="/xl/charts/chart121.xml" ContentType="application/vnd.openxmlformats-officedocument.drawingml.chart+xml"/>
  <Override PartName="/xl/drawings/drawing31.xml" ContentType="application/vnd.openxmlformats-officedocument.drawing+xml"/>
  <Override PartName="/xl/charts/chart98.xml" ContentType="application/vnd.openxmlformats-officedocument.drawingml.chart+xml"/>
  <Override PartName="/xl/charts/chart97.xml" ContentType="application/vnd.openxmlformats-officedocument.drawingml.chart+xml"/>
  <Override PartName="/xl/charts/chart96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drawings/drawing27.xml" ContentType="application/vnd.openxmlformats-officedocument.drawing+xml"/>
  <Override PartName="/xl/charts/chart102.xml" ContentType="application/vnd.openxmlformats-officedocument.drawingml.chart+xml"/>
  <Override PartName="/xl/charts/chart101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worksheets/sheet1.xml" ContentType="application/vnd.openxmlformats-officedocument.spreadsheetml.worksheet+xml"/>
  <Override PartName="/xl/drawings/drawing26.xml" ContentType="application/vnd.openxmlformats-officedocument.drawing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drawings/drawing30.xml" ContentType="application/vnd.openxmlformats-officedocument.drawing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14.xml" ContentType="application/vnd.openxmlformats-officedocument.drawingml.chart+xml"/>
  <Override PartName="/xl/charts/chart113.xml" ContentType="application/vnd.openxmlformats-officedocument.drawingml.chart+xml"/>
  <Override PartName="/xl/charts/chart112.xml" ContentType="application/vnd.openxmlformats-officedocument.drawingml.chart+xml"/>
  <Override PartName="/xl/charts/chart106.xml" ContentType="application/vnd.openxmlformats-officedocument.drawingml.chart+xml"/>
  <Override PartName="/xl/drawings/drawing28.xml" ContentType="application/vnd.openxmlformats-officedocument.drawing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drawings/drawing29.xml" ContentType="application/vnd.openxmlformats-officedocument.drawing+xml"/>
  <Override PartName="/xl/charts/chart111.xml" ContentType="application/vnd.openxmlformats-officedocument.drawingml.chart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charts/chart172.xml" ContentType="application/vnd.openxmlformats-officedocument.drawingml.chart+xml"/>
  <Override PartName="/xl/charts/chart171.xml" ContentType="application/vnd.openxmlformats-officedocument.drawingml.chart+xml"/>
  <Override PartName="/xl/drawings/drawing41.xml" ContentType="application/vnd.openxmlformats-officedocument.drawing+xml"/>
  <Override PartName="/xl/charts/chart173.xml" ContentType="application/vnd.openxmlformats-officedocument.drawingml.char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charts/chart170.xml" ContentType="application/vnd.openxmlformats-officedocument.drawingml.chart+xml"/>
  <Override PartName="/xl/charts/chart169.xml" ContentType="application/vnd.openxmlformats-officedocument.drawingml.chart+xml"/>
  <Override PartName="/xl/charts/chart163.xml" ContentType="application/vnd.openxmlformats-officedocument.drawingml.chart+xml"/>
  <Override PartName="/xl/charts/chart162.xml" ContentType="application/vnd.openxmlformats-officedocument.drawingml.chart+xml"/>
  <Override PartName="/xl/charts/chart161.xml" ContentType="application/vnd.openxmlformats-officedocument.drawingml.chart+xml"/>
  <Override PartName="/xl/drawings/drawing39.xml" ContentType="application/vnd.openxmlformats-officedocument.drawing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drawings/drawing40.xml" ContentType="application/vnd.openxmlformats-officedocument.drawing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charts/chart168.xml" ContentType="application/vnd.openxmlformats-officedocument.drawingml.chart+xml"/>
  <Override PartName="/xl/drawings/drawing25.xml" ContentType="application/vnd.openxmlformats-officedocument.drawing+xml"/>
  <Override PartName="/xl/charts/chart95.xml" ContentType="application/vnd.openxmlformats-officedocument.drawingml.chart+xml"/>
  <Override PartName="/xl/charts/chart90.xml" ContentType="application/vnd.openxmlformats-officedocument.drawingml.chart+xml"/>
  <Override PartName="/xl/worksheets/sheet31.xml" ContentType="application/vnd.openxmlformats-officedocument.spreadsheetml.worksheet+xml"/>
  <Override PartName="/xl/drawings/drawing12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drawings/drawing13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1.xml" ContentType="application/vnd.openxmlformats-officedocument.drawingml.chart+xml"/>
  <Override PartName="/xl/charts/chart30.xml" ContentType="application/vnd.openxmlformats-officedocument.drawingml.chart+xml"/>
  <Override PartName="/xl/worksheets/sheet32.xml" ContentType="application/vnd.openxmlformats-officedocument.spreadsheetml.worksheet+xml"/>
  <Override PartName="/xl/worksheets/sheet34.xml" ContentType="application/vnd.openxmlformats-officedocument.spreadsheetml.workshee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worksheets/sheet33.xml" ContentType="application/vnd.openxmlformats-officedocument.spreadsheetml.worksheet+xml"/>
  <Override PartName="/xl/drawings/drawing11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worksheets/sheet28.xml" ContentType="application/vnd.openxmlformats-officedocument.spreadsheetml.worksheet+xml"/>
  <Override PartName="/xl/drawings/drawing14.xml" ContentType="application/vnd.openxmlformats-officedocument.drawing+xml"/>
  <Override PartName="/xl/worksheets/sheet27.xml" ContentType="application/vnd.openxmlformats-officedocument.spreadsheetml.workshee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worksheets/sheet24.xml" ContentType="application/vnd.openxmlformats-officedocument.spreadsheetml.workshee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worksheets/sheet23.xml" ContentType="application/vnd.openxmlformats-officedocument.spreadsheetml.worksheet+xml"/>
  <Override PartName="/xl/drawings/drawing16.xml" ContentType="application/vnd.openxmlformats-officedocument.drawing+xml"/>
  <Override PartName="/xl/charts/chart41.xml" ContentType="application/vnd.openxmlformats-officedocument.drawingml.chart+xml"/>
  <Override PartName="/xl/drawings/drawing15.xml" ContentType="application/vnd.openxmlformats-officedocument.drawing+xml"/>
  <Override PartName="/xl/worksheets/sheet25.xml" ContentType="application/vnd.openxmlformats-officedocument.spreadsheetml.workshee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worksheets/sheet26.xml" ContentType="application/vnd.openxmlformats-officedocument.spreadsheetml.worksheet+xml"/>
  <Override PartName="/xl/charts/chart23.xml" ContentType="application/vnd.openxmlformats-officedocument.drawingml.chart+xml"/>
  <Override PartName="/xl/charts/chart22.xml" ContentType="application/vnd.openxmlformats-officedocument.drawingml.chart+xml"/>
  <Override PartName="/xl/charts/chart21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43.xml" ContentType="application/vnd.openxmlformats-officedocument.spreadsheetml.workshee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worksheets/sheet42.xml" ContentType="application/vnd.openxmlformats-officedocument.spreadsheetml.worksheet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worksheets/sheet41.xml" ContentType="application/vnd.openxmlformats-officedocument.spreadsheetml.workshee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worksheets/sheet38.xml" ContentType="application/vnd.openxmlformats-officedocument.spreadsheetml.workshee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worksheets/sheet3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5.xml" ContentType="application/vnd.openxmlformats-officedocument.spreadsheetml.worksheet+xml"/>
  <Override PartName="/xl/charts/chart20.xml" ContentType="application/vnd.openxmlformats-officedocument.drawingml.chart+xml"/>
  <Override PartName="/xl/drawings/drawing9.xml" ContentType="application/vnd.openxmlformats-officedocument.drawing+xml"/>
  <Override PartName="/xl/worksheets/sheet39.xml" ContentType="application/vnd.openxmlformats-officedocument.spreadsheetml.worksheet+xml"/>
  <Override PartName="/xl/charts/chart16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worksheets/sheet40.xml" ContentType="application/vnd.openxmlformats-officedocument.spreadsheetml.workshee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.xml" ContentType="application/vnd.openxmlformats-officedocument.drawing+xml"/>
  <Override PartName="/xl/worksheets/sheet22.xml" ContentType="application/vnd.openxmlformats-officedocument.spreadsheetml.worksheet+xml"/>
  <Override PartName="/xl/charts/chart75.xml" ContentType="application/vnd.openxmlformats-officedocument.drawingml.chart+xml"/>
  <Override PartName="/xl/worksheets/sheet10.xml" ContentType="application/vnd.openxmlformats-officedocument.spreadsheetml.worksheet+xml"/>
  <Override PartName="/xl/drawings/drawing22.xml" ContentType="application/vnd.openxmlformats-officedocument.drawing+xml"/>
  <Override PartName="/xl/worksheets/sheet9.xml" ContentType="application/vnd.openxmlformats-officedocument.spreadsheetml.workshee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4.xml" ContentType="application/vnd.openxmlformats-officedocument.drawingml.chart+xml"/>
  <Override PartName="/xl/charts/chart73.xml" ContentType="application/vnd.openxmlformats-officedocument.drawingml.chart+xml"/>
  <Override PartName="/xl/charts/chart72.xml" ContentType="application/vnd.openxmlformats-officedocument.drawingml.chart+xml"/>
  <Override PartName="/xl/worksheets/sheet12.xml" ContentType="application/vnd.openxmlformats-officedocument.spreadsheetml.worksheet+xml"/>
  <Override PartName="/xl/drawings/drawing21.xml" ContentType="application/vnd.openxmlformats-officedocument.drawing+xml"/>
  <Override PartName="/xl/worksheets/sheet11.xml" ContentType="application/vnd.openxmlformats-officedocument.spreadsheetml.worksheet+xml"/>
  <Override PartName="/xl/charts/chart71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worksheets/sheet8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drawings/drawing24.xml" ContentType="application/vnd.openxmlformats-officedocument.drawing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85.xml" ContentType="application/vnd.openxmlformats-officedocument.drawingml.chart+xml"/>
  <Override PartName="/xl/charts/chart84.xml" ContentType="application/vnd.openxmlformats-officedocument.drawingml.chart+xml"/>
  <Override PartName="/xl/charts/chart83.xml" ContentType="application/vnd.openxmlformats-officedocument.drawingml.chart+xml"/>
  <Override PartName="/xl/worksheets/sheet7.xml" ContentType="application/vnd.openxmlformats-officedocument.spreadsheetml.worksheet+xml"/>
  <Override PartName="/xl/drawings/drawing23.xml" ContentType="application/vnd.openxmlformats-officedocument.drawing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70.xml" ContentType="application/vnd.openxmlformats-officedocument.drawingml.chart+xml"/>
  <Override PartName="/xl/charts/chart68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charts/chart51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drawings/drawing17.xml" ContentType="application/vnd.openxmlformats-officedocument.drawing+xml"/>
  <Override PartName="/xl/charts/chart69.xml" ContentType="application/vnd.openxmlformats-officedocument.drawingml.chart+xml"/>
  <Override PartName="/xl/charts/chart56.xml" ContentType="application/vnd.openxmlformats-officedocument.drawingml.chart+xml"/>
  <Override PartName="/xl/charts/chart58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worksheets/sheet14.xml" ContentType="application/vnd.openxmlformats-officedocument.spreadsheetml.worksheet+xml"/>
  <Override PartName="/xl/drawings/drawing20.xml" ContentType="application/vnd.openxmlformats-officedocument.drawing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worksheets/sheet13.xml" ContentType="application/vnd.openxmlformats-officedocument.spreadsheetml.worksheet+xml"/>
  <Override PartName="/xl/charts/chart57.xml" ContentType="application/vnd.openxmlformats-officedocument.drawingml.chart+xml"/>
  <Override PartName="/xl/worksheets/sheet15.xml" ContentType="application/vnd.openxmlformats-officedocument.spreadsheetml.worksheet+xml"/>
  <Override PartName="/xl/worksheets/sheet17.xml" ContentType="application/vnd.openxmlformats-officedocument.spreadsheetml.worksheet+xml"/>
  <Override PartName="/xl/charts/chart60.xml" ContentType="application/vnd.openxmlformats-officedocument.drawingml.chart+xml"/>
  <Override PartName="/xl/worksheets/sheet16.xml" ContentType="application/vnd.openxmlformats-officedocument.spreadsheetml.worksheet+xml"/>
  <Override PartName="/xl/drawings/drawing19.xml" ContentType="application/vnd.openxmlformats-officedocument.drawing+xml"/>
  <Override PartName="/xl/charts/chart59.xml" ContentType="application/vnd.openxmlformats-officedocument.drawingml.chart+xml"/>
  <Override PartName="/xl/charts/chart63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45" windowWidth="14520" windowHeight="11700" tabRatio="645" activeTab="2"/>
  </bookViews>
  <sheets>
    <sheet name="Titulní" sheetId="49" r:id="rId1"/>
    <sheet name="Obsah" sheetId="27" r:id="rId2"/>
    <sheet name="1" sheetId="51" r:id="rId3"/>
    <sheet name="2" sheetId="105" r:id="rId4"/>
    <sheet name="3" sheetId="7" r:id="rId5"/>
    <sheet name="4.1" sheetId="128" r:id="rId6"/>
    <sheet name="4.2" sheetId="127" r:id="rId7"/>
    <sheet name="4.3" sheetId="132" r:id="rId8"/>
    <sheet name="5.1" sheetId="53" r:id="rId9"/>
    <sheet name="5.2" sheetId="131" r:id="rId10"/>
    <sheet name="5.3" sheetId="130" r:id="rId11"/>
    <sheet name="5.4" sheetId="147" r:id="rId12"/>
    <sheet name="6" sheetId="77" r:id="rId13"/>
    <sheet name="7.1" sheetId="129" r:id="rId14"/>
    <sheet name="7.2" sheetId="57" r:id="rId15"/>
    <sheet name="8.1" sheetId="146" r:id="rId16"/>
    <sheet name="8.2" sheetId="148" r:id="rId17"/>
    <sheet name="14.2" sheetId="118" state="hidden" r:id="rId18"/>
    <sheet name="14.3" sheetId="112" state="hidden" r:id="rId19"/>
    <sheet name="14.4" sheetId="119" state="hidden" r:id="rId20"/>
    <sheet name="14.5" sheetId="113" state="hidden" r:id="rId21"/>
    <sheet name="14.6" sheetId="120" state="hidden" r:id="rId22"/>
    <sheet name="14.7" sheetId="114" state="hidden" r:id="rId23"/>
    <sheet name="14.8" sheetId="121" state="hidden" r:id="rId24"/>
    <sheet name="14.9" sheetId="115" state="hidden" r:id="rId25"/>
    <sheet name="14.10" sheetId="122" state="hidden" r:id="rId26"/>
    <sheet name="14.11" sheetId="116" state="hidden" r:id="rId27"/>
    <sheet name="14.12" sheetId="123" state="hidden" r:id="rId28"/>
    <sheet name="14.13" sheetId="117" state="hidden" r:id="rId29"/>
    <sheet name="14.14" sheetId="124" state="hidden" r:id="rId30"/>
    <sheet name="8.3" sheetId="149" r:id="rId31"/>
    <sheet name="8.4" sheetId="150" r:id="rId32"/>
    <sheet name="8.5" sheetId="151" r:id="rId33"/>
    <sheet name="8.6" sheetId="152" r:id="rId34"/>
    <sheet name="8.7" sheetId="153" r:id="rId35"/>
    <sheet name="8.8" sheetId="154" r:id="rId36"/>
    <sheet name="8.9" sheetId="155" r:id="rId37"/>
    <sheet name="8.10" sheetId="156" r:id="rId38"/>
    <sheet name="8.11" sheetId="157" r:id="rId39"/>
    <sheet name="8.12" sheetId="158" r:id="rId40"/>
    <sheet name="8.13" sheetId="159" r:id="rId41"/>
    <sheet name="8.14" sheetId="160" r:id="rId42"/>
    <sheet name="9" sheetId="161" r:id="rId43"/>
  </sheets>
  <externalReferences>
    <externalReference r:id="rId44"/>
  </externalReferences>
  <definedNames>
    <definedName name="_xlnm.Print_Area" localSheetId="3">'2'!$A$1:$I$44</definedName>
    <definedName name="_xlnm.Print_Area" localSheetId="42">'9'!$A$1:$P$45</definedName>
    <definedName name="_xlnm.Print_Area" localSheetId="1">Obsah!$A$1:$K$36</definedName>
    <definedName name="_xlnm.Print_Area" localSheetId="0">Titulní!$A$1:$J$51</definedName>
  </definedNames>
  <calcPr calcId="145621"/>
</workbook>
</file>

<file path=xl/calcChain.xml><?xml version="1.0" encoding="utf-8"?>
<calcChain xmlns="http://schemas.openxmlformats.org/spreadsheetml/2006/main">
  <c r="C5" i="161" l="1"/>
  <c r="D5" i="161"/>
  <c r="E5" i="161"/>
  <c r="F5" i="161"/>
  <c r="G5" i="161"/>
  <c r="H5" i="161"/>
  <c r="I5" i="161"/>
  <c r="J5" i="161"/>
  <c r="K5" i="161"/>
  <c r="L5" i="161"/>
  <c r="M5" i="161"/>
  <c r="N5" i="161"/>
  <c r="O5" i="161"/>
  <c r="C6" i="161"/>
  <c r="D6" i="161"/>
  <c r="E6" i="161"/>
  <c r="F6" i="161"/>
  <c r="G6" i="161"/>
  <c r="H6" i="161"/>
  <c r="I6" i="161"/>
  <c r="J6" i="161"/>
  <c r="K6" i="161"/>
  <c r="L6" i="161"/>
  <c r="M6" i="161"/>
  <c r="N6" i="161"/>
  <c r="O6" i="161"/>
  <c r="C7" i="161"/>
  <c r="D7" i="161"/>
  <c r="E7" i="161"/>
  <c r="F7" i="161"/>
  <c r="G7" i="161"/>
  <c r="H7" i="161"/>
  <c r="I7" i="161"/>
  <c r="J7" i="161"/>
  <c r="K7" i="161"/>
  <c r="L7" i="161"/>
  <c r="M7" i="161"/>
  <c r="N7" i="161"/>
  <c r="O7" i="161"/>
  <c r="C8" i="161"/>
  <c r="D8" i="161"/>
  <c r="E8" i="161"/>
  <c r="F8" i="161"/>
  <c r="G8" i="161"/>
  <c r="H8" i="161"/>
  <c r="I8" i="161"/>
  <c r="J8" i="161"/>
  <c r="K8" i="161"/>
  <c r="L8" i="161"/>
  <c r="M8" i="161"/>
  <c r="N8" i="161"/>
  <c r="O8" i="161"/>
  <c r="C9" i="161"/>
  <c r="D9" i="161"/>
  <c r="E9" i="161"/>
  <c r="F9" i="161"/>
  <c r="G9" i="161"/>
  <c r="H9" i="161"/>
  <c r="I9" i="161"/>
  <c r="J9" i="161"/>
  <c r="K9" i="161"/>
  <c r="L9" i="161"/>
  <c r="M9" i="161"/>
  <c r="N9" i="161"/>
  <c r="O9" i="161"/>
  <c r="C10" i="161"/>
  <c r="D10" i="161"/>
  <c r="E10" i="161"/>
  <c r="F10" i="161"/>
  <c r="G10" i="161"/>
  <c r="H10" i="161"/>
  <c r="I10" i="161"/>
  <c r="J10" i="161"/>
  <c r="K10" i="161"/>
  <c r="L10" i="161"/>
  <c r="M10" i="161"/>
  <c r="N10" i="161"/>
  <c r="O10" i="161"/>
  <c r="C11" i="161"/>
  <c r="D11" i="161"/>
  <c r="E11" i="161"/>
  <c r="F11" i="161"/>
  <c r="G11" i="161"/>
  <c r="H11" i="161"/>
  <c r="I11" i="161"/>
  <c r="J11" i="161"/>
  <c r="K11" i="161"/>
  <c r="L11" i="161"/>
  <c r="M11" i="161"/>
  <c r="N11" i="161"/>
  <c r="O11" i="161"/>
  <c r="C12" i="161"/>
  <c r="D12" i="161"/>
  <c r="E12" i="161"/>
  <c r="F12" i="161"/>
  <c r="G12" i="161"/>
  <c r="H12" i="161"/>
  <c r="I12" i="161"/>
  <c r="J12" i="161"/>
  <c r="K12" i="161"/>
  <c r="L12" i="161"/>
  <c r="M12" i="161"/>
  <c r="N12" i="161"/>
  <c r="O12" i="161"/>
  <c r="C13" i="161"/>
  <c r="D13" i="161"/>
  <c r="E13" i="161"/>
  <c r="F13" i="161"/>
  <c r="G13" i="161"/>
  <c r="H13" i="161"/>
  <c r="I13" i="161"/>
  <c r="J13" i="161"/>
  <c r="K13" i="161"/>
  <c r="L13" i="161"/>
  <c r="M13" i="161"/>
  <c r="N13" i="161"/>
  <c r="O13" i="161"/>
  <c r="C14" i="161"/>
  <c r="D14" i="161"/>
  <c r="E14" i="161"/>
  <c r="F14" i="161"/>
  <c r="G14" i="161"/>
  <c r="H14" i="161"/>
  <c r="I14" i="161"/>
  <c r="J14" i="161"/>
  <c r="K14" i="161"/>
  <c r="L14" i="161"/>
  <c r="M14" i="161"/>
  <c r="N14" i="161"/>
  <c r="O14" i="161"/>
  <c r="C15" i="161"/>
  <c r="D15" i="161"/>
  <c r="E15" i="161"/>
  <c r="F15" i="161"/>
  <c r="G15" i="161"/>
  <c r="H15" i="161"/>
  <c r="I15" i="161"/>
  <c r="J15" i="161"/>
  <c r="K15" i="161"/>
  <c r="L15" i="161"/>
  <c r="M15" i="161"/>
  <c r="N15" i="161"/>
  <c r="O15" i="161"/>
  <c r="C16" i="161"/>
  <c r="D16" i="161"/>
  <c r="E16" i="161"/>
  <c r="F16" i="161"/>
  <c r="G16" i="161"/>
  <c r="H16" i="161"/>
  <c r="I16" i="161"/>
  <c r="J16" i="161"/>
  <c r="K16" i="161"/>
  <c r="L16" i="161"/>
  <c r="M16" i="161"/>
  <c r="N16" i="161"/>
  <c r="O16" i="161"/>
  <c r="C17" i="161"/>
  <c r="D17" i="161"/>
  <c r="E17" i="161"/>
  <c r="F17" i="161"/>
  <c r="G17" i="161"/>
  <c r="H17" i="161"/>
  <c r="I17" i="161"/>
  <c r="J17" i="161"/>
  <c r="K17" i="161"/>
  <c r="L17" i="161"/>
  <c r="M17" i="161"/>
  <c r="N17" i="161"/>
  <c r="O17" i="161"/>
  <c r="C18" i="161"/>
  <c r="D18" i="161"/>
  <c r="E18" i="161"/>
  <c r="F18" i="161"/>
  <c r="G18" i="161"/>
  <c r="H18" i="161"/>
  <c r="I18" i="161"/>
  <c r="J18" i="161"/>
  <c r="K18" i="161"/>
  <c r="L18" i="161"/>
  <c r="M18" i="161"/>
  <c r="N18" i="161"/>
  <c r="O18" i="161"/>
  <c r="C19" i="161"/>
  <c r="D19" i="161"/>
  <c r="E19" i="161"/>
  <c r="F19" i="161"/>
  <c r="G19" i="161"/>
  <c r="H19" i="161"/>
  <c r="I19" i="161"/>
  <c r="J19" i="161"/>
  <c r="K19" i="161"/>
  <c r="L19" i="161"/>
  <c r="M19" i="161"/>
  <c r="N19" i="161"/>
  <c r="O19" i="161"/>
  <c r="C20" i="161"/>
  <c r="D20" i="161"/>
  <c r="E20" i="161"/>
  <c r="F20" i="161"/>
  <c r="G20" i="161"/>
  <c r="H20" i="161"/>
  <c r="I20" i="161"/>
  <c r="J20" i="161"/>
  <c r="K20" i="161"/>
  <c r="L20" i="161"/>
  <c r="M20" i="161"/>
  <c r="N20" i="161"/>
  <c r="O20" i="161"/>
  <c r="C21" i="161"/>
  <c r="D21" i="161"/>
  <c r="E21" i="161"/>
  <c r="F21" i="161"/>
  <c r="G21" i="161"/>
  <c r="H21" i="161"/>
  <c r="I21" i="161"/>
  <c r="J21" i="161"/>
  <c r="K21" i="161"/>
  <c r="L21" i="161"/>
  <c r="M21" i="161"/>
  <c r="N21" i="161"/>
  <c r="O21" i="161"/>
  <c r="P19" i="161" l="1"/>
  <c r="B19" i="161" l="1"/>
  <c r="B6" i="161" l="1"/>
  <c r="B10" i="161"/>
  <c r="B7" i="161"/>
  <c r="B21" i="161"/>
  <c r="B9" i="161"/>
  <c r="B20" i="161"/>
  <c r="B16" i="161"/>
  <c r="B14" i="161"/>
  <c r="B17" i="161"/>
  <c r="B13" i="161"/>
  <c r="B15" i="161"/>
  <c r="B18" i="161"/>
  <c r="B11" i="161"/>
  <c r="B12" i="161"/>
  <c r="B8" i="161"/>
  <c r="B5" i="161" l="1"/>
  <c r="P12" i="161"/>
  <c r="P8" i="161"/>
  <c r="P15" i="161"/>
  <c r="P17" i="161"/>
  <c r="P13" i="161"/>
  <c r="P14" i="161"/>
  <c r="P16" i="161"/>
  <c r="P9" i="161"/>
  <c r="P11" i="161"/>
  <c r="P18" i="161"/>
  <c r="P20" i="161"/>
  <c r="P21" i="161"/>
  <c r="P7" i="161"/>
  <c r="P10" i="161"/>
  <c r="P6" i="161"/>
  <c r="P5" i="161" l="1"/>
  <c r="A23" i="7" l="1"/>
  <c r="A21" i="7" l="1"/>
  <c r="A20" i="7"/>
  <c r="A18" i="7" l="1"/>
  <c r="A22" i="7" l="1"/>
  <c r="A19" i="7" l="1"/>
  <c r="A1" i="27" l="1"/>
  <c r="P1" i="161" l="1"/>
  <c r="O1" i="157"/>
  <c r="O1" i="153"/>
  <c r="O1" i="149"/>
  <c r="O1" i="160"/>
  <c r="O1" i="156"/>
  <c r="O1" i="152"/>
  <c r="O1" i="148"/>
  <c r="O1" i="159"/>
  <c r="O1" i="155"/>
  <c r="O1" i="151"/>
  <c r="O1" i="158"/>
  <c r="O1" i="154"/>
  <c r="O1" i="150"/>
  <c r="N1" i="147"/>
  <c r="O1" i="146"/>
  <c r="M1" i="113"/>
  <c r="M1" i="117"/>
  <c r="J1" i="57"/>
  <c r="M1" i="123"/>
  <c r="P1" i="132"/>
  <c r="N1" i="131"/>
  <c r="P1" i="130"/>
  <c r="N1" i="129"/>
  <c r="N1" i="128"/>
  <c r="N1" i="127"/>
  <c r="M1" i="121"/>
  <c r="M1" i="114"/>
  <c r="M1" i="120"/>
  <c r="M1" i="119"/>
  <c r="N1" i="7"/>
  <c r="M1" i="77"/>
  <c r="M1" i="115"/>
  <c r="M1" i="124"/>
  <c r="M1" i="122"/>
  <c r="I1" i="105"/>
  <c r="N1" i="53"/>
  <c r="M1" i="112"/>
  <c r="M1" i="116"/>
  <c r="M1" i="118"/>
  <c r="B7" i="128" l="1"/>
  <c r="E7" i="128"/>
  <c r="D8" i="128"/>
  <c r="H8" i="128"/>
  <c r="C9" i="128"/>
  <c r="K9" i="128"/>
  <c r="F10" i="128"/>
  <c r="J10" i="128"/>
  <c r="E11" i="128"/>
  <c r="M11" i="128"/>
  <c r="H12" i="128"/>
  <c r="C13" i="128"/>
  <c r="K13" i="128"/>
  <c r="F14" i="128"/>
  <c r="I15" i="128"/>
  <c r="D16" i="128"/>
  <c r="H16" i="128"/>
  <c r="C17" i="128"/>
  <c r="B18" i="128"/>
  <c r="M19" i="128"/>
  <c r="F7" i="128"/>
  <c r="J7" i="128"/>
  <c r="E8" i="128"/>
  <c r="I8" i="128"/>
  <c r="M8" i="128"/>
  <c r="D9" i="128"/>
  <c r="H9" i="128"/>
  <c r="L9" i="128"/>
  <c r="C10" i="128"/>
  <c r="G10" i="128"/>
  <c r="K10" i="128"/>
  <c r="B11" i="128"/>
  <c r="F11" i="128"/>
  <c r="J11" i="128"/>
  <c r="E12" i="128"/>
  <c r="I12" i="128"/>
  <c r="M12" i="128"/>
  <c r="D13" i="128"/>
  <c r="H13" i="128"/>
  <c r="L13" i="128"/>
  <c r="C14" i="128"/>
  <c r="G14" i="128"/>
  <c r="K14" i="128"/>
  <c r="B15" i="128"/>
  <c r="F15" i="128"/>
  <c r="J15" i="128"/>
  <c r="E16" i="128"/>
  <c r="I16" i="128"/>
  <c r="M16" i="128"/>
  <c r="D17" i="128"/>
  <c r="H17" i="128"/>
  <c r="L17" i="128"/>
  <c r="C18" i="128"/>
  <c r="G18" i="128"/>
  <c r="K18" i="128"/>
  <c r="B19" i="128"/>
  <c r="F19" i="128"/>
  <c r="J19" i="128"/>
  <c r="E20" i="128"/>
  <c r="I20" i="128"/>
  <c r="M20" i="128"/>
  <c r="D21" i="128"/>
  <c r="H21" i="128"/>
  <c r="L21" i="128"/>
  <c r="C22" i="128"/>
  <c r="G22" i="128"/>
  <c r="K22" i="128"/>
  <c r="G7" i="128"/>
  <c r="B8" i="128"/>
  <c r="J8" i="128"/>
  <c r="I9" i="128"/>
  <c r="D10" i="128"/>
  <c r="C11" i="128"/>
  <c r="K11" i="128"/>
  <c r="J12" i="128"/>
  <c r="E13" i="128"/>
  <c r="M13" i="128"/>
  <c r="H14" i="128"/>
  <c r="G15" i="128"/>
  <c r="B16" i="128"/>
  <c r="J16" i="128"/>
  <c r="E17" i="128"/>
  <c r="M17" i="128"/>
  <c r="H18" i="128"/>
  <c r="G19" i="128"/>
  <c r="B20" i="128"/>
  <c r="J20" i="128"/>
  <c r="E21" i="128"/>
  <c r="M21" i="128"/>
  <c r="C7" i="128"/>
  <c r="K7" i="128"/>
  <c r="F8" i="128"/>
  <c r="E9" i="128"/>
  <c r="M9" i="128"/>
  <c r="H10" i="128"/>
  <c r="L10" i="128"/>
  <c r="G11" i="128"/>
  <c r="B12" i="128"/>
  <c r="F12" i="128"/>
  <c r="I13" i="128"/>
  <c r="D14" i="128"/>
  <c r="L14" i="128"/>
  <c r="C15" i="128"/>
  <c r="K15" i="128"/>
  <c r="F16" i="128"/>
  <c r="I17" i="128"/>
  <c r="D18" i="128"/>
  <c r="L18" i="128"/>
  <c r="C19" i="128"/>
  <c r="K19" i="128"/>
  <c r="F20" i="128"/>
  <c r="I21" i="128"/>
  <c r="D22" i="128"/>
  <c r="H22" i="128"/>
  <c r="L22" i="128"/>
  <c r="D7" i="128"/>
  <c r="H7" i="128"/>
  <c r="L7" i="128"/>
  <c r="C8" i="128"/>
  <c r="G8" i="128"/>
  <c r="K8" i="128"/>
  <c r="B9" i="128"/>
  <c r="F9" i="128"/>
  <c r="J9" i="128"/>
  <c r="E10" i="128"/>
  <c r="I10" i="128"/>
  <c r="M10" i="128"/>
  <c r="D11" i="128"/>
  <c r="H11" i="128"/>
  <c r="L11" i="128"/>
  <c r="C12" i="128"/>
  <c r="G12" i="128"/>
  <c r="K12" i="128"/>
  <c r="B13" i="128"/>
  <c r="F13" i="128"/>
  <c r="J13" i="128"/>
  <c r="E14" i="128"/>
  <c r="I14" i="128"/>
  <c r="M14" i="128"/>
  <c r="D15" i="128"/>
  <c r="H15" i="128"/>
  <c r="L15" i="128"/>
  <c r="C16" i="128"/>
  <c r="G16" i="128"/>
  <c r="K16" i="128"/>
  <c r="B17" i="128"/>
  <c r="F17" i="128"/>
  <c r="J17" i="128"/>
  <c r="E18" i="128"/>
  <c r="I18" i="128"/>
  <c r="M18" i="128"/>
  <c r="D19" i="128"/>
  <c r="H19" i="128"/>
  <c r="L19" i="128"/>
  <c r="C20" i="128"/>
  <c r="G20" i="128"/>
  <c r="K20" i="128"/>
  <c r="B21" i="128"/>
  <c r="F21" i="128"/>
  <c r="J21" i="128"/>
  <c r="E22" i="128"/>
  <c r="I22" i="128"/>
  <c r="M22" i="128"/>
  <c r="I7" i="128"/>
  <c r="M7" i="128"/>
  <c r="L8" i="128"/>
  <c r="G9" i="128"/>
  <c r="B10" i="128"/>
  <c r="I11" i="128"/>
  <c r="D12" i="128"/>
  <c r="L12" i="128"/>
  <c r="G13" i="128"/>
  <c r="B14" i="128"/>
  <c r="J14" i="128"/>
  <c r="E15" i="128"/>
  <c r="M15" i="128"/>
  <c r="L16" i="128"/>
  <c r="G17" i="128"/>
  <c r="K17" i="128"/>
  <c r="F18" i="128"/>
  <c r="J18" i="128"/>
  <c r="E19" i="128"/>
  <c r="I19" i="128"/>
  <c r="D20" i="128"/>
  <c r="H20" i="128"/>
  <c r="L20" i="128"/>
  <c r="C21" i="128"/>
  <c r="G21" i="128"/>
  <c r="K21" i="128"/>
  <c r="B22" i="128"/>
  <c r="F22" i="128"/>
  <c r="J22" i="128"/>
  <c r="N10" i="128" l="1"/>
  <c r="B38" i="128"/>
  <c r="B35" i="128"/>
  <c r="B32" i="128"/>
  <c r="D6" i="128"/>
  <c r="N8" i="128"/>
  <c r="F6" i="128"/>
  <c r="N7" i="128"/>
  <c r="B6" i="128"/>
  <c r="B24" i="128"/>
  <c r="N22" i="128"/>
  <c r="B33" i="128"/>
  <c r="N16" i="128"/>
  <c r="G6" i="128"/>
  <c r="B36" i="128"/>
  <c r="N19" i="128"/>
  <c r="N15" i="128"/>
  <c r="N11" i="128"/>
  <c r="D24" i="147"/>
  <c r="H24" i="147"/>
  <c r="L24" i="147"/>
  <c r="D25" i="147"/>
  <c r="H25" i="147"/>
  <c r="L25" i="147"/>
  <c r="F16" i="147"/>
  <c r="J16" i="147"/>
  <c r="F17" i="147"/>
  <c r="J17" i="147"/>
  <c r="F18" i="147"/>
  <c r="J18" i="147"/>
  <c r="F19" i="147"/>
  <c r="J19" i="147"/>
  <c r="F20" i="147"/>
  <c r="J20" i="147"/>
  <c r="B21" i="147"/>
  <c r="F21" i="147"/>
  <c r="J21" i="147"/>
  <c r="E7" i="147"/>
  <c r="I7" i="147"/>
  <c r="M7" i="147"/>
  <c r="E8" i="147"/>
  <c r="I8" i="147"/>
  <c r="M8" i="147"/>
  <c r="E9" i="147"/>
  <c r="I9" i="147"/>
  <c r="M9" i="147"/>
  <c r="E10" i="147"/>
  <c r="I10" i="147"/>
  <c r="M10" i="147"/>
  <c r="E11" i="147"/>
  <c r="I11" i="147"/>
  <c r="M11" i="147"/>
  <c r="E12" i="147"/>
  <c r="I12" i="147"/>
  <c r="M12" i="147"/>
  <c r="E13" i="147"/>
  <c r="I13" i="147"/>
  <c r="M13" i="147"/>
  <c r="E24" i="147"/>
  <c r="I24" i="147"/>
  <c r="M24" i="147"/>
  <c r="E25" i="147"/>
  <c r="I25" i="147"/>
  <c r="M25" i="147"/>
  <c r="C16" i="147"/>
  <c r="G16" i="147"/>
  <c r="K16" i="147"/>
  <c r="C17" i="147"/>
  <c r="G17" i="147"/>
  <c r="K17" i="147"/>
  <c r="C18" i="147"/>
  <c r="G18" i="147"/>
  <c r="K18" i="147"/>
  <c r="C19" i="147"/>
  <c r="G19" i="147"/>
  <c r="K19" i="147"/>
  <c r="C20" i="147"/>
  <c r="G20" i="147"/>
  <c r="K20" i="147"/>
  <c r="C21" i="147"/>
  <c r="G21" i="147"/>
  <c r="K21" i="147"/>
  <c r="I15" i="147"/>
  <c r="F7" i="147"/>
  <c r="J7" i="147"/>
  <c r="F8" i="147"/>
  <c r="J8" i="147"/>
  <c r="F9" i="147"/>
  <c r="J9" i="147"/>
  <c r="F10" i="147"/>
  <c r="J10" i="147"/>
  <c r="F11" i="147"/>
  <c r="J11" i="147"/>
  <c r="F12" i="147"/>
  <c r="J12" i="147"/>
  <c r="F13" i="147"/>
  <c r="J13" i="147"/>
  <c r="F24" i="147"/>
  <c r="J24" i="147"/>
  <c r="B25" i="147"/>
  <c r="F25" i="147"/>
  <c r="J25" i="147"/>
  <c r="D16" i="147"/>
  <c r="H16" i="147"/>
  <c r="L16" i="147"/>
  <c r="D17" i="147"/>
  <c r="H17" i="147"/>
  <c r="L17" i="147"/>
  <c r="D18" i="147"/>
  <c r="H18" i="147"/>
  <c r="L18" i="147"/>
  <c r="D19" i="147"/>
  <c r="H19" i="147"/>
  <c r="L19" i="147"/>
  <c r="D20" i="147"/>
  <c r="H20" i="147"/>
  <c r="L20" i="147"/>
  <c r="D21" i="147"/>
  <c r="H21" i="147"/>
  <c r="L21" i="147"/>
  <c r="C7" i="147"/>
  <c r="G7" i="147"/>
  <c r="K7" i="147"/>
  <c r="C8" i="147"/>
  <c r="G8" i="147"/>
  <c r="K8" i="147"/>
  <c r="C9" i="147"/>
  <c r="G9" i="147"/>
  <c r="K9" i="147"/>
  <c r="C10" i="147"/>
  <c r="G10" i="147"/>
  <c r="K10" i="147"/>
  <c r="C11" i="147"/>
  <c r="G11" i="147"/>
  <c r="K11" i="147"/>
  <c r="C12" i="147"/>
  <c r="G12" i="147"/>
  <c r="K12" i="147"/>
  <c r="C13" i="147"/>
  <c r="G13" i="147"/>
  <c r="K13" i="147"/>
  <c r="C24" i="147"/>
  <c r="G24" i="147"/>
  <c r="K24" i="147"/>
  <c r="C25" i="147"/>
  <c r="G25" i="147"/>
  <c r="E16" i="147"/>
  <c r="I16" i="147"/>
  <c r="M16" i="147"/>
  <c r="E17" i="147"/>
  <c r="I17" i="147"/>
  <c r="M17" i="147"/>
  <c r="E18" i="147"/>
  <c r="I18" i="147"/>
  <c r="M18" i="147"/>
  <c r="E19" i="147"/>
  <c r="I19" i="147"/>
  <c r="M19" i="147"/>
  <c r="E20" i="147"/>
  <c r="I20" i="147"/>
  <c r="M20" i="147"/>
  <c r="M21" i="147"/>
  <c r="D7" i="147"/>
  <c r="H7" i="147"/>
  <c r="L7" i="147"/>
  <c r="D8" i="147"/>
  <c r="H8" i="147"/>
  <c r="L8" i="147"/>
  <c r="D9" i="147"/>
  <c r="H9" i="147"/>
  <c r="L9" i="147"/>
  <c r="D10" i="147"/>
  <c r="H10" i="147"/>
  <c r="L10" i="147"/>
  <c r="D11" i="147"/>
  <c r="H11" i="147"/>
  <c r="L11" i="147"/>
  <c r="D12" i="147"/>
  <c r="H12" i="147"/>
  <c r="L12" i="147"/>
  <c r="D13" i="147"/>
  <c r="H13" i="147"/>
  <c r="L13" i="147"/>
  <c r="N14" i="128"/>
  <c r="M6" i="128"/>
  <c r="N21" i="128"/>
  <c r="B34" i="128"/>
  <c r="N17" i="128"/>
  <c r="N13" i="128"/>
  <c r="B26" i="128"/>
  <c r="N9" i="128"/>
  <c r="L6" i="128"/>
  <c r="K6" i="128"/>
  <c r="N18" i="128"/>
  <c r="B31" i="128"/>
  <c r="B27" i="128"/>
  <c r="B39" i="128"/>
  <c r="I6" i="128"/>
  <c r="H6" i="128"/>
  <c r="B29" i="128"/>
  <c r="N12" i="128"/>
  <c r="C6" i="128"/>
  <c r="B37" i="128"/>
  <c r="N20" i="128"/>
  <c r="J6" i="128"/>
  <c r="E6" i="128"/>
  <c r="B30" i="128"/>
  <c r="B28" i="128"/>
  <c r="B25" i="128"/>
  <c r="M34" i="160"/>
  <c r="I34" i="160"/>
  <c r="E34" i="160"/>
  <c r="M33" i="160"/>
  <c r="I33" i="160"/>
  <c r="E33" i="160"/>
  <c r="M32" i="160"/>
  <c r="I32" i="160"/>
  <c r="E32" i="160"/>
  <c r="M31" i="160"/>
  <c r="I31" i="160"/>
  <c r="E31" i="160"/>
  <c r="M30" i="160"/>
  <c r="I30" i="160"/>
  <c r="E30" i="160"/>
  <c r="M29" i="160"/>
  <c r="I29" i="160"/>
  <c r="E29" i="160"/>
  <c r="M28" i="160"/>
  <c r="I28" i="160"/>
  <c r="E28" i="160"/>
  <c r="M27" i="160"/>
  <c r="I27" i="160"/>
  <c r="E27" i="160"/>
  <c r="M25" i="160"/>
  <c r="I25" i="160"/>
  <c r="E25" i="160"/>
  <c r="M24" i="160"/>
  <c r="I24" i="160"/>
  <c r="E24" i="160"/>
  <c r="M23" i="160"/>
  <c r="I23" i="160"/>
  <c r="E23" i="160"/>
  <c r="M22" i="160"/>
  <c r="I22" i="160"/>
  <c r="E22" i="160"/>
  <c r="M21" i="160"/>
  <c r="I21" i="160"/>
  <c r="E21" i="160"/>
  <c r="M20" i="160"/>
  <c r="I20" i="160"/>
  <c r="E20" i="160"/>
  <c r="M19" i="160"/>
  <c r="I19" i="160"/>
  <c r="E19" i="160"/>
  <c r="M18" i="160"/>
  <c r="I18" i="160"/>
  <c r="E18" i="160"/>
  <c r="M17" i="160"/>
  <c r="I17" i="160"/>
  <c r="E17" i="160"/>
  <c r="M16" i="160"/>
  <c r="I16" i="160"/>
  <c r="E16" i="160"/>
  <c r="M15" i="160"/>
  <c r="I15" i="160"/>
  <c r="E15" i="160"/>
  <c r="M14" i="160"/>
  <c r="I14" i="160"/>
  <c r="E14" i="160"/>
  <c r="M13" i="160"/>
  <c r="I13" i="160"/>
  <c r="E13" i="160"/>
  <c r="M12" i="160"/>
  <c r="L34" i="160"/>
  <c r="H34" i="160"/>
  <c r="D34" i="160"/>
  <c r="L33" i="160"/>
  <c r="H33" i="160"/>
  <c r="D33" i="160"/>
  <c r="L32" i="160"/>
  <c r="H32" i="160"/>
  <c r="D32" i="160"/>
  <c r="L31" i="160"/>
  <c r="H31" i="160"/>
  <c r="D31" i="160"/>
  <c r="L30" i="160"/>
  <c r="H30" i="160"/>
  <c r="D30" i="160"/>
  <c r="L29" i="160"/>
  <c r="H29" i="160"/>
  <c r="D29" i="160"/>
  <c r="L28" i="160"/>
  <c r="H28" i="160"/>
  <c r="D28" i="160"/>
  <c r="L27" i="160"/>
  <c r="H27" i="160"/>
  <c r="D27" i="160"/>
  <c r="L25" i="160"/>
  <c r="H25" i="160"/>
  <c r="D25" i="160"/>
  <c r="L24" i="160"/>
  <c r="H24" i="160"/>
  <c r="D24" i="160"/>
  <c r="L23" i="160"/>
  <c r="H23" i="160"/>
  <c r="D23" i="160"/>
  <c r="L22" i="160"/>
  <c r="H22" i="160"/>
  <c r="D22" i="160"/>
  <c r="L21" i="160"/>
  <c r="H21" i="160"/>
  <c r="D21" i="160"/>
  <c r="L20" i="160"/>
  <c r="H20" i="160"/>
  <c r="D20" i="160"/>
  <c r="L19" i="160"/>
  <c r="H19" i="160"/>
  <c r="D19" i="160"/>
  <c r="L18" i="160"/>
  <c r="H18" i="160"/>
  <c r="D18" i="160"/>
  <c r="L17" i="160"/>
  <c r="H17" i="160"/>
  <c r="D17" i="160"/>
  <c r="L16" i="160"/>
  <c r="H16" i="160"/>
  <c r="D16" i="160"/>
  <c r="L15" i="160"/>
  <c r="H15" i="160"/>
  <c r="D15" i="160"/>
  <c r="L14" i="160"/>
  <c r="H14" i="160"/>
  <c r="D14" i="160"/>
  <c r="L13" i="160"/>
  <c r="H13" i="160"/>
  <c r="D13" i="160"/>
  <c r="L12" i="160"/>
  <c r="H12" i="160"/>
  <c r="D12" i="160"/>
  <c r="L11" i="160"/>
  <c r="H11" i="160"/>
  <c r="D11" i="160"/>
  <c r="L10" i="160"/>
  <c r="H10" i="160"/>
  <c r="D10" i="160"/>
  <c r="M34" i="159"/>
  <c r="I34" i="159"/>
  <c r="E34" i="159"/>
  <c r="K34" i="160"/>
  <c r="G34" i="160"/>
  <c r="C34" i="160"/>
  <c r="K33" i="160"/>
  <c r="G33" i="160"/>
  <c r="C33" i="160"/>
  <c r="K32" i="160"/>
  <c r="G32" i="160"/>
  <c r="C32" i="160"/>
  <c r="K31" i="160"/>
  <c r="G31" i="160"/>
  <c r="C31" i="160"/>
  <c r="K30" i="160"/>
  <c r="G30" i="160"/>
  <c r="C30" i="160"/>
  <c r="K29" i="160"/>
  <c r="G29" i="160"/>
  <c r="C29" i="160"/>
  <c r="K28" i="160"/>
  <c r="G28" i="160"/>
  <c r="C28" i="160"/>
  <c r="K27" i="160"/>
  <c r="G27" i="160"/>
  <c r="C27" i="160"/>
  <c r="K25" i="160"/>
  <c r="G25" i="160"/>
  <c r="C25" i="160"/>
  <c r="K24" i="160"/>
  <c r="G24" i="160"/>
  <c r="C24" i="160"/>
  <c r="K23" i="160"/>
  <c r="G23" i="160"/>
  <c r="C23" i="160"/>
  <c r="K22" i="160"/>
  <c r="G22" i="160"/>
  <c r="C22" i="160"/>
  <c r="K21" i="160"/>
  <c r="G21" i="160"/>
  <c r="C21" i="160"/>
  <c r="K20" i="160"/>
  <c r="G20" i="160"/>
  <c r="C20" i="160"/>
  <c r="K19" i="160"/>
  <c r="G19" i="160"/>
  <c r="C19" i="160"/>
  <c r="K18" i="160"/>
  <c r="G18" i="160"/>
  <c r="C18" i="160"/>
  <c r="K17" i="160"/>
  <c r="G17" i="160"/>
  <c r="C17" i="160"/>
  <c r="K16" i="160"/>
  <c r="G16" i="160"/>
  <c r="J34" i="160"/>
  <c r="F34" i="160"/>
  <c r="B34" i="160"/>
  <c r="J33" i="160"/>
  <c r="F33" i="160"/>
  <c r="B33" i="160"/>
  <c r="J32" i="160"/>
  <c r="F32" i="160"/>
  <c r="B32" i="160"/>
  <c r="J31" i="160"/>
  <c r="F31" i="160"/>
  <c r="B31" i="160"/>
  <c r="J30" i="160"/>
  <c r="F30" i="160"/>
  <c r="B30" i="160"/>
  <c r="J29" i="160"/>
  <c r="F29" i="160"/>
  <c r="B29" i="160"/>
  <c r="J28" i="160"/>
  <c r="F28" i="160"/>
  <c r="B28" i="160"/>
  <c r="J27" i="160"/>
  <c r="F27" i="160"/>
  <c r="B27" i="160"/>
  <c r="J25" i="160"/>
  <c r="F25" i="160"/>
  <c r="B25" i="160"/>
  <c r="J24" i="160"/>
  <c r="F24" i="160"/>
  <c r="B24" i="160"/>
  <c r="J23" i="160"/>
  <c r="F23" i="160"/>
  <c r="B23" i="160"/>
  <c r="J22" i="160"/>
  <c r="F22" i="160"/>
  <c r="B22" i="160"/>
  <c r="J21" i="160"/>
  <c r="F21" i="160"/>
  <c r="B21" i="160"/>
  <c r="J20" i="160"/>
  <c r="F20" i="160"/>
  <c r="B20" i="160"/>
  <c r="J19" i="160"/>
  <c r="F19" i="160"/>
  <c r="B19" i="160"/>
  <c r="J18" i="160"/>
  <c r="F18" i="160"/>
  <c r="B18" i="160"/>
  <c r="J17" i="160"/>
  <c r="F17" i="160"/>
  <c r="B17" i="160"/>
  <c r="J16" i="160"/>
  <c r="F16" i="160"/>
  <c r="B16" i="160"/>
  <c r="J15" i="160"/>
  <c r="F15" i="160"/>
  <c r="B15" i="160"/>
  <c r="J14" i="160"/>
  <c r="F14" i="160"/>
  <c r="B14" i="160"/>
  <c r="J13" i="160"/>
  <c r="F13" i="160"/>
  <c r="B13" i="160"/>
  <c r="J12" i="160"/>
  <c r="F12" i="160"/>
  <c r="B12" i="160"/>
  <c r="J11" i="160"/>
  <c r="F11" i="160"/>
  <c r="B11" i="160"/>
  <c r="J10" i="160"/>
  <c r="F10" i="160"/>
  <c r="B10" i="160"/>
  <c r="K34" i="159"/>
  <c r="G34" i="159"/>
  <c r="C34" i="159"/>
  <c r="C16" i="160"/>
  <c r="K14" i="160"/>
  <c r="G13" i="160"/>
  <c r="G12" i="160"/>
  <c r="K11" i="160"/>
  <c r="C11" i="160"/>
  <c r="G10" i="160"/>
  <c r="L34" i="159"/>
  <c r="D34" i="159"/>
  <c r="K33" i="159"/>
  <c r="G33" i="159"/>
  <c r="C33" i="159"/>
  <c r="K32" i="159"/>
  <c r="G32" i="159"/>
  <c r="C32" i="159"/>
  <c r="K31" i="159"/>
  <c r="G31" i="159"/>
  <c r="C31" i="159"/>
  <c r="K30" i="159"/>
  <c r="G30" i="159"/>
  <c r="C30" i="159"/>
  <c r="K29" i="159"/>
  <c r="G29" i="159"/>
  <c r="C29" i="159"/>
  <c r="K28" i="159"/>
  <c r="G28" i="159"/>
  <c r="C28" i="159"/>
  <c r="K27" i="159"/>
  <c r="G27" i="159"/>
  <c r="C27" i="159"/>
  <c r="K25" i="159"/>
  <c r="G25" i="159"/>
  <c r="C25" i="159"/>
  <c r="K24" i="159"/>
  <c r="G24" i="159"/>
  <c r="C24" i="159"/>
  <c r="K23" i="159"/>
  <c r="G23" i="159"/>
  <c r="C23" i="159"/>
  <c r="K22" i="159"/>
  <c r="G22" i="159"/>
  <c r="C22" i="159"/>
  <c r="K21" i="159"/>
  <c r="G21" i="159"/>
  <c r="C21" i="159"/>
  <c r="K20" i="159"/>
  <c r="G20" i="159"/>
  <c r="C20" i="159"/>
  <c r="K19" i="159"/>
  <c r="G19" i="159"/>
  <c r="C19" i="159"/>
  <c r="K18" i="159"/>
  <c r="G18" i="159"/>
  <c r="C18" i="159"/>
  <c r="K17" i="159"/>
  <c r="G17" i="159"/>
  <c r="C17" i="159"/>
  <c r="K16" i="159"/>
  <c r="G16" i="159"/>
  <c r="C16" i="159"/>
  <c r="K15" i="159"/>
  <c r="G15" i="159"/>
  <c r="C15" i="159"/>
  <c r="K14" i="159"/>
  <c r="G14" i="159"/>
  <c r="C14" i="159"/>
  <c r="K13" i="159"/>
  <c r="G13" i="159"/>
  <c r="C13" i="159"/>
  <c r="K12" i="159"/>
  <c r="G12" i="159"/>
  <c r="C12" i="159"/>
  <c r="K11" i="159"/>
  <c r="G11" i="159"/>
  <c r="C11" i="159"/>
  <c r="K10" i="159"/>
  <c r="G10" i="159"/>
  <c r="C10" i="159"/>
  <c r="K15" i="160"/>
  <c r="G14" i="160"/>
  <c r="C13" i="160"/>
  <c r="E12" i="160"/>
  <c r="I11" i="160"/>
  <c r="M10" i="160"/>
  <c r="E10" i="160"/>
  <c r="J34" i="159"/>
  <c r="B34" i="159"/>
  <c r="J33" i="159"/>
  <c r="F33" i="159"/>
  <c r="B33" i="159"/>
  <c r="J32" i="159"/>
  <c r="F32" i="159"/>
  <c r="B32" i="159"/>
  <c r="J31" i="159"/>
  <c r="F31" i="159"/>
  <c r="B31" i="159"/>
  <c r="J30" i="159"/>
  <c r="F30" i="159"/>
  <c r="B30" i="159"/>
  <c r="J29" i="159"/>
  <c r="F29" i="159"/>
  <c r="B29" i="159"/>
  <c r="J28" i="159"/>
  <c r="F28" i="159"/>
  <c r="B28" i="159"/>
  <c r="J27" i="159"/>
  <c r="F27" i="159"/>
  <c r="B27" i="159"/>
  <c r="J25" i="159"/>
  <c r="F25" i="159"/>
  <c r="B25" i="159"/>
  <c r="J24" i="159"/>
  <c r="F24" i="159"/>
  <c r="B24" i="159"/>
  <c r="J23" i="159"/>
  <c r="F23" i="159"/>
  <c r="B23" i="159"/>
  <c r="J22" i="159"/>
  <c r="F22" i="159"/>
  <c r="B22" i="159"/>
  <c r="J21" i="159"/>
  <c r="F21" i="159"/>
  <c r="B21" i="159"/>
  <c r="J20" i="159"/>
  <c r="F20" i="159"/>
  <c r="B20" i="159"/>
  <c r="J19" i="159"/>
  <c r="F19" i="159"/>
  <c r="B19" i="159"/>
  <c r="J18" i="159"/>
  <c r="F18" i="159"/>
  <c r="B18" i="159"/>
  <c r="J17" i="159"/>
  <c r="F17" i="159"/>
  <c r="B17" i="159"/>
  <c r="J16" i="159"/>
  <c r="F16" i="159"/>
  <c r="B16" i="159"/>
  <c r="J15" i="159"/>
  <c r="F15" i="159"/>
  <c r="B15" i="159"/>
  <c r="J14" i="159"/>
  <c r="F14" i="159"/>
  <c r="B14" i="159"/>
  <c r="J13" i="159"/>
  <c r="F13" i="159"/>
  <c r="B13" i="159"/>
  <c r="J12" i="159"/>
  <c r="F12" i="159"/>
  <c r="B12" i="159"/>
  <c r="J11" i="159"/>
  <c r="F11" i="159"/>
  <c r="B11" i="159"/>
  <c r="J10" i="159"/>
  <c r="F10" i="159"/>
  <c r="B10" i="159"/>
  <c r="K34" i="158"/>
  <c r="G34" i="158"/>
  <c r="C34" i="158"/>
  <c r="K33" i="158"/>
  <c r="G33" i="158"/>
  <c r="C33" i="158"/>
  <c r="K32" i="158"/>
  <c r="G32" i="158"/>
  <c r="C32" i="158"/>
  <c r="K31" i="158"/>
  <c r="G31" i="158"/>
  <c r="C31" i="158"/>
  <c r="K30" i="158"/>
  <c r="G30" i="158"/>
  <c r="C30" i="158"/>
  <c r="K29" i="158"/>
  <c r="G29" i="158"/>
  <c r="C29" i="158"/>
  <c r="K28" i="158"/>
  <c r="G28" i="158"/>
  <c r="C28" i="158"/>
  <c r="K27" i="158"/>
  <c r="G27" i="158"/>
  <c r="C27" i="158"/>
  <c r="K25" i="158"/>
  <c r="G25" i="158"/>
  <c r="C25" i="158"/>
  <c r="K24" i="158"/>
  <c r="G24" i="158"/>
  <c r="C24" i="158"/>
  <c r="K23" i="158"/>
  <c r="G23" i="158"/>
  <c r="C23" i="158"/>
  <c r="K22" i="158"/>
  <c r="G22" i="158"/>
  <c r="C22" i="158"/>
  <c r="K21" i="158"/>
  <c r="G21" i="158"/>
  <c r="C21" i="158"/>
  <c r="K20" i="158"/>
  <c r="G20" i="158"/>
  <c r="C20" i="158"/>
  <c r="K19" i="158"/>
  <c r="G19" i="158"/>
  <c r="G15" i="160"/>
  <c r="C14" i="160"/>
  <c r="K12" i="160"/>
  <c r="C12" i="160"/>
  <c r="G11" i="160"/>
  <c r="K10" i="160"/>
  <c r="C10" i="160"/>
  <c r="H34" i="159"/>
  <c r="M33" i="159"/>
  <c r="I33" i="159"/>
  <c r="E33" i="159"/>
  <c r="M32" i="159"/>
  <c r="I32" i="159"/>
  <c r="E32" i="159"/>
  <c r="M31" i="159"/>
  <c r="I31" i="159"/>
  <c r="E31" i="159"/>
  <c r="M30" i="159"/>
  <c r="I30" i="159"/>
  <c r="E30" i="159"/>
  <c r="M29" i="159"/>
  <c r="I29" i="159"/>
  <c r="E29" i="159"/>
  <c r="M28" i="159"/>
  <c r="I28" i="159"/>
  <c r="E28" i="159"/>
  <c r="M27" i="159"/>
  <c r="I27" i="159"/>
  <c r="E27" i="159"/>
  <c r="M25" i="159"/>
  <c r="I25" i="159"/>
  <c r="E25" i="159"/>
  <c r="M24" i="159"/>
  <c r="I24" i="159"/>
  <c r="E24" i="159"/>
  <c r="M23" i="159"/>
  <c r="I23" i="159"/>
  <c r="E23" i="159"/>
  <c r="M22" i="159"/>
  <c r="I22" i="159"/>
  <c r="E22" i="159"/>
  <c r="M21" i="159"/>
  <c r="I21" i="159"/>
  <c r="E21" i="159"/>
  <c r="M20" i="159"/>
  <c r="I20" i="159"/>
  <c r="E20" i="159"/>
  <c r="M19" i="159"/>
  <c r="I19" i="159"/>
  <c r="E19" i="159"/>
  <c r="M18" i="159"/>
  <c r="I18" i="159"/>
  <c r="E18" i="159"/>
  <c r="M17" i="159"/>
  <c r="I17" i="159"/>
  <c r="E17" i="159"/>
  <c r="M16" i="159"/>
  <c r="I16" i="159"/>
  <c r="E16" i="159"/>
  <c r="M15" i="159"/>
  <c r="I15" i="159"/>
  <c r="E15" i="159"/>
  <c r="M14" i="159"/>
  <c r="I14" i="159"/>
  <c r="E14" i="159"/>
  <c r="M13" i="159"/>
  <c r="I13" i="159"/>
  <c r="C15" i="160"/>
  <c r="K13" i="160"/>
  <c r="I12" i="160"/>
  <c r="M11" i="160"/>
  <c r="E11" i="160"/>
  <c r="I10" i="160"/>
  <c r="F34" i="159"/>
  <c r="L33" i="159"/>
  <c r="H33" i="159"/>
  <c r="D33" i="159"/>
  <c r="L32" i="159"/>
  <c r="H32" i="159"/>
  <c r="D32" i="159"/>
  <c r="L31" i="159"/>
  <c r="H31" i="159"/>
  <c r="D31" i="159"/>
  <c r="L30" i="159"/>
  <c r="H30" i="159"/>
  <c r="D30" i="159"/>
  <c r="L29" i="159"/>
  <c r="H29" i="159"/>
  <c r="D29" i="159"/>
  <c r="L28" i="159"/>
  <c r="H28" i="159"/>
  <c r="D28" i="159"/>
  <c r="L27" i="159"/>
  <c r="H25" i="159"/>
  <c r="D24" i="159"/>
  <c r="L22" i="159"/>
  <c r="H21" i="159"/>
  <c r="D20" i="159"/>
  <c r="L18" i="159"/>
  <c r="H17" i="159"/>
  <c r="D16" i="159"/>
  <c r="L14" i="159"/>
  <c r="H13" i="159"/>
  <c r="L12" i="159"/>
  <c r="D12" i="159"/>
  <c r="H11" i="159"/>
  <c r="L10" i="159"/>
  <c r="D10" i="159"/>
  <c r="J34" i="158"/>
  <c r="E34" i="158"/>
  <c r="L33" i="158"/>
  <c r="F33" i="158"/>
  <c r="M32" i="158"/>
  <c r="H32" i="158"/>
  <c r="B32" i="158"/>
  <c r="I31" i="158"/>
  <c r="D31" i="158"/>
  <c r="J30" i="158"/>
  <c r="E30" i="158"/>
  <c r="L29" i="158"/>
  <c r="F29" i="158"/>
  <c r="M28" i="158"/>
  <c r="H28" i="158"/>
  <c r="B28" i="158"/>
  <c r="I27" i="158"/>
  <c r="D27" i="158"/>
  <c r="J25" i="158"/>
  <c r="E25" i="158"/>
  <c r="L24" i="158"/>
  <c r="F24" i="158"/>
  <c r="M23" i="158"/>
  <c r="H23" i="158"/>
  <c r="B23" i="158"/>
  <c r="I22" i="158"/>
  <c r="D22" i="158"/>
  <c r="J21" i="158"/>
  <c r="E21" i="158"/>
  <c r="L20" i="158"/>
  <c r="F20" i="158"/>
  <c r="M19" i="158"/>
  <c r="H19" i="158"/>
  <c r="C19" i="158"/>
  <c r="K18" i="158"/>
  <c r="G18" i="158"/>
  <c r="C18" i="158"/>
  <c r="K17" i="158"/>
  <c r="G17" i="158"/>
  <c r="C17" i="158"/>
  <c r="K16" i="158"/>
  <c r="G16" i="158"/>
  <c r="C16" i="158"/>
  <c r="K15" i="158"/>
  <c r="G15" i="158"/>
  <c r="C15" i="158"/>
  <c r="K14" i="158"/>
  <c r="G14" i="158"/>
  <c r="C14" i="158"/>
  <c r="K13" i="158"/>
  <c r="G13" i="158"/>
  <c r="C13" i="158"/>
  <c r="K12" i="158"/>
  <c r="G12" i="158"/>
  <c r="C12" i="158"/>
  <c r="K11" i="158"/>
  <c r="G11" i="158"/>
  <c r="C11" i="158"/>
  <c r="H27" i="159"/>
  <c r="D25" i="159"/>
  <c r="L23" i="159"/>
  <c r="H22" i="159"/>
  <c r="D21" i="159"/>
  <c r="L19" i="159"/>
  <c r="H18" i="159"/>
  <c r="D17" i="159"/>
  <c r="L15" i="159"/>
  <c r="H14" i="159"/>
  <c r="E13" i="159"/>
  <c r="I12" i="159"/>
  <c r="M11" i="159"/>
  <c r="E11" i="159"/>
  <c r="I10" i="159"/>
  <c r="I34" i="158"/>
  <c r="D34" i="158"/>
  <c r="J33" i="158"/>
  <c r="E33" i="158"/>
  <c r="L32" i="158"/>
  <c r="F32" i="158"/>
  <c r="M31" i="158"/>
  <c r="H31" i="158"/>
  <c r="B31" i="158"/>
  <c r="I30" i="158"/>
  <c r="D30" i="158"/>
  <c r="J29" i="158"/>
  <c r="E29" i="158"/>
  <c r="L28" i="158"/>
  <c r="F28" i="158"/>
  <c r="M27" i="158"/>
  <c r="H27" i="158"/>
  <c r="B27" i="158"/>
  <c r="I25" i="158"/>
  <c r="D25" i="158"/>
  <c r="J24" i="158"/>
  <c r="E24" i="158"/>
  <c r="L23" i="158"/>
  <c r="F23" i="158"/>
  <c r="M22" i="158"/>
  <c r="H22" i="158"/>
  <c r="B22" i="158"/>
  <c r="I21" i="158"/>
  <c r="D21" i="158"/>
  <c r="J20" i="158"/>
  <c r="E20" i="158"/>
  <c r="L19" i="158"/>
  <c r="F19" i="158"/>
  <c r="B19" i="158"/>
  <c r="J18" i="158"/>
  <c r="F18" i="158"/>
  <c r="B18" i="158"/>
  <c r="J17" i="158"/>
  <c r="D27" i="159"/>
  <c r="L24" i="159"/>
  <c r="H23" i="159"/>
  <c r="D22" i="159"/>
  <c r="L20" i="159"/>
  <c r="H19" i="159"/>
  <c r="D18" i="159"/>
  <c r="L16" i="159"/>
  <c r="H15" i="159"/>
  <c r="D14" i="159"/>
  <c r="D13" i="159"/>
  <c r="H12" i="159"/>
  <c r="L11" i="159"/>
  <c r="D11" i="159"/>
  <c r="H10" i="159"/>
  <c r="M34" i="158"/>
  <c r="H34" i="158"/>
  <c r="B34" i="158"/>
  <c r="I33" i="158"/>
  <c r="D33" i="158"/>
  <c r="J32" i="158"/>
  <c r="E32" i="158"/>
  <c r="L31" i="158"/>
  <c r="F31" i="158"/>
  <c r="M30" i="158"/>
  <c r="H30" i="158"/>
  <c r="B30" i="158"/>
  <c r="I29" i="158"/>
  <c r="D29" i="158"/>
  <c r="J28" i="158"/>
  <c r="E28" i="158"/>
  <c r="L27" i="158"/>
  <c r="F27" i="158"/>
  <c r="M25" i="158"/>
  <c r="H25" i="158"/>
  <c r="B25" i="158"/>
  <c r="I24" i="158"/>
  <c r="D24" i="158"/>
  <c r="J23" i="158"/>
  <c r="E23" i="158"/>
  <c r="L22" i="158"/>
  <c r="F22" i="158"/>
  <c r="M21" i="158"/>
  <c r="H21" i="158"/>
  <c r="B21" i="158"/>
  <c r="I20" i="158"/>
  <c r="D20" i="158"/>
  <c r="J19" i="158"/>
  <c r="E19" i="158"/>
  <c r="M18" i="158"/>
  <c r="I18" i="158"/>
  <c r="E18" i="158"/>
  <c r="M17" i="158"/>
  <c r="I17" i="158"/>
  <c r="E17" i="158"/>
  <c r="M16" i="158"/>
  <c r="I16" i="158"/>
  <c r="E16" i="158"/>
  <c r="M15" i="158"/>
  <c r="I15" i="158"/>
  <c r="E15" i="158"/>
  <c r="M14" i="158"/>
  <c r="I14" i="158"/>
  <c r="E14" i="158"/>
  <c r="M13" i="158"/>
  <c r="L25" i="159"/>
  <c r="H24" i="159"/>
  <c r="D23" i="159"/>
  <c r="L21" i="159"/>
  <c r="H20" i="159"/>
  <c r="D19" i="159"/>
  <c r="L17" i="159"/>
  <c r="H16" i="159"/>
  <c r="D15" i="159"/>
  <c r="L13" i="159"/>
  <c r="M12" i="159"/>
  <c r="E12" i="159"/>
  <c r="I11" i="159"/>
  <c r="M10" i="159"/>
  <c r="E10" i="159"/>
  <c r="L34" i="158"/>
  <c r="F34" i="158"/>
  <c r="M33" i="158"/>
  <c r="H33" i="158"/>
  <c r="B33" i="158"/>
  <c r="I32" i="158"/>
  <c r="D32" i="158"/>
  <c r="J31" i="158"/>
  <c r="E31" i="158"/>
  <c r="L30" i="158"/>
  <c r="F30" i="158"/>
  <c r="M29" i="158"/>
  <c r="H29" i="158"/>
  <c r="B29" i="158"/>
  <c r="I28" i="158"/>
  <c r="D28" i="158"/>
  <c r="J27" i="158"/>
  <c r="E27" i="158"/>
  <c r="L25" i="158"/>
  <c r="F25" i="158"/>
  <c r="M24" i="158"/>
  <c r="H24" i="158"/>
  <c r="B24" i="158"/>
  <c r="I23" i="158"/>
  <c r="D23" i="158"/>
  <c r="J22" i="158"/>
  <c r="E22" i="158"/>
  <c r="L21" i="158"/>
  <c r="F21" i="158"/>
  <c r="M20" i="158"/>
  <c r="H20" i="158"/>
  <c r="B20" i="158"/>
  <c r="I19" i="158"/>
  <c r="D19" i="158"/>
  <c r="L18" i="158"/>
  <c r="H18" i="158"/>
  <c r="D18" i="158"/>
  <c r="L17" i="158"/>
  <c r="H17" i="158"/>
  <c r="D17" i="158"/>
  <c r="L16" i="158"/>
  <c r="H16" i="158"/>
  <c r="D16" i="158"/>
  <c r="L15" i="158"/>
  <c r="H15" i="158"/>
  <c r="D15" i="158"/>
  <c r="L14" i="158"/>
  <c r="H14" i="158"/>
  <c r="D14" i="158"/>
  <c r="L13" i="158"/>
  <c r="H13" i="158"/>
  <c r="D13" i="158"/>
  <c r="L12" i="158"/>
  <c r="H12" i="158"/>
  <c r="D12" i="158"/>
  <c r="L11" i="158"/>
  <c r="H11" i="158"/>
  <c r="D11" i="158"/>
  <c r="L10" i="158"/>
  <c r="H10" i="158"/>
  <c r="D10" i="158"/>
  <c r="J16" i="158"/>
  <c r="F15" i="158"/>
  <c r="B14" i="158"/>
  <c r="E13" i="158"/>
  <c r="I12" i="158"/>
  <c r="M11" i="158"/>
  <c r="E11" i="158"/>
  <c r="J10" i="158"/>
  <c r="E10" i="158"/>
  <c r="M34" i="157"/>
  <c r="I34" i="157"/>
  <c r="E34" i="157"/>
  <c r="M33" i="157"/>
  <c r="I33" i="157"/>
  <c r="E33" i="157"/>
  <c r="M32" i="157"/>
  <c r="I32" i="157"/>
  <c r="E32" i="157"/>
  <c r="M31" i="157"/>
  <c r="I31" i="157"/>
  <c r="E31" i="157"/>
  <c r="M30" i="157"/>
  <c r="I30" i="157"/>
  <c r="E30" i="157"/>
  <c r="M29" i="157"/>
  <c r="I29" i="157"/>
  <c r="E29" i="157"/>
  <c r="M28" i="157"/>
  <c r="I28" i="157"/>
  <c r="E28" i="157"/>
  <c r="M27" i="157"/>
  <c r="I27" i="157"/>
  <c r="E27" i="157"/>
  <c r="M25" i="157"/>
  <c r="I25" i="157"/>
  <c r="E25" i="157"/>
  <c r="M24" i="157"/>
  <c r="I24" i="157"/>
  <c r="E24" i="157"/>
  <c r="M23" i="157"/>
  <c r="I23" i="157"/>
  <c r="E23" i="157"/>
  <c r="M22" i="157"/>
  <c r="I22" i="157"/>
  <c r="E22" i="157"/>
  <c r="M21" i="157"/>
  <c r="I21" i="157"/>
  <c r="E21" i="157"/>
  <c r="M20" i="157"/>
  <c r="I20" i="157"/>
  <c r="E20" i="157"/>
  <c r="M19" i="157"/>
  <c r="I19" i="157"/>
  <c r="E19" i="157"/>
  <c r="M18" i="157"/>
  <c r="I18" i="157"/>
  <c r="E18" i="157"/>
  <c r="M17" i="157"/>
  <c r="I17" i="157"/>
  <c r="E17" i="157"/>
  <c r="M16" i="157"/>
  <c r="I16" i="157"/>
  <c r="E16" i="157"/>
  <c r="M15" i="157"/>
  <c r="I15" i="157"/>
  <c r="E15" i="157"/>
  <c r="M14" i="157"/>
  <c r="I14" i="157"/>
  <c r="E14" i="157"/>
  <c r="M13" i="157"/>
  <c r="I13" i="157"/>
  <c r="E13" i="157"/>
  <c r="M12" i="157"/>
  <c r="I12" i="157"/>
  <c r="E12" i="157"/>
  <c r="M11" i="157"/>
  <c r="I11" i="157"/>
  <c r="E11" i="157"/>
  <c r="M10" i="157"/>
  <c r="I10" i="157"/>
  <c r="E10" i="157"/>
  <c r="F16" i="158"/>
  <c r="B15" i="158"/>
  <c r="J13" i="158"/>
  <c r="B13" i="158"/>
  <c r="F12" i="158"/>
  <c r="J11" i="158"/>
  <c r="B11" i="158"/>
  <c r="I10" i="158"/>
  <c r="C10" i="158"/>
  <c r="L34" i="157"/>
  <c r="H34" i="157"/>
  <c r="D34" i="157"/>
  <c r="L33" i="157"/>
  <c r="H33" i="157"/>
  <c r="D33" i="157"/>
  <c r="L32" i="157"/>
  <c r="H32" i="157"/>
  <c r="D32" i="157"/>
  <c r="L31" i="157"/>
  <c r="H31" i="157"/>
  <c r="D31" i="157"/>
  <c r="L30" i="157"/>
  <c r="H30" i="157"/>
  <c r="D30" i="157"/>
  <c r="L29" i="157"/>
  <c r="H29" i="157"/>
  <c r="D29" i="157"/>
  <c r="L28" i="157"/>
  <c r="H28" i="157"/>
  <c r="D28" i="157"/>
  <c r="L27" i="157"/>
  <c r="H27" i="157"/>
  <c r="D27" i="157"/>
  <c r="L25" i="157"/>
  <c r="H25" i="157"/>
  <c r="D25" i="157"/>
  <c r="L24" i="157"/>
  <c r="H24" i="157"/>
  <c r="D24" i="157"/>
  <c r="L23" i="157"/>
  <c r="H23" i="157"/>
  <c r="D23" i="157"/>
  <c r="L22" i="157"/>
  <c r="H22" i="157"/>
  <c r="D22" i="157"/>
  <c r="L21" i="157"/>
  <c r="H21" i="157"/>
  <c r="D21" i="157"/>
  <c r="L20" i="157"/>
  <c r="H20" i="157"/>
  <c r="D20" i="157"/>
  <c r="L19" i="157"/>
  <c r="H19" i="157"/>
  <c r="D19" i="157"/>
  <c r="L18" i="157"/>
  <c r="H18" i="157"/>
  <c r="D18" i="157"/>
  <c r="L17" i="157"/>
  <c r="H17" i="157"/>
  <c r="D17" i="157"/>
  <c r="L16" i="157"/>
  <c r="H16" i="157"/>
  <c r="D16" i="157"/>
  <c r="L15" i="157"/>
  <c r="H15" i="157"/>
  <c r="D15" i="157"/>
  <c r="L14" i="157"/>
  <c r="H14" i="157"/>
  <c r="D14" i="157"/>
  <c r="L13" i="157"/>
  <c r="H13" i="157"/>
  <c r="D13" i="157"/>
  <c r="L12" i="157"/>
  <c r="H12" i="157"/>
  <c r="D12" i="157"/>
  <c r="L11" i="157"/>
  <c r="H11" i="157"/>
  <c r="D11" i="157"/>
  <c r="L10" i="157"/>
  <c r="H10" i="157"/>
  <c r="D10" i="157"/>
  <c r="F17" i="158"/>
  <c r="B16" i="158"/>
  <c r="J14" i="158"/>
  <c r="I13" i="158"/>
  <c r="M12" i="158"/>
  <c r="E12" i="158"/>
  <c r="I11" i="158"/>
  <c r="M10" i="158"/>
  <c r="G10" i="158"/>
  <c r="B10" i="158"/>
  <c r="K34" i="157"/>
  <c r="G34" i="157"/>
  <c r="C34" i="157"/>
  <c r="K33" i="157"/>
  <c r="G33" i="157"/>
  <c r="C33" i="157"/>
  <c r="K32" i="157"/>
  <c r="G32" i="157"/>
  <c r="C32" i="157"/>
  <c r="K31" i="157"/>
  <c r="G31" i="157"/>
  <c r="C31" i="157"/>
  <c r="K30" i="157"/>
  <c r="G30" i="157"/>
  <c r="C30" i="157"/>
  <c r="K29" i="157"/>
  <c r="G29" i="157"/>
  <c r="C29" i="157"/>
  <c r="K28" i="157"/>
  <c r="G28" i="157"/>
  <c r="C28" i="157"/>
  <c r="K27" i="157"/>
  <c r="G27" i="157"/>
  <c r="C27" i="157"/>
  <c r="K25" i="157"/>
  <c r="G25" i="157"/>
  <c r="C25" i="157"/>
  <c r="K24" i="157"/>
  <c r="G24" i="157"/>
  <c r="C24" i="157"/>
  <c r="K23" i="157"/>
  <c r="G23" i="157"/>
  <c r="C23" i="157"/>
  <c r="K22" i="157"/>
  <c r="G22" i="157"/>
  <c r="C22" i="157"/>
  <c r="K21" i="157"/>
  <c r="G21" i="157"/>
  <c r="C21" i="157"/>
  <c r="K20" i="157"/>
  <c r="G20" i="157"/>
  <c r="C20" i="157"/>
  <c r="K19" i="157"/>
  <c r="G19" i="157"/>
  <c r="C19" i="157"/>
  <c r="K18" i="157"/>
  <c r="G18" i="157"/>
  <c r="C18" i="157"/>
  <c r="K17" i="157"/>
  <c r="G17" i="157"/>
  <c r="C17" i="157"/>
  <c r="K16" i="157"/>
  <c r="G16" i="157"/>
  <c r="C16" i="157"/>
  <c r="K15" i="157"/>
  <c r="G15" i="157"/>
  <c r="C15" i="157"/>
  <c r="K14" i="157"/>
  <c r="G14" i="157"/>
  <c r="C14" i="157"/>
  <c r="K13" i="157"/>
  <c r="G13" i="157"/>
  <c r="C13" i="157"/>
  <c r="K12" i="157"/>
  <c r="G12" i="157"/>
  <c r="B17" i="158"/>
  <c r="J15" i="158"/>
  <c r="F14" i="158"/>
  <c r="F13" i="158"/>
  <c r="J12" i="158"/>
  <c r="B12" i="158"/>
  <c r="F11" i="158"/>
  <c r="K10" i="158"/>
  <c r="F10" i="158"/>
  <c r="J34" i="157"/>
  <c r="F34" i="157"/>
  <c r="B34" i="157"/>
  <c r="J33" i="157"/>
  <c r="F33" i="157"/>
  <c r="B33" i="157"/>
  <c r="J32" i="157"/>
  <c r="F32" i="157"/>
  <c r="B32" i="157"/>
  <c r="J31" i="157"/>
  <c r="F31" i="157"/>
  <c r="B31" i="157"/>
  <c r="J30" i="157"/>
  <c r="F30" i="157"/>
  <c r="B30" i="157"/>
  <c r="J29" i="157"/>
  <c r="F29" i="157"/>
  <c r="B29" i="157"/>
  <c r="J28" i="157"/>
  <c r="F28" i="157"/>
  <c r="B28" i="157"/>
  <c r="J27" i="157"/>
  <c r="F27" i="157"/>
  <c r="B27" i="157"/>
  <c r="J25" i="157"/>
  <c r="F25" i="157"/>
  <c r="B25" i="157"/>
  <c r="J24" i="157"/>
  <c r="F24" i="157"/>
  <c r="B24" i="157"/>
  <c r="J23" i="157"/>
  <c r="F23" i="157"/>
  <c r="B23" i="157"/>
  <c r="J22" i="157"/>
  <c r="F22" i="157"/>
  <c r="B22" i="157"/>
  <c r="J21" i="157"/>
  <c r="F21" i="157"/>
  <c r="B21" i="157"/>
  <c r="J20" i="157"/>
  <c r="F20" i="157"/>
  <c r="B20" i="157"/>
  <c r="J19" i="157"/>
  <c r="F19" i="157"/>
  <c r="B19" i="157"/>
  <c r="J18" i="157"/>
  <c r="F18" i="157"/>
  <c r="B18" i="157"/>
  <c r="J17" i="157"/>
  <c r="F17" i="157"/>
  <c r="B17" i="157"/>
  <c r="J16" i="157"/>
  <c r="F16" i="157"/>
  <c r="B16" i="157"/>
  <c r="J15" i="157"/>
  <c r="F15" i="157"/>
  <c r="B15" i="157"/>
  <c r="J14" i="157"/>
  <c r="F14" i="157"/>
  <c r="B14" i="157"/>
  <c r="J13" i="157"/>
  <c r="B13" i="157"/>
  <c r="B12" i="157"/>
  <c r="F11" i="157"/>
  <c r="J10" i="157"/>
  <c r="B10" i="157"/>
  <c r="L34" i="156"/>
  <c r="H34" i="156"/>
  <c r="D34" i="156"/>
  <c r="L33" i="156"/>
  <c r="H33" i="156"/>
  <c r="D33" i="156"/>
  <c r="L32" i="156"/>
  <c r="H32" i="156"/>
  <c r="D32" i="156"/>
  <c r="L31" i="156"/>
  <c r="H31" i="156"/>
  <c r="D31" i="156"/>
  <c r="L30" i="156"/>
  <c r="H30" i="156"/>
  <c r="D30" i="156"/>
  <c r="L29" i="156"/>
  <c r="H29" i="156"/>
  <c r="D29" i="156"/>
  <c r="L28" i="156"/>
  <c r="H28" i="156"/>
  <c r="D28" i="156"/>
  <c r="L27" i="156"/>
  <c r="H27" i="156"/>
  <c r="D27" i="156"/>
  <c r="L25" i="156"/>
  <c r="H25" i="156"/>
  <c r="D25" i="156"/>
  <c r="L24" i="156"/>
  <c r="H24" i="156"/>
  <c r="D24" i="156"/>
  <c r="L23" i="156"/>
  <c r="H23" i="156"/>
  <c r="D23" i="156"/>
  <c r="L22" i="156"/>
  <c r="H22" i="156"/>
  <c r="D22" i="156"/>
  <c r="L21" i="156"/>
  <c r="H21" i="156"/>
  <c r="D21" i="156"/>
  <c r="L20" i="156"/>
  <c r="H20" i="156"/>
  <c r="D20" i="156"/>
  <c r="L19" i="156"/>
  <c r="H19" i="156"/>
  <c r="D19" i="156"/>
  <c r="L18" i="156"/>
  <c r="H18" i="156"/>
  <c r="D18" i="156"/>
  <c r="L17" i="156"/>
  <c r="H17" i="156"/>
  <c r="D17" i="156"/>
  <c r="L16" i="156"/>
  <c r="H16" i="156"/>
  <c r="D16" i="156"/>
  <c r="L15" i="156"/>
  <c r="H15" i="156"/>
  <c r="D15" i="156"/>
  <c r="L14" i="156"/>
  <c r="H14" i="156"/>
  <c r="D14" i="156"/>
  <c r="L13" i="156"/>
  <c r="H13" i="156"/>
  <c r="D13" i="156"/>
  <c r="L12" i="156"/>
  <c r="H12" i="156"/>
  <c r="D12" i="156"/>
  <c r="L11" i="156"/>
  <c r="H11" i="156"/>
  <c r="D11" i="156"/>
  <c r="L10" i="156"/>
  <c r="H10" i="156"/>
  <c r="D10" i="156"/>
  <c r="M34" i="155"/>
  <c r="I34" i="155"/>
  <c r="E34" i="155"/>
  <c r="M33" i="155"/>
  <c r="I33" i="155"/>
  <c r="E33" i="155"/>
  <c r="M32" i="155"/>
  <c r="I32" i="155"/>
  <c r="E32" i="155"/>
  <c r="M31" i="155"/>
  <c r="I31" i="155"/>
  <c r="E31" i="155"/>
  <c r="M30" i="155"/>
  <c r="I30" i="155"/>
  <c r="E30" i="155"/>
  <c r="M29" i="155"/>
  <c r="I29" i="155"/>
  <c r="E29" i="155"/>
  <c r="M28" i="155"/>
  <c r="J12" i="157"/>
  <c r="K11" i="157"/>
  <c r="C11" i="157"/>
  <c r="G10" i="157"/>
  <c r="K34" i="156"/>
  <c r="G34" i="156"/>
  <c r="C34" i="156"/>
  <c r="K33" i="156"/>
  <c r="G33" i="156"/>
  <c r="C33" i="156"/>
  <c r="K32" i="156"/>
  <c r="G32" i="156"/>
  <c r="C32" i="156"/>
  <c r="K31" i="156"/>
  <c r="G31" i="156"/>
  <c r="C31" i="156"/>
  <c r="K30" i="156"/>
  <c r="G30" i="156"/>
  <c r="C30" i="156"/>
  <c r="K29" i="156"/>
  <c r="G29" i="156"/>
  <c r="C29" i="156"/>
  <c r="K28" i="156"/>
  <c r="G28" i="156"/>
  <c r="C28" i="156"/>
  <c r="K27" i="156"/>
  <c r="G27" i="156"/>
  <c r="C27" i="156"/>
  <c r="K25" i="156"/>
  <c r="G25" i="156"/>
  <c r="C25" i="156"/>
  <c r="K24" i="156"/>
  <c r="G24" i="156"/>
  <c r="C24" i="156"/>
  <c r="K23" i="156"/>
  <c r="G23" i="156"/>
  <c r="C23" i="156"/>
  <c r="K22" i="156"/>
  <c r="G22" i="156"/>
  <c r="C22" i="156"/>
  <c r="K21" i="156"/>
  <c r="G21" i="156"/>
  <c r="C21" i="156"/>
  <c r="K20" i="156"/>
  <c r="G20" i="156"/>
  <c r="C20" i="156"/>
  <c r="K19" i="156"/>
  <c r="G19" i="156"/>
  <c r="C19" i="156"/>
  <c r="K18" i="156"/>
  <c r="G18" i="156"/>
  <c r="C18" i="156"/>
  <c r="K17" i="156"/>
  <c r="G17" i="156"/>
  <c r="C17" i="156"/>
  <c r="K16" i="156"/>
  <c r="G16" i="156"/>
  <c r="C16" i="156"/>
  <c r="K15" i="156"/>
  <c r="G15" i="156"/>
  <c r="C15" i="156"/>
  <c r="K14" i="156"/>
  <c r="G14" i="156"/>
  <c r="C14" i="156"/>
  <c r="K13" i="156"/>
  <c r="G13" i="156"/>
  <c r="C13" i="156"/>
  <c r="K12" i="156"/>
  <c r="G12" i="156"/>
  <c r="C12" i="156"/>
  <c r="K11" i="156"/>
  <c r="G11" i="156"/>
  <c r="C11" i="156"/>
  <c r="K10" i="156"/>
  <c r="G10" i="156"/>
  <c r="C10" i="156"/>
  <c r="L34" i="155"/>
  <c r="H34" i="155"/>
  <c r="D34" i="155"/>
  <c r="L33" i="155"/>
  <c r="H33" i="155"/>
  <c r="D33" i="155"/>
  <c r="L32" i="155"/>
  <c r="H32" i="155"/>
  <c r="D32" i="155"/>
  <c r="L31" i="155"/>
  <c r="H31" i="155"/>
  <c r="D31" i="155"/>
  <c r="L30" i="155"/>
  <c r="H30" i="155"/>
  <c r="D30" i="155"/>
  <c r="L29" i="155"/>
  <c r="H29" i="155"/>
  <c r="D29" i="155"/>
  <c r="L28" i="155"/>
  <c r="H28" i="155"/>
  <c r="D28" i="155"/>
  <c r="L27" i="155"/>
  <c r="H27" i="155"/>
  <c r="D27" i="155"/>
  <c r="L25" i="155"/>
  <c r="H25" i="155"/>
  <c r="D25" i="155"/>
  <c r="L24" i="155"/>
  <c r="H24" i="155"/>
  <c r="D24" i="155"/>
  <c r="L23" i="155"/>
  <c r="H23" i="155"/>
  <c r="D23" i="155"/>
  <c r="L22" i="155"/>
  <c r="H22" i="155"/>
  <c r="D22" i="155"/>
  <c r="L21" i="155"/>
  <c r="H21" i="155"/>
  <c r="D21" i="155"/>
  <c r="L20" i="155"/>
  <c r="H20" i="155"/>
  <c r="D20" i="155"/>
  <c r="L19" i="155"/>
  <c r="H19" i="155"/>
  <c r="D19" i="155"/>
  <c r="L18" i="155"/>
  <c r="H18" i="155"/>
  <c r="D18" i="155"/>
  <c r="L17" i="155"/>
  <c r="H17" i="155"/>
  <c r="D17" i="155"/>
  <c r="L16" i="155"/>
  <c r="H16" i="155"/>
  <c r="D16" i="155"/>
  <c r="L15" i="155"/>
  <c r="H15" i="155"/>
  <c r="D15" i="155"/>
  <c r="L14" i="155"/>
  <c r="H14" i="155"/>
  <c r="D14" i="155"/>
  <c r="L13" i="155"/>
  <c r="H13" i="155"/>
  <c r="D13" i="155"/>
  <c r="L12" i="155"/>
  <c r="H12" i="155"/>
  <c r="D12" i="155"/>
  <c r="L11" i="155"/>
  <c r="H11" i="155"/>
  <c r="D11" i="155"/>
  <c r="L10" i="155"/>
  <c r="H10" i="155"/>
  <c r="D10" i="155"/>
  <c r="F12" i="157"/>
  <c r="J11" i="157"/>
  <c r="B11" i="157"/>
  <c r="F10" i="157"/>
  <c r="J34" i="156"/>
  <c r="F34" i="156"/>
  <c r="B34" i="156"/>
  <c r="J33" i="156"/>
  <c r="F33" i="156"/>
  <c r="B33" i="156"/>
  <c r="J32" i="156"/>
  <c r="F32" i="156"/>
  <c r="B32" i="156"/>
  <c r="J31" i="156"/>
  <c r="F31" i="156"/>
  <c r="B31" i="156"/>
  <c r="J30" i="156"/>
  <c r="F30" i="156"/>
  <c r="B30" i="156"/>
  <c r="J29" i="156"/>
  <c r="F29" i="156"/>
  <c r="B29" i="156"/>
  <c r="J28" i="156"/>
  <c r="F28" i="156"/>
  <c r="B28" i="156"/>
  <c r="J27" i="156"/>
  <c r="F27" i="156"/>
  <c r="B27" i="156"/>
  <c r="J25" i="156"/>
  <c r="F25" i="156"/>
  <c r="B25" i="156"/>
  <c r="J24" i="156"/>
  <c r="F24" i="156"/>
  <c r="B24" i="156"/>
  <c r="J23" i="156"/>
  <c r="F23" i="156"/>
  <c r="B23" i="156"/>
  <c r="J22" i="156"/>
  <c r="F22" i="156"/>
  <c r="F13" i="157"/>
  <c r="C12" i="157"/>
  <c r="G11" i="157"/>
  <c r="K10" i="157"/>
  <c r="C10" i="157"/>
  <c r="M34" i="156"/>
  <c r="I34" i="156"/>
  <c r="E34" i="156"/>
  <c r="M33" i="156"/>
  <c r="I33" i="156"/>
  <c r="E33" i="156"/>
  <c r="M32" i="156"/>
  <c r="I32" i="156"/>
  <c r="E32" i="156"/>
  <c r="M31" i="156"/>
  <c r="I31" i="156"/>
  <c r="E31" i="156"/>
  <c r="M30" i="156"/>
  <c r="I30" i="156"/>
  <c r="E30" i="156"/>
  <c r="M29" i="156"/>
  <c r="I29" i="156"/>
  <c r="E29" i="156"/>
  <c r="M28" i="156"/>
  <c r="I28" i="156"/>
  <c r="E28" i="156"/>
  <c r="M27" i="156"/>
  <c r="I27" i="156"/>
  <c r="E27" i="156"/>
  <c r="M25" i="156"/>
  <c r="I25" i="156"/>
  <c r="E25" i="156"/>
  <c r="M24" i="156"/>
  <c r="I24" i="156"/>
  <c r="E24" i="156"/>
  <c r="M23" i="156"/>
  <c r="I23" i="156"/>
  <c r="E23" i="156"/>
  <c r="M22" i="156"/>
  <c r="I22" i="156"/>
  <c r="E22" i="156"/>
  <c r="M21" i="156"/>
  <c r="I21" i="156"/>
  <c r="E21" i="156"/>
  <c r="M20" i="156"/>
  <c r="I20" i="156"/>
  <c r="E20" i="156"/>
  <c r="M19" i="156"/>
  <c r="I19" i="156"/>
  <c r="E19" i="156"/>
  <c r="M18" i="156"/>
  <c r="I18" i="156"/>
  <c r="E18" i="156"/>
  <c r="M17" i="156"/>
  <c r="I17" i="156"/>
  <c r="E17" i="156"/>
  <c r="M16" i="156"/>
  <c r="I16" i="156"/>
  <c r="E16" i="156"/>
  <c r="M15" i="156"/>
  <c r="I15" i="156"/>
  <c r="E15" i="156"/>
  <c r="M14" i="156"/>
  <c r="I14" i="156"/>
  <c r="E14" i="156"/>
  <c r="M13" i="156"/>
  <c r="I13" i="156"/>
  <c r="E13" i="156"/>
  <c r="M12" i="156"/>
  <c r="I12" i="156"/>
  <c r="E12" i="156"/>
  <c r="M11" i="156"/>
  <c r="I11" i="156"/>
  <c r="E11" i="156"/>
  <c r="M10" i="156"/>
  <c r="I10" i="156"/>
  <c r="E10" i="156"/>
  <c r="J34" i="155"/>
  <c r="F34" i="155"/>
  <c r="B34" i="155"/>
  <c r="J33" i="155"/>
  <c r="F33" i="155"/>
  <c r="B33" i="155"/>
  <c r="J32" i="155"/>
  <c r="F32" i="155"/>
  <c r="B32" i="155"/>
  <c r="J31" i="155"/>
  <c r="F31" i="155"/>
  <c r="B31" i="155"/>
  <c r="J30" i="155"/>
  <c r="F30" i="155"/>
  <c r="B30" i="155"/>
  <c r="J29" i="155"/>
  <c r="F29" i="155"/>
  <c r="B29" i="155"/>
  <c r="J28" i="155"/>
  <c r="F28" i="155"/>
  <c r="B28" i="155"/>
  <c r="J27" i="155"/>
  <c r="F27" i="155"/>
  <c r="B27" i="155"/>
  <c r="J25" i="155"/>
  <c r="F25" i="155"/>
  <c r="B25" i="155"/>
  <c r="J24" i="155"/>
  <c r="F24" i="155"/>
  <c r="B24" i="155"/>
  <c r="J23" i="155"/>
  <c r="F23" i="155"/>
  <c r="B23" i="155"/>
  <c r="J22" i="155"/>
  <c r="F22" i="155"/>
  <c r="B22" i="155"/>
  <c r="J21" i="155"/>
  <c r="F21" i="155"/>
  <c r="B21" i="155"/>
  <c r="J20" i="155"/>
  <c r="F20" i="155"/>
  <c r="B20" i="155"/>
  <c r="J19" i="155"/>
  <c r="F19" i="155"/>
  <c r="B19" i="155"/>
  <c r="J18" i="155"/>
  <c r="F18" i="155"/>
  <c r="B22" i="156"/>
  <c r="J20" i="156"/>
  <c r="F19" i="156"/>
  <c r="B18" i="156"/>
  <c r="J16" i="156"/>
  <c r="F15" i="156"/>
  <c r="B14" i="156"/>
  <c r="J12" i="156"/>
  <c r="F11" i="156"/>
  <c r="B10" i="156"/>
  <c r="K34" i="155"/>
  <c r="G33" i="155"/>
  <c r="C32" i="155"/>
  <c r="K30" i="155"/>
  <c r="G29" i="155"/>
  <c r="G28" i="155"/>
  <c r="K27" i="155"/>
  <c r="C27" i="155"/>
  <c r="G25" i="155"/>
  <c r="K24" i="155"/>
  <c r="C24" i="155"/>
  <c r="G23" i="155"/>
  <c r="K22" i="155"/>
  <c r="C22" i="155"/>
  <c r="G21" i="155"/>
  <c r="K20" i="155"/>
  <c r="C20" i="155"/>
  <c r="G19" i="155"/>
  <c r="K18" i="155"/>
  <c r="C18" i="155"/>
  <c r="J17" i="155"/>
  <c r="E17" i="155"/>
  <c r="K16" i="155"/>
  <c r="F16" i="155"/>
  <c r="M15" i="155"/>
  <c r="G15" i="155"/>
  <c r="B15" i="155"/>
  <c r="I14" i="155"/>
  <c r="C14" i="155"/>
  <c r="J13" i="155"/>
  <c r="E13" i="155"/>
  <c r="K12" i="155"/>
  <c r="F12" i="155"/>
  <c r="M11" i="155"/>
  <c r="G11" i="155"/>
  <c r="B11" i="155"/>
  <c r="I10" i="155"/>
  <c r="C10" i="155"/>
  <c r="J34" i="154"/>
  <c r="F34" i="154"/>
  <c r="B34" i="154"/>
  <c r="J33" i="154"/>
  <c r="J21" i="156"/>
  <c r="F20" i="156"/>
  <c r="B19" i="156"/>
  <c r="J17" i="156"/>
  <c r="F16" i="156"/>
  <c r="B15" i="156"/>
  <c r="J13" i="156"/>
  <c r="F12" i="156"/>
  <c r="B11" i="156"/>
  <c r="G34" i="155"/>
  <c r="C33" i="155"/>
  <c r="K31" i="155"/>
  <c r="G30" i="155"/>
  <c r="C29" i="155"/>
  <c r="E28" i="155"/>
  <c r="I27" i="155"/>
  <c r="M25" i="155"/>
  <c r="E25" i="155"/>
  <c r="I24" i="155"/>
  <c r="M23" i="155"/>
  <c r="E23" i="155"/>
  <c r="I22" i="155"/>
  <c r="M21" i="155"/>
  <c r="E21" i="155"/>
  <c r="I20" i="155"/>
  <c r="M19" i="155"/>
  <c r="E19" i="155"/>
  <c r="I18" i="155"/>
  <c r="B18" i="155"/>
  <c r="I17" i="155"/>
  <c r="C17" i="155"/>
  <c r="J16" i="155"/>
  <c r="E16" i="155"/>
  <c r="K15" i="155"/>
  <c r="F15" i="155"/>
  <c r="M14" i="155"/>
  <c r="G14" i="155"/>
  <c r="B14" i="155"/>
  <c r="I13" i="155"/>
  <c r="C13" i="155"/>
  <c r="J12" i="155"/>
  <c r="E12" i="155"/>
  <c r="K11" i="155"/>
  <c r="F11" i="155"/>
  <c r="M10" i="155"/>
  <c r="G10" i="155"/>
  <c r="B10" i="155"/>
  <c r="M34" i="154"/>
  <c r="I34" i="154"/>
  <c r="E34" i="154"/>
  <c r="M33" i="154"/>
  <c r="I33" i="154"/>
  <c r="E33" i="154"/>
  <c r="M32" i="154"/>
  <c r="I32" i="154"/>
  <c r="E32" i="154"/>
  <c r="M31" i="154"/>
  <c r="I31" i="154"/>
  <c r="E31" i="154"/>
  <c r="M30" i="154"/>
  <c r="I30" i="154"/>
  <c r="E30" i="154"/>
  <c r="M29" i="154"/>
  <c r="I29" i="154"/>
  <c r="E29" i="154"/>
  <c r="M28" i="154"/>
  <c r="I28" i="154"/>
  <c r="E28" i="154"/>
  <c r="M27" i="154"/>
  <c r="I27" i="154"/>
  <c r="E27" i="154"/>
  <c r="M25" i="154"/>
  <c r="I25" i="154"/>
  <c r="E25" i="154"/>
  <c r="M24" i="154"/>
  <c r="I24" i="154"/>
  <c r="E24" i="154"/>
  <c r="M23" i="154"/>
  <c r="I23" i="154"/>
  <c r="E23" i="154"/>
  <c r="M22" i="154"/>
  <c r="I22" i="154"/>
  <c r="E22" i="154"/>
  <c r="M21" i="154"/>
  <c r="I21" i="154"/>
  <c r="E21" i="154"/>
  <c r="M20" i="154"/>
  <c r="I20" i="154"/>
  <c r="E20" i="154"/>
  <c r="M19" i="154"/>
  <c r="I19" i="154"/>
  <c r="E19" i="154"/>
  <c r="M18" i="154"/>
  <c r="I18" i="154"/>
  <c r="E18" i="154"/>
  <c r="M17" i="154"/>
  <c r="I17" i="154"/>
  <c r="E17" i="154"/>
  <c r="M16" i="154"/>
  <c r="I16" i="154"/>
  <c r="E16" i="154"/>
  <c r="M15" i="154"/>
  <c r="I15" i="154"/>
  <c r="E15" i="154"/>
  <c r="M14" i="154"/>
  <c r="I14" i="154"/>
  <c r="E14" i="154"/>
  <c r="M13" i="154"/>
  <c r="I13" i="154"/>
  <c r="E13" i="154"/>
  <c r="M12" i="154"/>
  <c r="I12" i="154"/>
  <c r="E12" i="154"/>
  <c r="M11" i="154"/>
  <c r="I11" i="154"/>
  <c r="E11" i="154"/>
  <c r="M10" i="154"/>
  <c r="I10" i="154"/>
  <c r="E10" i="154"/>
  <c r="F21" i="156"/>
  <c r="B20" i="156"/>
  <c r="J18" i="156"/>
  <c r="F17" i="156"/>
  <c r="B16" i="156"/>
  <c r="J14" i="156"/>
  <c r="F13" i="156"/>
  <c r="B12" i="156"/>
  <c r="J10" i="156"/>
  <c r="C34" i="155"/>
  <c r="K32" i="155"/>
  <c r="G31" i="155"/>
  <c r="C30" i="155"/>
  <c r="K28" i="155"/>
  <c r="C28" i="155"/>
  <c r="G27" i="155"/>
  <c r="K25" i="155"/>
  <c r="C25" i="155"/>
  <c r="G24" i="155"/>
  <c r="K23" i="155"/>
  <c r="C23" i="155"/>
  <c r="G22" i="155"/>
  <c r="K21" i="155"/>
  <c r="C21" i="155"/>
  <c r="G20" i="155"/>
  <c r="K19" i="155"/>
  <c r="C19" i="155"/>
  <c r="G18" i="155"/>
  <c r="M17" i="155"/>
  <c r="G17" i="155"/>
  <c r="B17" i="155"/>
  <c r="I16" i="155"/>
  <c r="C16" i="155"/>
  <c r="J15" i="155"/>
  <c r="E15" i="155"/>
  <c r="K14" i="155"/>
  <c r="F14" i="155"/>
  <c r="M13" i="155"/>
  <c r="G13" i="155"/>
  <c r="B13" i="155"/>
  <c r="I12" i="155"/>
  <c r="C12" i="155"/>
  <c r="J11" i="155"/>
  <c r="E11" i="155"/>
  <c r="K10" i="155"/>
  <c r="F10" i="155"/>
  <c r="L34" i="154"/>
  <c r="H34" i="154"/>
  <c r="D34" i="154"/>
  <c r="L33" i="154"/>
  <c r="H33" i="154"/>
  <c r="D33" i="154"/>
  <c r="L32" i="154"/>
  <c r="H32" i="154"/>
  <c r="D32" i="154"/>
  <c r="L31" i="154"/>
  <c r="H31" i="154"/>
  <c r="D31" i="154"/>
  <c r="L30" i="154"/>
  <c r="H30" i="154"/>
  <c r="D30" i="154"/>
  <c r="L29" i="154"/>
  <c r="H29" i="154"/>
  <c r="D29" i="154"/>
  <c r="L28" i="154"/>
  <c r="H28" i="154"/>
  <c r="D28" i="154"/>
  <c r="L27" i="154"/>
  <c r="H27" i="154"/>
  <c r="D27" i="154"/>
  <c r="L25" i="154"/>
  <c r="H25" i="154"/>
  <c r="D25" i="154"/>
  <c r="L24" i="154"/>
  <c r="H24" i="154"/>
  <c r="D24" i="154"/>
  <c r="L23" i="154"/>
  <c r="H23" i="154"/>
  <c r="B21" i="156"/>
  <c r="J19" i="156"/>
  <c r="F18" i="156"/>
  <c r="B17" i="156"/>
  <c r="J15" i="156"/>
  <c r="F14" i="156"/>
  <c r="B13" i="156"/>
  <c r="J11" i="156"/>
  <c r="F10" i="156"/>
  <c r="K33" i="155"/>
  <c r="G32" i="155"/>
  <c r="C31" i="155"/>
  <c r="K29" i="155"/>
  <c r="I28" i="155"/>
  <c r="M27" i="155"/>
  <c r="E27" i="155"/>
  <c r="I25" i="155"/>
  <c r="M24" i="155"/>
  <c r="E24" i="155"/>
  <c r="I23" i="155"/>
  <c r="M22" i="155"/>
  <c r="E22" i="155"/>
  <c r="I21" i="155"/>
  <c r="M20" i="155"/>
  <c r="E20" i="155"/>
  <c r="I19" i="155"/>
  <c r="M18" i="155"/>
  <c r="E18" i="155"/>
  <c r="K17" i="155"/>
  <c r="F17" i="155"/>
  <c r="M16" i="155"/>
  <c r="G16" i="155"/>
  <c r="B16" i="155"/>
  <c r="I15" i="155"/>
  <c r="C15" i="155"/>
  <c r="J14" i="155"/>
  <c r="E14" i="155"/>
  <c r="K13" i="155"/>
  <c r="F13" i="155"/>
  <c r="M12" i="155"/>
  <c r="G12" i="155"/>
  <c r="B12" i="155"/>
  <c r="I11" i="155"/>
  <c r="C11" i="155"/>
  <c r="J10" i="155"/>
  <c r="E10" i="155"/>
  <c r="K34" i="154"/>
  <c r="G34" i="154"/>
  <c r="C34" i="154"/>
  <c r="K33" i="154"/>
  <c r="G33" i="154"/>
  <c r="C33" i="154"/>
  <c r="K32" i="154"/>
  <c r="G32" i="154"/>
  <c r="C32" i="154"/>
  <c r="K31" i="154"/>
  <c r="G31" i="154"/>
  <c r="C31" i="154"/>
  <c r="K30" i="154"/>
  <c r="G30" i="154"/>
  <c r="C30" i="154"/>
  <c r="K29" i="154"/>
  <c r="G29" i="154"/>
  <c r="C29" i="154"/>
  <c r="K28" i="154"/>
  <c r="G28" i="154"/>
  <c r="C28" i="154"/>
  <c r="K27" i="154"/>
  <c r="G27" i="154"/>
  <c r="C27" i="154"/>
  <c r="K25" i="154"/>
  <c r="G25" i="154"/>
  <c r="C25" i="154"/>
  <c r="K24" i="154"/>
  <c r="G24" i="154"/>
  <c r="C24" i="154"/>
  <c r="K23" i="154"/>
  <c r="G23" i="154"/>
  <c r="C23" i="154"/>
  <c r="K22" i="154"/>
  <c r="G22" i="154"/>
  <c r="C22" i="154"/>
  <c r="K21" i="154"/>
  <c r="G21" i="154"/>
  <c r="C21" i="154"/>
  <c r="K20" i="154"/>
  <c r="G20" i="154"/>
  <c r="C20" i="154"/>
  <c r="K19" i="154"/>
  <c r="G19" i="154"/>
  <c r="C19" i="154"/>
  <c r="K18" i="154"/>
  <c r="G18" i="154"/>
  <c r="C18" i="154"/>
  <c r="K17" i="154"/>
  <c r="G17" i="154"/>
  <c r="C17" i="154"/>
  <c r="K16" i="154"/>
  <c r="G16" i="154"/>
  <c r="C16" i="154"/>
  <c r="K15" i="154"/>
  <c r="G15" i="154"/>
  <c r="C15" i="154"/>
  <c r="K14" i="154"/>
  <c r="G14" i="154"/>
  <c r="C14" i="154"/>
  <c r="K13" i="154"/>
  <c r="G13" i="154"/>
  <c r="C13" i="154"/>
  <c r="K12" i="154"/>
  <c r="G12" i="154"/>
  <c r="C12" i="154"/>
  <c r="K11" i="154"/>
  <c r="G11" i="154"/>
  <c r="C11" i="154"/>
  <c r="K10" i="154"/>
  <c r="G10" i="154"/>
  <c r="C10" i="154"/>
  <c r="L34" i="153"/>
  <c r="H34" i="153"/>
  <c r="D34" i="153"/>
  <c r="L33" i="153"/>
  <c r="H33" i="153"/>
  <c r="D33" i="153"/>
  <c r="L32" i="153"/>
  <c r="H32" i="153"/>
  <c r="D32" i="153"/>
  <c r="L31" i="153"/>
  <c r="H31" i="153"/>
  <c r="D31" i="153"/>
  <c r="L30" i="153"/>
  <c r="H30" i="153"/>
  <c r="D30" i="153"/>
  <c r="L29" i="153"/>
  <c r="H29" i="153"/>
  <c r="D29" i="153"/>
  <c r="L28" i="153"/>
  <c r="H28" i="153"/>
  <c r="D28" i="153"/>
  <c r="L27" i="153"/>
  <c r="H27" i="153"/>
  <c r="D27" i="153"/>
  <c r="L25" i="153"/>
  <c r="H25" i="153"/>
  <c r="D25" i="153"/>
  <c r="L24" i="153"/>
  <c r="H24" i="153"/>
  <c r="D24" i="153"/>
  <c r="L23" i="153"/>
  <c r="J32" i="154"/>
  <c r="F31" i="154"/>
  <c r="B30" i="154"/>
  <c r="J28" i="154"/>
  <c r="F27" i="154"/>
  <c r="B25" i="154"/>
  <c r="J23" i="154"/>
  <c r="L22" i="154"/>
  <c r="D22" i="154"/>
  <c r="H21" i="154"/>
  <c r="L20" i="154"/>
  <c r="D20" i="154"/>
  <c r="H19" i="154"/>
  <c r="L18" i="154"/>
  <c r="D18" i="154"/>
  <c r="H17" i="154"/>
  <c r="L16" i="154"/>
  <c r="D16" i="154"/>
  <c r="H15" i="154"/>
  <c r="L14" i="154"/>
  <c r="D14" i="154"/>
  <c r="H13" i="154"/>
  <c r="L12" i="154"/>
  <c r="D12" i="154"/>
  <c r="H11" i="154"/>
  <c r="L10" i="154"/>
  <c r="D10" i="154"/>
  <c r="K34" i="153"/>
  <c r="F34" i="153"/>
  <c r="M33" i="153"/>
  <c r="G33" i="153"/>
  <c r="B33" i="153"/>
  <c r="I32" i="153"/>
  <c r="C32" i="153"/>
  <c r="J31" i="153"/>
  <c r="E31" i="153"/>
  <c r="K30" i="153"/>
  <c r="F30" i="153"/>
  <c r="M29" i="153"/>
  <c r="G29" i="153"/>
  <c r="B29" i="153"/>
  <c r="I28" i="153"/>
  <c r="C28" i="153"/>
  <c r="J27" i="153"/>
  <c r="E27" i="153"/>
  <c r="K25" i="153"/>
  <c r="F25" i="153"/>
  <c r="M24" i="153"/>
  <c r="G24" i="153"/>
  <c r="B24" i="153"/>
  <c r="I23" i="153"/>
  <c r="E23" i="153"/>
  <c r="M22" i="153"/>
  <c r="I22" i="153"/>
  <c r="E22" i="153"/>
  <c r="M21" i="153"/>
  <c r="I21" i="153"/>
  <c r="E21" i="153"/>
  <c r="M20" i="153"/>
  <c r="I20" i="153"/>
  <c r="E20" i="153"/>
  <c r="M19" i="153"/>
  <c r="I19" i="153"/>
  <c r="E19" i="153"/>
  <c r="M18" i="153"/>
  <c r="I18" i="153"/>
  <c r="E18" i="153"/>
  <c r="M17" i="153"/>
  <c r="I17" i="153"/>
  <c r="E17" i="153"/>
  <c r="M16" i="153"/>
  <c r="I16" i="153"/>
  <c r="E16" i="153"/>
  <c r="M15" i="153"/>
  <c r="I15" i="153"/>
  <c r="E15" i="153"/>
  <c r="M14" i="153"/>
  <c r="I14" i="153"/>
  <c r="E14" i="153"/>
  <c r="M13" i="153"/>
  <c r="I13" i="153"/>
  <c r="E13" i="153"/>
  <c r="M12" i="153"/>
  <c r="I12" i="153"/>
  <c r="E12" i="153"/>
  <c r="M11" i="153"/>
  <c r="I11" i="153"/>
  <c r="E11" i="153"/>
  <c r="M10" i="153"/>
  <c r="I10" i="153"/>
  <c r="E10" i="153"/>
  <c r="J34" i="152"/>
  <c r="F34" i="152"/>
  <c r="B34" i="152"/>
  <c r="J33" i="152"/>
  <c r="F33" i="152"/>
  <c r="B33" i="152"/>
  <c r="J32" i="152"/>
  <c r="F32" i="152"/>
  <c r="B32" i="152"/>
  <c r="J31" i="152"/>
  <c r="F31" i="152"/>
  <c r="B31" i="152"/>
  <c r="J30" i="152"/>
  <c r="F30" i="152"/>
  <c r="B30" i="152"/>
  <c r="J29" i="152"/>
  <c r="F29" i="152"/>
  <c r="B29" i="152"/>
  <c r="J28" i="152"/>
  <c r="F28" i="152"/>
  <c r="B28" i="152"/>
  <c r="J27" i="152"/>
  <c r="F27" i="152"/>
  <c r="B27" i="152"/>
  <c r="J25" i="152"/>
  <c r="F25" i="152"/>
  <c r="B25" i="152"/>
  <c r="J24" i="152"/>
  <c r="F24" i="152"/>
  <c r="B24" i="152"/>
  <c r="J23" i="152"/>
  <c r="F23" i="152"/>
  <c r="B23" i="152"/>
  <c r="J22" i="152"/>
  <c r="F22" i="152"/>
  <c r="B22" i="152"/>
  <c r="J21" i="152"/>
  <c r="F21" i="152"/>
  <c r="B21" i="152"/>
  <c r="J20" i="152"/>
  <c r="F20" i="152"/>
  <c r="B20" i="152"/>
  <c r="J19" i="152"/>
  <c r="F19" i="152"/>
  <c r="B19" i="152"/>
  <c r="J18" i="152"/>
  <c r="F18" i="152"/>
  <c r="B18" i="152"/>
  <c r="J17" i="152"/>
  <c r="F17" i="152"/>
  <c r="B17" i="152"/>
  <c r="J16" i="152"/>
  <c r="F16" i="152"/>
  <c r="B16" i="152"/>
  <c r="J15" i="152"/>
  <c r="F15" i="152"/>
  <c r="B15" i="152"/>
  <c r="J14" i="152"/>
  <c r="F14" i="152"/>
  <c r="B14" i="152"/>
  <c r="J13" i="152"/>
  <c r="F13" i="152"/>
  <c r="B13" i="152"/>
  <c r="F32" i="154"/>
  <c r="B31" i="154"/>
  <c r="J29" i="154"/>
  <c r="F28" i="154"/>
  <c r="B27" i="154"/>
  <c r="J24" i="154"/>
  <c r="F23" i="154"/>
  <c r="J22" i="154"/>
  <c r="B22" i="154"/>
  <c r="F21" i="154"/>
  <c r="J20" i="154"/>
  <c r="B20" i="154"/>
  <c r="F19" i="154"/>
  <c r="J18" i="154"/>
  <c r="B18" i="154"/>
  <c r="F17" i="154"/>
  <c r="J16" i="154"/>
  <c r="B16" i="154"/>
  <c r="F15" i="154"/>
  <c r="J14" i="154"/>
  <c r="B14" i="154"/>
  <c r="F13" i="154"/>
  <c r="J12" i="154"/>
  <c r="B12" i="154"/>
  <c r="F11" i="154"/>
  <c r="J10" i="154"/>
  <c r="B10" i="154"/>
  <c r="J34" i="153"/>
  <c r="E34" i="153"/>
  <c r="K33" i="153"/>
  <c r="F33" i="153"/>
  <c r="M32" i="153"/>
  <c r="G32" i="153"/>
  <c r="B32" i="153"/>
  <c r="I31" i="153"/>
  <c r="C31" i="153"/>
  <c r="J30" i="153"/>
  <c r="E30" i="153"/>
  <c r="K29" i="153"/>
  <c r="F29" i="153"/>
  <c r="M28" i="153"/>
  <c r="G28" i="153"/>
  <c r="B28" i="153"/>
  <c r="I27" i="153"/>
  <c r="C27" i="153"/>
  <c r="J25" i="153"/>
  <c r="E25" i="153"/>
  <c r="K24" i="153"/>
  <c r="F24" i="153"/>
  <c r="M23" i="153"/>
  <c r="H23" i="153"/>
  <c r="D23" i="153"/>
  <c r="L22" i="153"/>
  <c r="H22" i="153"/>
  <c r="D22" i="153"/>
  <c r="L21" i="153"/>
  <c r="H21" i="153"/>
  <c r="D21" i="153"/>
  <c r="L20" i="153"/>
  <c r="H20" i="153"/>
  <c r="D20" i="153"/>
  <c r="L19" i="153"/>
  <c r="H19" i="153"/>
  <c r="D19" i="153"/>
  <c r="L18" i="153"/>
  <c r="H18" i="153"/>
  <c r="D18" i="153"/>
  <c r="L17" i="153"/>
  <c r="H17" i="153"/>
  <c r="D17" i="153"/>
  <c r="L16" i="153"/>
  <c r="H16" i="153"/>
  <c r="D16" i="153"/>
  <c r="L15" i="153"/>
  <c r="H15" i="153"/>
  <c r="D15" i="153"/>
  <c r="L14" i="153"/>
  <c r="H14" i="153"/>
  <c r="D14" i="153"/>
  <c r="L13" i="153"/>
  <c r="H13" i="153"/>
  <c r="D13" i="153"/>
  <c r="L12" i="153"/>
  <c r="H12" i="153"/>
  <c r="D12" i="153"/>
  <c r="L11" i="153"/>
  <c r="H11" i="153"/>
  <c r="D11" i="153"/>
  <c r="L10" i="153"/>
  <c r="H10" i="153"/>
  <c r="D10" i="153"/>
  <c r="M34" i="152"/>
  <c r="I34" i="152"/>
  <c r="E34" i="152"/>
  <c r="M33" i="152"/>
  <c r="I33" i="152"/>
  <c r="E33" i="152"/>
  <c r="M32" i="152"/>
  <c r="I32" i="152"/>
  <c r="E32" i="152"/>
  <c r="M31" i="152"/>
  <c r="I31" i="152"/>
  <c r="E31" i="152"/>
  <c r="M30" i="152"/>
  <c r="I30" i="152"/>
  <c r="E30" i="152"/>
  <c r="M29" i="152"/>
  <c r="I29" i="152"/>
  <c r="E29" i="152"/>
  <c r="M28" i="152"/>
  <c r="I28" i="152"/>
  <c r="E28" i="152"/>
  <c r="M27" i="152"/>
  <c r="I27" i="152"/>
  <c r="E27" i="152"/>
  <c r="M25" i="152"/>
  <c r="I25" i="152"/>
  <c r="E25" i="152"/>
  <c r="M24" i="152"/>
  <c r="I24" i="152"/>
  <c r="E24" i="152"/>
  <c r="M23" i="152"/>
  <c r="I23" i="152"/>
  <c r="E23" i="152"/>
  <c r="M22" i="152"/>
  <c r="I22" i="152"/>
  <c r="E22" i="152"/>
  <c r="M21" i="152"/>
  <c r="I21" i="152"/>
  <c r="E21" i="152"/>
  <c r="M20" i="152"/>
  <c r="I20" i="152"/>
  <c r="E20" i="152"/>
  <c r="M19" i="152"/>
  <c r="I19" i="152"/>
  <c r="E19" i="152"/>
  <c r="M18" i="152"/>
  <c r="I18" i="152"/>
  <c r="E18" i="152"/>
  <c r="M17" i="152"/>
  <c r="I17" i="152"/>
  <c r="E17" i="152"/>
  <c r="M16" i="152"/>
  <c r="I16" i="152"/>
  <c r="E16" i="152"/>
  <c r="M15" i="152"/>
  <c r="I15" i="152"/>
  <c r="E15" i="152"/>
  <c r="M14" i="152"/>
  <c r="I14" i="152"/>
  <c r="E14" i="152"/>
  <c r="M13" i="152"/>
  <c r="I13" i="152"/>
  <c r="E13" i="152"/>
  <c r="M12" i="152"/>
  <c r="I12" i="152"/>
  <c r="E12" i="152"/>
  <c r="M11" i="152"/>
  <c r="I11" i="152"/>
  <c r="E11" i="152"/>
  <c r="M10" i="152"/>
  <c r="I10" i="152"/>
  <c r="E10" i="152"/>
  <c r="F33" i="154"/>
  <c r="B32" i="154"/>
  <c r="J30" i="154"/>
  <c r="F29" i="154"/>
  <c r="B28" i="154"/>
  <c r="J25" i="154"/>
  <c r="F24" i="154"/>
  <c r="D23" i="154"/>
  <c r="H22" i="154"/>
  <c r="L21" i="154"/>
  <c r="D21" i="154"/>
  <c r="H20" i="154"/>
  <c r="L19" i="154"/>
  <c r="D19" i="154"/>
  <c r="H18" i="154"/>
  <c r="L17" i="154"/>
  <c r="D17" i="154"/>
  <c r="H16" i="154"/>
  <c r="L15" i="154"/>
  <c r="D15" i="154"/>
  <c r="H14" i="154"/>
  <c r="L13" i="154"/>
  <c r="D13" i="154"/>
  <c r="H12" i="154"/>
  <c r="L11" i="154"/>
  <c r="D11" i="154"/>
  <c r="H10" i="154"/>
  <c r="I34" i="153"/>
  <c r="C34" i="153"/>
  <c r="J33" i="153"/>
  <c r="E33" i="153"/>
  <c r="K32" i="153"/>
  <c r="F32" i="153"/>
  <c r="M31" i="153"/>
  <c r="G31" i="153"/>
  <c r="B31" i="153"/>
  <c r="I30" i="153"/>
  <c r="C30" i="153"/>
  <c r="J29" i="153"/>
  <c r="E29" i="153"/>
  <c r="K28" i="153"/>
  <c r="F28" i="153"/>
  <c r="M27" i="153"/>
  <c r="G27" i="153"/>
  <c r="B27" i="153"/>
  <c r="I25" i="153"/>
  <c r="C25" i="153"/>
  <c r="J24" i="153"/>
  <c r="E24" i="153"/>
  <c r="K23" i="153"/>
  <c r="G23" i="153"/>
  <c r="C23" i="153"/>
  <c r="K22" i="153"/>
  <c r="G22" i="153"/>
  <c r="C22" i="153"/>
  <c r="K21" i="153"/>
  <c r="G21" i="153"/>
  <c r="C21" i="153"/>
  <c r="K20" i="153"/>
  <c r="G20" i="153"/>
  <c r="C20" i="153"/>
  <c r="K19" i="153"/>
  <c r="G19" i="153"/>
  <c r="C19" i="153"/>
  <c r="K18" i="153"/>
  <c r="G18" i="153"/>
  <c r="C18" i="153"/>
  <c r="K17" i="153"/>
  <c r="G17" i="153"/>
  <c r="C17" i="153"/>
  <c r="K16" i="153"/>
  <c r="G16" i="153"/>
  <c r="C16" i="153"/>
  <c r="K15" i="153"/>
  <c r="G15" i="153"/>
  <c r="C15" i="153"/>
  <c r="K14" i="153"/>
  <c r="G14" i="153"/>
  <c r="C14" i="153"/>
  <c r="K13" i="153"/>
  <c r="G13" i="153"/>
  <c r="C13" i="153"/>
  <c r="K12" i="153"/>
  <c r="G12" i="153"/>
  <c r="C12" i="153"/>
  <c r="K11" i="153"/>
  <c r="G11" i="153"/>
  <c r="C11" i="153"/>
  <c r="K10" i="153"/>
  <c r="G10" i="153"/>
  <c r="C10" i="153"/>
  <c r="L34" i="152"/>
  <c r="H34" i="152"/>
  <c r="D34" i="152"/>
  <c r="L33" i="152"/>
  <c r="H33" i="152"/>
  <c r="D33" i="152"/>
  <c r="L32" i="152"/>
  <c r="H32" i="152"/>
  <c r="D32" i="152"/>
  <c r="L31" i="152"/>
  <c r="H31" i="152"/>
  <c r="D31" i="152"/>
  <c r="L30" i="152"/>
  <c r="H30" i="152"/>
  <c r="D30" i="152"/>
  <c r="L29" i="152"/>
  <c r="H29" i="152"/>
  <c r="D29" i="152"/>
  <c r="L28" i="152"/>
  <c r="H28" i="152"/>
  <c r="D28" i="152"/>
  <c r="L27" i="152"/>
  <c r="H27" i="152"/>
  <c r="D27" i="152"/>
  <c r="L25" i="152"/>
  <c r="H25" i="152"/>
  <c r="D25" i="152"/>
  <c r="L24" i="152"/>
  <c r="H24" i="152"/>
  <c r="D24" i="152"/>
  <c r="L23" i="152"/>
  <c r="H23" i="152"/>
  <c r="D23" i="152"/>
  <c r="L22" i="152"/>
  <c r="H22" i="152"/>
  <c r="D22" i="152"/>
  <c r="L21" i="152"/>
  <c r="H21" i="152"/>
  <c r="D21" i="152"/>
  <c r="L20" i="152"/>
  <c r="H20" i="152"/>
  <c r="D20" i="152"/>
  <c r="L19" i="152"/>
  <c r="H19" i="152"/>
  <c r="D19" i="152"/>
  <c r="L18" i="152"/>
  <c r="H18" i="152"/>
  <c r="D18" i="152"/>
  <c r="L17" i="152"/>
  <c r="H17" i="152"/>
  <c r="D17" i="152"/>
  <c r="L16" i="152"/>
  <c r="H16" i="152"/>
  <c r="D16" i="152"/>
  <c r="L15" i="152"/>
  <c r="H15" i="152"/>
  <c r="D15" i="152"/>
  <c r="L14" i="152"/>
  <c r="H14" i="152"/>
  <c r="D14" i="152"/>
  <c r="L13" i="152"/>
  <c r="H13" i="152"/>
  <c r="B33" i="154"/>
  <c r="J31" i="154"/>
  <c r="F30" i="154"/>
  <c r="B29" i="154"/>
  <c r="J27" i="154"/>
  <c r="F25" i="154"/>
  <c r="B24" i="154"/>
  <c r="B23" i="154"/>
  <c r="F22" i="154"/>
  <c r="J21" i="154"/>
  <c r="B21" i="154"/>
  <c r="F20" i="154"/>
  <c r="J19" i="154"/>
  <c r="B19" i="154"/>
  <c r="F18" i="154"/>
  <c r="J17" i="154"/>
  <c r="B17" i="154"/>
  <c r="F16" i="154"/>
  <c r="J15" i="154"/>
  <c r="B15" i="154"/>
  <c r="F14" i="154"/>
  <c r="J13" i="154"/>
  <c r="B13" i="154"/>
  <c r="F12" i="154"/>
  <c r="J11" i="154"/>
  <c r="B11" i="154"/>
  <c r="F10" i="154"/>
  <c r="M34" i="153"/>
  <c r="G34" i="153"/>
  <c r="B34" i="153"/>
  <c r="I33" i="153"/>
  <c r="C33" i="153"/>
  <c r="J32" i="153"/>
  <c r="E32" i="153"/>
  <c r="K31" i="153"/>
  <c r="F31" i="153"/>
  <c r="M30" i="153"/>
  <c r="G30" i="153"/>
  <c r="B30" i="153"/>
  <c r="I29" i="153"/>
  <c r="C29" i="153"/>
  <c r="J28" i="153"/>
  <c r="E28" i="153"/>
  <c r="K27" i="153"/>
  <c r="F27" i="153"/>
  <c r="M25" i="153"/>
  <c r="G25" i="153"/>
  <c r="B25" i="153"/>
  <c r="I24" i="153"/>
  <c r="C24" i="153"/>
  <c r="J23" i="153"/>
  <c r="F23" i="153"/>
  <c r="B23" i="153"/>
  <c r="J22" i="153"/>
  <c r="F22" i="153"/>
  <c r="B22" i="153"/>
  <c r="J21" i="153"/>
  <c r="F21" i="153"/>
  <c r="B21" i="153"/>
  <c r="J20" i="153"/>
  <c r="F20" i="153"/>
  <c r="B20" i="153"/>
  <c r="J19" i="153"/>
  <c r="F19" i="153"/>
  <c r="B19" i="153"/>
  <c r="J18" i="153"/>
  <c r="F18" i="153"/>
  <c r="B18" i="153"/>
  <c r="J17" i="153"/>
  <c r="F17" i="153"/>
  <c r="B17" i="153"/>
  <c r="J16" i="153"/>
  <c r="F16" i="153"/>
  <c r="B16" i="153"/>
  <c r="J15" i="153"/>
  <c r="F15" i="153"/>
  <c r="B15" i="153"/>
  <c r="J14" i="153"/>
  <c r="F14" i="153"/>
  <c r="B14" i="153"/>
  <c r="J13" i="153"/>
  <c r="F13" i="153"/>
  <c r="B13" i="153"/>
  <c r="J12" i="153"/>
  <c r="F12" i="153"/>
  <c r="B12" i="153"/>
  <c r="J11" i="153"/>
  <c r="F11" i="153"/>
  <c r="B11" i="153"/>
  <c r="J10" i="153"/>
  <c r="F10" i="153"/>
  <c r="B10" i="153"/>
  <c r="K34" i="152"/>
  <c r="G34" i="152"/>
  <c r="C34" i="152"/>
  <c r="K33" i="152"/>
  <c r="G33" i="152"/>
  <c r="C33" i="152"/>
  <c r="K32" i="152"/>
  <c r="G32" i="152"/>
  <c r="C32" i="152"/>
  <c r="K31" i="152"/>
  <c r="G31" i="152"/>
  <c r="C31" i="152"/>
  <c r="K30" i="152"/>
  <c r="G30" i="152"/>
  <c r="C30" i="152"/>
  <c r="K29" i="152"/>
  <c r="G29" i="152"/>
  <c r="C29" i="152"/>
  <c r="K28" i="152"/>
  <c r="G28" i="152"/>
  <c r="C28" i="152"/>
  <c r="K27" i="152"/>
  <c r="G27" i="152"/>
  <c r="C27" i="152"/>
  <c r="K25" i="152"/>
  <c r="G25" i="152"/>
  <c r="C25" i="152"/>
  <c r="K24" i="152"/>
  <c r="G24" i="152"/>
  <c r="C24" i="152"/>
  <c r="K23" i="152"/>
  <c r="G23" i="152"/>
  <c r="C23" i="152"/>
  <c r="K22" i="152"/>
  <c r="G22" i="152"/>
  <c r="C22" i="152"/>
  <c r="K21" i="152"/>
  <c r="G21" i="152"/>
  <c r="C21" i="152"/>
  <c r="K20" i="152"/>
  <c r="G20" i="152"/>
  <c r="C20" i="152"/>
  <c r="K19" i="152"/>
  <c r="G19" i="152"/>
  <c r="C19" i="152"/>
  <c r="K18" i="152"/>
  <c r="G18" i="152"/>
  <c r="C18" i="152"/>
  <c r="K17" i="152"/>
  <c r="G17" i="152"/>
  <c r="C17" i="152"/>
  <c r="K16" i="152"/>
  <c r="G16" i="152"/>
  <c r="C16" i="152"/>
  <c r="K15" i="152"/>
  <c r="G15" i="152"/>
  <c r="C15" i="152"/>
  <c r="K14" i="152"/>
  <c r="G14" i="152"/>
  <c r="C14" i="152"/>
  <c r="K13" i="152"/>
  <c r="G13" i="152"/>
  <c r="C13" i="152"/>
  <c r="K12" i="152"/>
  <c r="G12" i="152"/>
  <c r="C12" i="152"/>
  <c r="K11" i="152"/>
  <c r="G11" i="152"/>
  <c r="C11" i="152"/>
  <c r="K10" i="152"/>
  <c r="G10" i="152"/>
  <c r="C10" i="152"/>
  <c r="D13" i="152"/>
  <c r="F12" i="152"/>
  <c r="J11" i="152"/>
  <c r="B11" i="152"/>
  <c r="F10" i="152"/>
  <c r="J34" i="151"/>
  <c r="F34" i="151"/>
  <c r="B34" i="151"/>
  <c r="J33" i="151"/>
  <c r="F33" i="151"/>
  <c r="B33" i="151"/>
  <c r="J32" i="151"/>
  <c r="F32" i="151"/>
  <c r="B32" i="151"/>
  <c r="J31" i="151"/>
  <c r="F31" i="151"/>
  <c r="B31" i="151"/>
  <c r="J30" i="151"/>
  <c r="F30" i="151"/>
  <c r="B30" i="151"/>
  <c r="J29" i="151"/>
  <c r="F29" i="151"/>
  <c r="B29" i="151"/>
  <c r="J28" i="151"/>
  <c r="F28" i="151"/>
  <c r="B28" i="151"/>
  <c r="J27" i="151"/>
  <c r="F27" i="151"/>
  <c r="B27" i="151"/>
  <c r="J25" i="151"/>
  <c r="F25" i="151"/>
  <c r="B25" i="151"/>
  <c r="J24" i="151"/>
  <c r="F24" i="151"/>
  <c r="B24" i="151"/>
  <c r="J23" i="151"/>
  <c r="F23" i="151"/>
  <c r="B23" i="151"/>
  <c r="J22" i="151"/>
  <c r="F22" i="151"/>
  <c r="B22" i="151"/>
  <c r="J21" i="151"/>
  <c r="F21" i="151"/>
  <c r="B21" i="151"/>
  <c r="J20" i="151"/>
  <c r="F20" i="151"/>
  <c r="B20" i="151"/>
  <c r="J19" i="151"/>
  <c r="F19" i="151"/>
  <c r="B19" i="151"/>
  <c r="J18" i="151"/>
  <c r="F18" i="151"/>
  <c r="B18" i="151"/>
  <c r="J17" i="151"/>
  <c r="F17" i="151"/>
  <c r="B17" i="151"/>
  <c r="J16" i="151"/>
  <c r="F16" i="151"/>
  <c r="B16" i="151"/>
  <c r="J15" i="151"/>
  <c r="F15" i="151"/>
  <c r="B15" i="151"/>
  <c r="J14" i="151"/>
  <c r="F14" i="151"/>
  <c r="B14" i="151"/>
  <c r="J13" i="151"/>
  <c r="F13" i="151"/>
  <c r="B13" i="151"/>
  <c r="J12" i="151"/>
  <c r="F12" i="151"/>
  <c r="B12" i="151"/>
  <c r="J11" i="151"/>
  <c r="F11" i="151"/>
  <c r="B11" i="151"/>
  <c r="J10" i="151"/>
  <c r="F10" i="151"/>
  <c r="B10" i="151"/>
  <c r="M34" i="150"/>
  <c r="I34" i="150"/>
  <c r="E34" i="150"/>
  <c r="M33" i="150"/>
  <c r="I33" i="150"/>
  <c r="E33" i="150"/>
  <c r="M32" i="150"/>
  <c r="I32" i="150"/>
  <c r="E32" i="150"/>
  <c r="M31" i="150"/>
  <c r="I31" i="150"/>
  <c r="E31" i="150"/>
  <c r="M30" i="150"/>
  <c r="I30" i="150"/>
  <c r="E30" i="150"/>
  <c r="M29" i="150"/>
  <c r="I29" i="150"/>
  <c r="E29" i="150"/>
  <c r="M28" i="150"/>
  <c r="I28" i="150"/>
  <c r="E28" i="150"/>
  <c r="M27" i="150"/>
  <c r="I27" i="150"/>
  <c r="E27" i="150"/>
  <c r="M25" i="150"/>
  <c r="I25" i="150"/>
  <c r="E25" i="150"/>
  <c r="M24" i="150"/>
  <c r="I24" i="150"/>
  <c r="E24" i="150"/>
  <c r="M23" i="150"/>
  <c r="I23" i="150"/>
  <c r="E23" i="150"/>
  <c r="M22" i="150"/>
  <c r="I22" i="150"/>
  <c r="E22" i="150"/>
  <c r="M21" i="150"/>
  <c r="I21" i="150"/>
  <c r="E21" i="150"/>
  <c r="M20" i="150"/>
  <c r="I20" i="150"/>
  <c r="E20" i="150"/>
  <c r="M19" i="150"/>
  <c r="I19" i="150"/>
  <c r="E19" i="150"/>
  <c r="M18" i="150"/>
  <c r="I18" i="150"/>
  <c r="E18" i="150"/>
  <c r="M17" i="150"/>
  <c r="I17" i="150"/>
  <c r="E17" i="150"/>
  <c r="M16" i="150"/>
  <c r="I16" i="150"/>
  <c r="E16" i="150"/>
  <c r="M15" i="150"/>
  <c r="I15" i="150"/>
  <c r="E15" i="150"/>
  <c r="M14" i="150"/>
  <c r="I14" i="150"/>
  <c r="E14" i="150"/>
  <c r="M13" i="150"/>
  <c r="I13" i="150"/>
  <c r="E13" i="150"/>
  <c r="M12" i="150"/>
  <c r="I12" i="150"/>
  <c r="E12" i="150"/>
  <c r="M11" i="150"/>
  <c r="L12" i="152"/>
  <c r="D12" i="152"/>
  <c r="H11" i="152"/>
  <c r="L10" i="152"/>
  <c r="D10" i="152"/>
  <c r="M34" i="151"/>
  <c r="I34" i="151"/>
  <c r="E34" i="151"/>
  <c r="M33" i="151"/>
  <c r="I33" i="151"/>
  <c r="E33" i="151"/>
  <c r="M32" i="151"/>
  <c r="I32" i="151"/>
  <c r="E32" i="151"/>
  <c r="M31" i="151"/>
  <c r="I31" i="151"/>
  <c r="E31" i="151"/>
  <c r="M30" i="151"/>
  <c r="I30" i="151"/>
  <c r="E30" i="151"/>
  <c r="M29" i="151"/>
  <c r="I29" i="151"/>
  <c r="E29" i="151"/>
  <c r="M28" i="151"/>
  <c r="I28" i="151"/>
  <c r="E28" i="151"/>
  <c r="M27" i="151"/>
  <c r="I27" i="151"/>
  <c r="E27" i="151"/>
  <c r="M25" i="151"/>
  <c r="I25" i="151"/>
  <c r="E25" i="151"/>
  <c r="M24" i="151"/>
  <c r="I24" i="151"/>
  <c r="E24" i="151"/>
  <c r="M23" i="151"/>
  <c r="I23" i="151"/>
  <c r="E23" i="151"/>
  <c r="M22" i="151"/>
  <c r="I22" i="151"/>
  <c r="E22" i="151"/>
  <c r="M21" i="151"/>
  <c r="I21" i="151"/>
  <c r="E21" i="151"/>
  <c r="M20" i="151"/>
  <c r="I20" i="151"/>
  <c r="E20" i="151"/>
  <c r="M19" i="151"/>
  <c r="I19" i="151"/>
  <c r="E19" i="151"/>
  <c r="M18" i="151"/>
  <c r="I18" i="151"/>
  <c r="E18" i="151"/>
  <c r="M17" i="151"/>
  <c r="I17" i="151"/>
  <c r="E17" i="151"/>
  <c r="M16" i="151"/>
  <c r="I16" i="151"/>
  <c r="E16" i="151"/>
  <c r="M15" i="151"/>
  <c r="I15" i="151"/>
  <c r="E15" i="151"/>
  <c r="M14" i="151"/>
  <c r="I14" i="151"/>
  <c r="E14" i="151"/>
  <c r="M13" i="151"/>
  <c r="I13" i="151"/>
  <c r="E13" i="151"/>
  <c r="M12" i="151"/>
  <c r="I12" i="151"/>
  <c r="E12" i="151"/>
  <c r="M11" i="151"/>
  <c r="I11" i="151"/>
  <c r="E11" i="151"/>
  <c r="M10" i="151"/>
  <c r="I10" i="151"/>
  <c r="E10" i="151"/>
  <c r="L34" i="150"/>
  <c r="H34" i="150"/>
  <c r="D34" i="150"/>
  <c r="L33" i="150"/>
  <c r="H33" i="150"/>
  <c r="D33" i="150"/>
  <c r="L32" i="150"/>
  <c r="H32" i="150"/>
  <c r="D32" i="150"/>
  <c r="L31" i="150"/>
  <c r="H31" i="150"/>
  <c r="D31" i="150"/>
  <c r="L30" i="150"/>
  <c r="H30" i="150"/>
  <c r="D30" i="150"/>
  <c r="L29" i="150"/>
  <c r="H29" i="150"/>
  <c r="D29" i="150"/>
  <c r="L28" i="150"/>
  <c r="H28" i="150"/>
  <c r="D28" i="150"/>
  <c r="L27" i="150"/>
  <c r="H27" i="150"/>
  <c r="D27" i="150"/>
  <c r="L25" i="150"/>
  <c r="H25" i="150"/>
  <c r="D25" i="150"/>
  <c r="L24" i="150"/>
  <c r="H24" i="150"/>
  <c r="D24" i="150"/>
  <c r="L23" i="150"/>
  <c r="H23" i="150"/>
  <c r="D23" i="150"/>
  <c r="L22" i="150"/>
  <c r="H22" i="150"/>
  <c r="D22" i="150"/>
  <c r="L21" i="150"/>
  <c r="H21" i="150"/>
  <c r="D21" i="150"/>
  <c r="L20" i="150"/>
  <c r="H20" i="150"/>
  <c r="D20" i="150"/>
  <c r="L19" i="150"/>
  <c r="H19" i="150"/>
  <c r="D19" i="150"/>
  <c r="L18" i="150"/>
  <c r="H18" i="150"/>
  <c r="D18" i="150"/>
  <c r="L17" i="150"/>
  <c r="H17" i="150"/>
  <c r="D17" i="150"/>
  <c r="L16" i="150"/>
  <c r="H16" i="150"/>
  <c r="D16" i="150"/>
  <c r="L15" i="150"/>
  <c r="H15" i="150"/>
  <c r="D15" i="150"/>
  <c r="L14" i="150"/>
  <c r="H14" i="150"/>
  <c r="D14" i="150"/>
  <c r="L13" i="150"/>
  <c r="H13" i="150"/>
  <c r="D13" i="150"/>
  <c r="L12" i="150"/>
  <c r="H12" i="150"/>
  <c r="D12" i="150"/>
  <c r="L11" i="150"/>
  <c r="H11" i="150"/>
  <c r="D11" i="150"/>
  <c r="L10" i="150"/>
  <c r="H10" i="150"/>
  <c r="D10" i="150"/>
  <c r="M34" i="149"/>
  <c r="I34" i="149"/>
  <c r="E34" i="149"/>
  <c r="M33" i="149"/>
  <c r="I33" i="149"/>
  <c r="E33" i="149"/>
  <c r="M32" i="149"/>
  <c r="I32" i="149"/>
  <c r="E32" i="149"/>
  <c r="M31" i="149"/>
  <c r="I31" i="149"/>
  <c r="E31" i="149"/>
  <c r="M30" i="149"/>
  <c r="I30" i="149"/>
  <c r="E30" i="149"/>
  <c r="M29" i="149"/>
  <c r="I29" i="149"/>
  <c r="E29" i="149"/>
  <c r="M28" i="149"/>
  <c r="I28" i="149"/>
  <c r="E28" i="149"/>
  <c r="M27" i="149"/>
  <c r="I27" i="149"/>
  <c r="E27" i="149"/>
  <c r="M25" i="149"/>
  <c r="I25" i="149"/>
  <c r="E25" i="149"/>
  <c r="M24" i="149"/>
  <c r="I24" i="149"/>
  <c r="E24" i="149"/>
  <c r="M23" i="149"/>
  <c r="I23" i="149"/>
  <c r="E23" i="149"/>
  <c r="M22" i="149"/>
  <c r="I22" i="149"/>
  <c r="E22" i="149"/>
  <c r="M21" i="149"/>
  <c r="I21" i="149"/>
  <c r="E21" i="149"/>
  <c r="M20" i="149"/>
  <c r="I20" i="149"/>
  <c r="E20" i="149"/>
  <c r="M19" i="149"/>
  <c r="I19" i="149"/>
  <c r="E19" i="149"/>
  <c r="M18" i="149"/>
  <c r="I18" i="149"/>
  <c r="E18" i="149"/>
  <c r="M17" i="149"/>
  <c r="I17" i="149"/>
  <c r="E17" i="149"/>
  <c r="M16" i="149"/>
  <c r="I16" i="149"/>
  <c r="E16" i="149"/>
  <c r="M15" i="149"/>
  <c r="I15" i="149"/>
  <c r="E15" i="149"/>
  <c r="M14" i="149"/>
  <c r="I14" i="149"/>
  <c r="E14" i="149"/>
  <c r="J12" i="152"/>
  <c r="B12" i="152"/>
  <c r="F11" i="152"/>
  <c r="J10" i="152"/>
  <c r="B10" i="152"/>
  <c r="L34" i="151"/>
  <c r="H34" i="151"/>
  <c r="D34" i="151"/>
  <c r="L33" i="151"/>
  <c r="H33" i="151"/>
  <c r="D33" i="151"/>
  <c r="L32" i="151"/>
  <c r="H32" i="151"/>
  <c r="D32" i="151"/>
  <c r="L31" i="151"/>
  <c r="H31" i="151"/>
  <c r="D31" i="151"/>
  <c r="L30" i="151"/>
  <c r="H30" i="151"/>
  <c r="D30" i="151"/>
  <c r="L29" i="151"/>
  <c r="H29" i="151"/>
  <c r="D29" i="151"/>
  <c r="L28" i="151"/>
  <c r="H28" i="151"/>
  <c r="D28" i="151"/>
  <c r="L27" i="151"/>
  <c r="H27" i="151"/>
  <c r="D27" i="151"/>
  <c r="L25" i="151"/>
  <c r="H25" i="151"/>
  <c r="D25" i="151"/>
  <c r="L24" i="151"/>
  <c r="H24" i="151"/>
  <c r="D24" i="151"/>
  <c r="L23" i="151"/>
  <c r="H23" i="151"/>
  <c r="D23" i="151"/>
  <c r="L22" i="151"/>
  <c r="H22" i="151"/>
  <c r="D22" i="151"/>
  <c r="L21" i="151"/>
  <c r="H21" i="151"/>
  <c r="D21" i="151"/>
  <c r="L20" i="151"/>
  <c r="H20" i="151"/>
  <c r="D20" i="151"/>
  <c r="L19" i="151"/>
  <c r="H19" i="151"/>
  <c r="D19" i="151"/>
  <c r="L18" i="151"/>
  <c r="H18" i="151"/>
  <c r="D18" i="151"/>
  <c r="L17" i="151"/>
  <c r="H17" i="151"/>
  <c r="D17" i="151"/>
  <c r="L16" i="151"/>
  <c r="H16" i="151"/>
  <c r="D16" i="151"/>
  <c r="L15" i="151"/>
  <c r="H15" i="151"/>
  <c r="D15" i="151"/>
  <c r="L14" i="151"/>
  <c r="H14" i="151"/>
  <c r="D14" i="151"/>
  <c r="L13" i="151"/>
  <c r="H13" i="151"/>
  <c r="D13" i="151"/>
  <c r="L12" i="151"/>
  <c r="H12" i="151"/>
  <c r="D12" i="151"/>
  <c r="L11" i="151"/>
  <c r="H11" i="151"/>
  <c r="D11" i="151"/>
  <c r="L10" i="151"/>
  <c r="H10" i="151"/>
  <c r="D10" i="151"/>
  <c r="K34" i="150"/>
  <c r="G34" i="150"/>
  <c r="C34" i="150"/>
  <c r="K33" i="150"/>
  <c r="G33" i="150"/>
  <c r="C33" i="150"/>
  <c r="K32" i="150"/>
  <c r="G32" i="150"/>
  <c r="C32" i="150"/>
  <c r="K31" i="150"/>
  <c r="G31" i="150"/>
  <c r="C31" i="150"/>
  <c r="K30" i="150"/>
  <c r="G30" i="150"/>
  <c r="C30" i="150"/>
  <c r="K29" i="150"/>
  <c r="G29" i="150"/>
  <c r="C29" i="150"/>
  <c r="K28" i="150"/>
  <c r="G28" i="150"/>
  <c r="C28" i="150"/>
  <c r="K27" i="150"/>
  <c r="G27" i="150"/>
  <c r="C27" i="150"/>
  <c r="K25" i="150"/>
  <c r="G25" i="150"/>
  <c r="C25" i="150"/>
  <c r="K24" i="150"/>
  <c r="G24" i="150"/>
  <c r="C24" i="150"/>
  <c r="K23" i="150"/>
  <c r="G23" i="150"/>
  <c r="C23" i="150"/>
  <c r="K22" i="150"/>
  <c r="G22" i="150"/>
  <c r="C22" i="150"/>
  <c r="K21" i="150"/>
  <c r="G21" i="150"/>
  <c r="C21" i="150"/>
  <c r="K20" i="150"/>
  <c r="G20" i="150"/>
  <c r="C20" i="150"/>
  <c r="K19" i="150"/>
  <c r="G19" i="150"/>
  <c r="C19" i="150"/>
  <c r="K18" i="150"/>
  <c r="G18" i="150"/>
  <c r="C18" i="150"/>
  <c r="K17" i="150"/>
  <c r="G17" i="150"/>
  <c r="C17" i="150"/>
  <c r="K16" i="150"/>
  <c r="G16" i="150"/>
  <c r="C16" i="150"/>
  <c r="K15" i="150"/>
  <c r="G15" i="150"/>
  <c r="C15" i="150"/>
  <c r="K14" i="150"/>
  <c r="G14" i="150"/>
  <c r="C14" i="150"/>
  <c r="K13" i="150"/>
  <c r="G13" i="150"/>
  <c r="C13" i="150"/>
  <c r="K12" i="150"/>
  <c r="G12" i="150"/>
  <c r="C12" i="150"/>
  <c r="K11" i="150"/>
  <c r="G11" i="150"/>
  <c r="C11" i="150"/>
  <c r="K10" i="150"/>
  <c r="G10" i="150"/>
  <c r="C10" i="150"/>
  <c r="H12" i="152"/>
  <c r="L11" i="152"/>
  <c r="D11" i="152"/>
  <c r="H10" i="152"/>
  <c r="K34" i="151"/>
  <c r="G34" i="151"/>
  <c r="C34" i="151"/>
  <c r="K33" i="151"/>
  <c r="G33" i="151"/>
  <c r="C33" i="151"/>
  <c r="K32" i="151"/>
  <c r="G32" i="151"/>
  <c r="C32" i="151"/>
  <c r="K31" i="151"/>
  <c r="G31" i="151"/>
  <c r="C31" i="151"/>
  <c r="K30" i="151"/>
  <c r="G30" i="151"/>
  <c r="C30" i="151"/>
  <c r="K29" i="151"/>
  <c r="G29" i="151"/>
  <c r="C29" i="151"/>
  <c r="K28" i="151"/>
  <c r="G28" i="151"/>
  <c r="C28" i="151"/>
  <c r="K27" i="151"/>
  <c r="G27" i="151"/>
  <c r="C27" i="151"/>
  <c r="K25" i="151"/>
  <c r="G25" i="151"/>
  <c r="C25" i="151"/>
  <c r="K24" i="151"/>
  <c r="G24" i="151"/>
  <c r="C24" i="151"/>
  <c r="K23" i="151"/>
  <c r="G23" i="151"/>
  <c r="C23" i="151"/>
  <c r="K22" i="151"/>
  <c r="G22" i="151"/>
  <c r="C22" i="151"/>
  <c r="K21" i="151"/>
  <c r="G21" i="151"/>
  <c r="C21" i="151"/>
  <c r="K20" i="151"/>
  <c r="G20" i="151"/>
  <c r="C20" i="151"/>
  <c r="K19" i="151"/>
  <c r="G19" i="151"/>
  <c r="C19" i="151"/>
  <c r="K18" i="151"/>
  <c r="G18" i="151"/>
  <c r="C18" i="151"/>
  <c r="K17" i="151"/>
  <c r="G17" i="151"/>
  <c r="C17" i="151"/>
  <c r="K16" i="151"/>
  <c r="G16" i="151"/>
  <c r="C16" i="151"/>
  <c r="K15" i="151"/>
  <c r="G15" i="151"/>
  <c r="C15" i="151"/>
  <c r="K14" i="151"/>
  <c r="G14" i="151"/>
  <c r="C14" i="151"/>
  <c r="K13" i="151"/>
  <c r="G13" i="151"/>
  <c r="C13" i="151"/>
  <c r="K12" i="151"/>
  <c r="G12" i="151"/>
  <c r="C12" i="151"/>
  <c r="K11" i="151"/>
  <c r="G11" i="151"/>
  <c r="C11" i="151"/>
  <c r="K10" i="151"/>
  <c r="G10" i="151"/>
  <c r="C10" i="151"/>
  <c r="J34" i="150"/>
  <c r="F34" i="150"/>
  <c r="B34" i="150"/>
  <c r="J33" i="150"/>
  <c r="F33" i="150"/>
  <c r="B33" i="150"/>
  <c r="J32" i="150"/>
  <c r="F32" i="150"/>
  <c r="B32" i="150"/>
  <c r="J31" i="150"/>
  <c r="F31" i="150"/>
  <c r="B31" i="150"/>
  <c r="J30" i="150"/>
  <c r="F30" i="150"/>
  <c r="B30" i="150"/>
  <c r="J29" i="150"/>
  <c r="F29" i="150"/>
  <c r="B29" i="150"/>
  <c r="J28" i="150"/>
  <c r="F28" i="150"/>
  <c r="B28" i="150"/>
  <c r="J27" i="150"/>
  <c r="F27" i="150"/>
  <c r="B27" i="150"/>
  <c r="J25" i="150"/>
  <c r="F25" i="150"/>
  <c r="B25" i="150"/>
  <c r="J24" i="150"/>
  <c r="F24" i="150"/>
  <c r="B24" i="150"/>
  <c r="J23" i="150"/>
  <c r="F23" i="150"/>
  <c r="B23" i="150"/>
  <c r="J22" i="150"/>
  <c r="F22" i="150"/>
  <c r="B22" i="150"/>
  <c r="J21" i="150"/>
  <c r="F21" i="150"/>
  <c r="B21" i="150"/>
  <c r="J20" i="150"/>
  <c r="F20" i="150"/>
  <c r="B20" i="150"/>
  <c r="J19" i="150"/>
  <c r="F19" i="150"/>
  <c r="B19" i="150"/>
  <c r="J18" i="150"/>
  <c r="F18" i="150"/>
  <c r="B18" i="150"/>
  <c r="J17" i="150"/>
  <c r="F17" i="150"/>
  <c r="B17" i="150"/>
  <c r="J16" i="150"/>
  <c r="F16" i="150"/>
  <c r="B16" i="150"/>
  <c r="J15" i="150"/>
  <c r="F15" i="150"/>
  <c r="B15" i="150"/>
  <c r="J14" i="150"/>
  <c r="F14" i="150"/>
  <c r="B14" i="150"/>
  <c r="J13" i="150"/>
  <c r="F13" i="150"/>
  <c r="B13" i="150"/>
  <c r="J12" i="150"/>
  <c r="F12" i="150"/>
  <c r="B12" i="150"/>
  <c r="J11" i="150"/>
  <c r="F11" i="150"/>
  <c r="B11" i="150"/>
  <c r="J10" i="150"/>
  <c r="F10" i="150"/>
  <c r="B10" i="150"/>
  <c r="K34" i="149"/>
  <c r="G34" i="149"/>
  <c r="C34" i="149"/>
  <c r="K33" i="149"/>
  <c r="G33" i="149"/>
  <c r="C33" i="149"/>
  <c r="K32" i="149"/>
  <c r="G32" i="149"/>
  <c r="C32" i="149"/>
  <c r="K31" i="149"/>
  <c r="G31" i="149"/>
  <c r="C31" i="149"/>
  <c r="K30" i="149"/>
  <c r="G30" i="149"/>
  <c r="C30" i="149"/>
  <c r="K29" i="149"/>
  <c r="G29" i="149"/>
  <c r="C29" i="149"/>
  <c r="K28" i="149"/>
  <c r="G28" i="149"/>
  <c r="C28" i="149"/>
  <c r="K27" i="149"/>
  <c r="G27" i="149"/>
  <c r="C27" i="149"/>
  <c r="K25" i="149"/>
  <c r="G25" i="149"/>
  <c r="C25" i="149"/>
  <c r="K24" i="149"/>
  <c r="G24" i="149"/>
  <c r="C24" i="149"/>
  <c r="K23" i="149"/>
  <c r="G23" i="149"/>
  <c r="C23" i="149"/>
  <c r="K22" i="149"/>
  <c r="G22" i="149"/>
  <c r="C22" i="149"/>
  <c r="K21" i="149"/>
  <c r="G21" i="149"/>
  <c r="C21" i="149"/>
  <c r="K20" i="149"/>
  <c r="G20" i="149"/>
  <c r="C20" i="149"/>
  <c r="K19" i="149"/>
  <c r="M10" i="150"/>
  <c r="J34" i="149"/>
  <c r="B34" i="149"/>
  <c r="F33" i="149"/>
  <c r="J32" i="149"/>
  <c r="B32" i="149"/>
  <c r="F31" i="149"/>
  <c r="J30" i="149"/>
  <c r="B30" i="149"/>
  <c r="F29" i="149"/>
  <c r="J28" i="149"/>
  <c r="B28" i="149"/>
  <c r="F27" i="149"/>
  <c r="J25" i="149"/>
  <c r="B25" i="149"/>
  <c r="F24" i="149"/>
  <c r="J23" i="149"/>
  <c r="B23" i="149"/>
  <c r="F22" i="149"/>
  <c r="J21" i="149"/>
  <c r="B21" i="149"/>
  <c r="F20" i="149"/>
  <c r="J19" i="149"/>
  <c r="D19" i="149"/>
  <c r="K18" i="149"/>
  <c r="F18" i="149"/>
  <c r="L17" i="149"/>
  <c r="G17" i="149"/>
  <c r="B17" i="149"/>
  <c r="H16" i="149"/>
  <c r="C16" i="149"/>
  <c r="J15" i="149"/>
  <c r="D15" i="149"/>
  <c r="K14" i="149"/>
  <c r="F14" i="149"/>
  <c r="M13" i="149"/>
  <c r="I13" i="149"/>
  <c r="E13" i="149"/>
  <c r="M12" i="149"/>
  <c r="I12" i="149"/>
  <c r="E12" i="149"/>
  <c r="M11" i="149"/>
  <c r="I11" i="149"/>
  <c r="E11" i="149"/>
  <c r="M10" i="149"/>
  <c r="I10" i="149"/>
  <c r="E10" i="149"/>
  <c r="F28" i="148"/>
  <c r="B27" i="148"/>
  <c r="F25" i="148"/>
  <c r="J24" i="148"/>
  <c r="B24" i="148"/>
  <c r="F23" i="148"/>
  <c r="J22" i="148"/>
  <c r="B22" i="148"/>
  <c r="F21" i="148"/>
  <c r="F20" i="148"/>
  <c r="B20" i="148"/>
  <c r="F19" i="148"/>
  <c r="J18" i="148"/>
  <c r="B18" i="148"/>
  <c r="F17" i="148"/>
  <c r="J16" i="148"/>
  <c r="B16" i="148"/>
  <c r="F15" i="148"/>
  <c r="J14" i="148"/>
  <c r="B14" i="148"/>
  <c r="F13" i="148"/>
  <c r="J12" i="148"/>
  <c r="B12" i="148"/>
  <c r="F11" i="148"/>
  <c r="J10" i="148"/>
  <c r="B10" i="148"/>
  <c r="D14" i="148"/>
  <c r="D12" i="148"/>
  <c r="L10" i="148"/>
  <c r="I10" i="150"/>
  <c r="H34" i="149"/>
  <c r="L33" i="149"/>
  <c r="D33" i="149"/>
  <c r="H32" i="149"/>
  <c r="L31" i="149"/>
  <c r="D31" i="149"/>
  <c r="H30" i="149"/>
  <c r="L29" i="149"/>
  <c r="D29" i="149"/>
  <c r="H28" i="149"/>
  <c r="L27" i="149"/>
  <c r="D27" i="149"/>
  <c r="H25" i="149"/>
  <c r="L24" i="149"/>
  <c r="D24" i="149"/>
  <c r="H23" i="149"/>
  <c r="L22" i="149"/>
  <c r="D22" i="149"/>
  <c r="H21" i="149"/>
  <c r="L20" i="149"/>
  <c r="D20" i="149"/>
  <c r="H19" i="149"/>
  <c r="C19" i="149"/>
  <c r="J18" i="149"/>
  <c r="D18" i="149"/>
  <c r="K17" i="149"/>
  <c r="F17" i="149"/>
  <c r="L16" i="149"/>
  <c r="G16" i="149"/>
  <c r="B16" i="149"/>
  <c r="H15" i="149"/>
  <c r="C15" i="149"/>
  <c r="J14" i="149"/>
  <c r="D14" i="149"/>
  <c r="L13" i="149"/>
  <c r="H13" i="149"/>
  <c r="D13" i="149"/>
  <c r="L12" i="149"/>
  <c r="H12" i="149"/>
  <c r="D12" i="149"/>
  <c r="L11" i="149"/>
  <c r="H11" i="149"/>
  <c r="D11" i="149"/>
  <c r="L10" i="149"/>
  <c r="H10" i="149"/>
  <c r="D10" i="149"/>
  <c r="M34" i="148"/>
  <c r="I34" i="148"/>
  <c r="E34" i="148"/>
  <c r="M33" i="148"/>
  <c r="I33" i="148"/>
  <c r="E33" i="148"/>
  <c r="M32" i="148"/>
  <c r="I32" i="148"/>
  <c r="E32" i="148"/>
  <c r="M31" i="148"/>
  <c r="I31" i="148"/>
  <c r="E31" i="148"/>
  <c r="M30" i="148"/>
  <c r="I30" i="148"/>
  <c r="E30" i="148"/>
  <c r="M29" i="148"/>
  <c r="I29" i="148"/>
  <c r="E29" i="148"/>
  <c r="M28" i="148"/>
  <c r="I28" i="148"/>
  <c r="E28" i="148"/>
  <c r="M27" i="148"/>
  <c r="I27" i="148"/>
  <c r="E27" i="148"/>
  <c r="M25" i="148"/>
  <c r="I25" i="148"/>
  <c r="E25" i="148"/>
  <c r="M24" i="148"/>
  <c r="I24" i="148"/>
  <c r="E24" i="148"/>
  <c r="M23" i="148"/>
  <c r="I23" i="148"/>
  <c r="E23" i="148"/>
  <c r="M22" i="148"/>
  <c r="I22" i="148"/>
  <c r="E22" i="148"/>
  <c r="M21" i="148"/>
  <c r="I21" i="148"/>
  <c r="E21" i="148"/>
  <c r="M20" i="148"/>
  <c r="I20" i="148"/>
  <c r="E20" i="148"/>
  <c r="M19" i="148"/>
  <c r="I19" i="148"/>
  <c r="E19" i="148"/>
  <c r="M18" i="148"/>
  <c r="I18" i="148"/>
  <c r="E18" i="148"/>
  <c r="M17" i="148"/>
  <c r="I17" i="148"/>
  <c r="E17" i="148"/>
  <c r="M16" i="148"/>
  <c r="I16" i="148"/>
  <c r="E16" i="148"/>
  <c r="M15" i="148"/>
  <c r="I15" i="148"/>
  <c r="E15" i="148"/>
  <c r="M14" i="148"/>
  <c r="I14" i="148"/>
  <c r="E14" i="148"/>
  <c r="M13" i="148"/>
  <c r="I13" i="148"/>
  <c r="E13" i="148"/>
  <c r="M12" i="148"/>
  <c r="I12" i="148"/>
  <c r="E12" i="148"/>
  <c r="M11" i="148"/>
  <c r="I11" i="148"/>
  <c r="E11" i="148"/>
  <c r="M10" i="148"/>
  <c r="I10" i="148"/>
  <c r="E10" i="148"/>
  <c r="F34" i="149"/>
  <c r="J33" i="149"/>
  <c r="B33" i="149"/>
  <c r="F32" i="149"/>
  <c r="J31" i="149"/>
  <c r="B31" i="149"/>
  <c r="F30" i="149"/>
  <c r="J29" i="149"/>
  <c r="B29" i="149"/>
  <c r="J27" i="149"/>
  <c r="B27" i="149"/>
  <c r="F25" i="149"/>
  <c r="B24" i="149"/>
  <c r="F23" i="149"/>
  <c r="B22" i="149"/>
  <c r="J20" i="149"/>
  <c r="G19" i="149"/>
  <c r="H18" i="149"/>
  <c r="C18" i="149"/>
  <c r="D17" i="149"/>
  <c r="F16" i="149"/>
  <c r="G15" i="149"/>
  <c r="H14" i="149"/>
  <c r="K13" i="149"/>
  <c r="G13" i="149"/>
  <c r="K12" i="149"/>
  <c r="C12" i="149"/>
  <c r="G11" i="149"/>
  <c r="K10" i="149"/>
  <c r="C10" i="149"/>
  <c r="H34" i="148"/>
  <c r="L33" i="148"/>
  <c r="H33" i="148"/>
  <c r="L32" i="148"/>
  <c r="D32" i="148"/>
  <c r="H31" i="148"/>
  <c r="L30" i="148"/>
  <c r="D30" i="148"/>
  <c r="L29" i="148"/>
  <c r="D29" i="148"/>
  <c r="D28" i="148"/>
  <c r="H27" i="148"/>
  <c r="D27" i="148"/>
  <c r="H25" i="148"/>
  <c r="H24" i="148"/>
  <c r="L23" i="148"/>
  <c r="L22" i="148"/>
  <c r="L21" i="148"/>
  <c r="D21" i="148"/>
  <c r="H20" i="148"/>
  <c r="H19" i="148"/>
  <c r="L18" i="148"/>
  <c r="L17" i="148"/>
  <c r="L16" i="148"/>
  <c r="L15" i="148"/>
  <c r="D15" i="148"/>
  <c r="H13" i="148"/>
  <c r="H12" i="148"/>
  <c r="H11" i="148"/>
  <c r="D10" i="148"/>
  <c r="I11" i="150"/>
  <c r="E10" i="150"/>
  <c r="F28" i="149"/>
  <c r="J24" i="149"/>
  <c r="J22" i="149"/>
  <c r="F21" i="149"/>
  <c r="B20" i="149"/>
  <c r="B19" i="149"/>
  <c r="J17" i="149"/>
  <c r="K16" i="149"/>
  <c r="L15" i="149"/>
  <c r="B15" i="149"/>
  <c r="C14" i="149"/>
  <c r="C13" i="149"/>
  <c r="G12" i="149"/>
  <c r="K11" i="149"/>
  <c r="C11" i="149"/>
  <c r="G10" i="149"/>
  <c r="L34" i="148"/>
  <c r="D34" i="148"/>
  <c r="D33" i="148"/>
  <c r="H32" i="148"/>
  <c r="L31" i="148"/>
  <c r="D31" i="148"/>
  <c r="H30" i="148"/>
  <c r="H29" i="148"/>
  <c r="H28" i="148"/>
  <c r="L27" i="148"/>
  <c r="L25" i="148"/>
  <c r="L24" i="148"/>
  <c r="H23" i="148"/>
  <c r="H22" i="148"/>
  <c r="H21" i="148"/>
  <c r="L19" i="148"/>
  <c r="H18" i="148"/>
  <c r="D17" i="148"/>
  <c r="D16" i="148"/>
  <c r="H14" i="148"/>
  <c r="D13" i="148"/>
  <c r="L11" i="148"/>
  <c r="H10" i="148"/>
  <c r="E11" i="150"/>
  <c r="L34" i="149"/>
  <c r="D34" i="149"/>
  <c r="H33" i="149"/>
  <c r="L32" i="149"/>
  <c r="D32" i="149"/>
  <c r="H31" i="149"/>
  <c r="L30" i="149"/>
  <c r="D30" i="149"/>
  <c r="H29" i="149"/>
  <c r="L28" i="149"/>
  <c r="D28" i="149"/>
  <c r="H27" i="149"/>
  <c r="L25" i="149"/>
  <c r="D25" i="149"/>
  <c r="H24" i="149"/>
  <c r="L23" i="149"/>
  <c r="D23" i="149"/>
  <c r="H22" i="149"/>
  <c r="L21" i="149"/>
  <c r="D21" i="149"/>
  <c r="H20" i="149"/>
  <c r="L19" i="149"/>
  <c r="F19" i="149"/>
  <c r="L18" i="149"/>
  <c r="G18" i="149"/>
  <c r="B18" i="149"/>
  <c r="H17" i="149"/>
  <c r="C17" i="149"/>
  <c r="J16" i="149"/>
  <c r="D16" i="149"/>
  <c r="K15" i="149"/>
  <c r="F15" i="149"/>
  <c r="L14" i="149"/>
  <c r="G14" i="149"/>
  <c r="B14" i="149"/>
  <c r="J13" i="149"/>
  <c r="F13" i="149"/>
  <c r="B13" i="149"/>
  <c r="J12" i="149"/>
  <c r="F12" i="149"/>
  <c r="B12" i="149"/>
  <c r="J11" i="149"/>
  <c r="F11" i="149"/>
  <c r="B11" i="149"/>
  <c r="J10" i="149"/>
  <c r="F10" i="149"/>
  <c r="B10" i="149"/>
  <c r="K34" i="148"/>
  <c r="G34" i="148"/>
  <c r="C34" i="148"/>
  <c r="K33" i="148"/>
  <c r="G33" i="148"/>
  <c r="C33" i="148"/>
  <c r="K32" i="148"/>
  <c r="G32" i="148"/>
  <c r="C32" i="148"/>
  <c r="K31" i="148"/>
  <c r="G31" i="148"/>
  <c r="C31" i="148"/>
  <c r="K30" i="148"/>
  <c r="G30" i="148"/>
  <c r="C30" i="148"/>
  <c r="K29" i="148"/>
  <c r="G29" i="148"/>
  <c r="C29" i="148"/>
  <c r="K28" i="148"/>
  <c r="G28" i="148"/>
  <c r="C28" i="148"/>
  <c r="K27" i="148"/>
  <c r="G27" i="148"/>
  <c r="C27" i="148"/>
  <c r="K25" i="148"/>
  <c r="G25" i="148"/>
  <c r="C25" i="148"/>
  <c r="K24" i="148"/>
  <c r="G24" i="148"/>
  <c r="C24" i="148"/>
  <c r="K23" i="148"/>
  <c r="G23" i="148"/>
  <c r="C23" i="148"/>
  <c r="K22" i="148"/>
  <c r="G22" i="148"/>
  <c r="C22" i="148"/>
  <c r="K21" i="148"/>
  <c r="G21" i="148"/>
  <c r="C21" i="148"/>
  <c r="K20" i="148"/>
  <c r="G20" i="148"/>
  <c r="C20" i="148"/>
  <c r="K19" i="148"/>
  <c r="G19" i="148"/>
  <c r="C19" i="148"/>
  <c r="K18" i="148"/>
  <c r="G18" i="148"/>
  <c r="C18" i="148"/>
  <c r="K17" i="148"/>
  <c r="G17" i="148"/>
  <c r="C17" i="148"/>
  <c r="K16" i="148"/>
  <c r="G16" i="148"/>
  <c r="C16" i="148"/>
  <c r="K15" i="148"/>
  <c r="G15" i="148"/>
  <c r="C15" i="148"/>
  <c r="K14" i="148"/>
  <c r="G14" i="148"/>
  <c r="C14" i="148"/>
  <c r="K13" i="148"/>
  <c r="G13" i="148"/>
  <c r="C13" i="148"/>
  <c r="K12" i="148"/>
  <c r="G12" i="148"/>
  <c r="C12" i="148"/>
  <c r="K11" i="148"/>
  <c r="G11" i="148"/>
  <c r="C11" i="148"/>
  <c r="K10" i="148"/>
  <c r="G10" i="148"/>
  <c r="C10" i="148"/>
  <c r="J34" i="148"/>
  <c r="F34" i="148"/>
  <c r="B34" i="148"/>
  <c r="J33" i="148"/>
  <c r="F33" i="148"/>
  <c r="B33" i="148"/>
  <c r="J32" i="148"/>
  <c r="F32" i="148"/>
  <c r="B32" i="148"/>
  <c r="J31" i="148"/>
  <c r="F31" i="148"/>
  <c r="B31" i="148"/>
  <c r="J30" i="148"/>
  <c r="F30" i="148"/>
  <c r="B30" i="148"/>
  <c r="J29" i="148"/>
  <c r="F29" i="148"/>
  <c r="B29" i="148"/>
  <c r="J28" i="148"/>
  <c r="B28" i="148"/>
  <c r="J27" i="148"/>
  <c r="F27" i="148"/>
  <c r="J25" i="148"/>
  <c r="B25" i="148"/>
  <c r="F24" i="148"/>
  <c r="J23" i="148"/>
  <c r="B23" i="148"/>
  <c r="F22" i="148"/>
  <c r="J21" i="148"/>
  <c r="B21" i="148"/>
  <c r="J20" i="148"/>
  <c r="J19" i="148"/>
  <c r="B19" i="148"/>
  <c r="F18" i="148"/>
  <c r="J17" i="148"/>
  <c r="B17" i="148"/>
  <c r="F16" i="148"/>
  <c r="J15" i="148"/>
  <c r="B15" i="148"/>
  <c r="F14" i="148"/>
  <c r="J13" i="148"/>
  <c r="B13" i="148"/>
  <c r="F12" i="148"/>
  <c r="J11" i="148"/>
  <c r="B11" i="148"/>
  <c r="F10" i="148"/>
  <c r="L28" i="148"/>
  <c r="D25" i="148"/>
  <c r="D24" i="148"/>
  <c r="D23" i="148"/>
  <c r="D22" i="148"/>
  <c r="L20" i="148"/>
  <c r="D20" i="148"/>
  <c r="D19" i="148"/>
  <c r="D18" i="148"/>
  <c r="H17" i="148"/>
  <c r="H16" i="148"/>
  <c r="H15" i="148"/>
  <c r="L14" i="148"/>
  <c r="L13" i="148"/>
  <c r="L12" i="148"/>
  <c r="D11" i="148"/>
  <c r="C5" i="132"/>
  <c r="C27" i="146"/>
  <c r="G27" i="146"/>
  <c r="K27" i="146"/>
  <c r="D28" i="146"/>
  <c r="H28" i="146"/>
  <c r="L28" i="146"/>
  <c r="E29" i="146"/>
  <c r="I29" i="146"/>
  <c r="M29" i="146"/>
  <c r="F30" i="146"/>
  <c r="J30" i="146"/>
  <c r="C31" i="146"/>
  <c r="G31" i="146"/>
  <c r="K31" i="146"/>
  <c r="D32" i="146"/>
  <c r="H32" i="146"/>
  <c r="L32" i="146"/>
  <c r="E33" i="146"/>
  <c r="I33" i="146"/>
  <c r="M33" i="146"/>
  <c r="F34" i="146"/>
  <c r="J34" i="146"/>
  <c r="B31" i="146"/>
  <c r="B27" i="146"/>
  <c r="B11" i="146"/>
  <c r="F11" i="146"/>
  <c r="J11" i="146"/>
  <c r="B12" i="146"/>
  <c r="F12" i="146"/>
  <c r="J12" i="146"/>
  <c r="B13" i="146"/>
  <c r="F13" i="146"/>
  <c r="J13" i="146"/>
  <c r="B14" i="146"/>
  <c r="F14" i="146"/>
  <c r="J14" i="146"/>
  <c r="B15" i="146"/>
  <c r="F15" i="146"/>
  <c r="J15" i="146"/>
  <c r="B16" i="146"/>
  <c r="F16" i="146"/>
  <c r="J16" i="146"/>
  <c r="B17" i="146"/>
  <c r="F17" i="146"/>
  <c r="J17" i="146"/>
  <c r="B18" i="146"/>
  <c r="F18" i="146"/>
  <c r="J18" i="146"/>
  <c r="B19" i="146"/>
  <c r="F19" i="146"/>
  <c r="J19" i="146"/>
  <c r="B20" i="146"/>
  <c r="F20" i="146"/>
  <c r="J20" i="146"/>
  <c r="B21" i="146"/>
  <c r="F21" i="146"/>
  <c r="J21" i="146"/>
  <c r="B22" i="146"/>
  <c r="F22" i="146"/>
  <c r="J22" i="146"/>
  <c r="B23" i="146"/>
  <c r="F23" i="146"/>
  <c r="J23" i="146"/>
  <c r="B24" i="146"/>
  <c r="F24" i="146"/>
  <c r="J24" i="146"/>
  <c r="B25" i="146"/>
  <c r="F25" i="146"/>
  <c r="J25" i="146"/>
  <c r="C10" i="146"/>
  <c r="G10" i="146"/>
  <c r="K10" i="146"/>
  <c r="D27" i="146"/>
  <c r="H27" i="146"/>
  <c r="L27" i="146"/>
  <c r="E28" i="146"/>
  <c r="I28" i="146"/>
  <c r="M28" i="146"/>
  <c r="F29" i="146"/>
  <c r="J29" i="146"/>
  <c r="C30" i="146"/>
  <c r="G30" i="146"/>
  <c r="K30" i="146"/>
  <c r="D31" i="146"/>
  <c r="H31" i="146"/>
  <c r="L31" i="146"/>
  <c r="E32" i="146"/>
  <c r="I32" i="146"/>
  <c r="M32" i="146"/>
  <c r="F33" i="146"/>
  <c r="J33" i="146"/>
  <c r="C34" i="146"/>
  <c r="G34" i="146"/>
  <c r="K34" i="146"/>
  <c r="B34" i="146"/>
  <c r="B30" i="146"/>
  <c r="C11" i="146"/>
  <c r="G11" i="146"/>
  <c r="K11" i="146"/>
  <c r="C12" i="146"/>
  <c r="G12" i="146"/>
  <c r="K12" i="146"/>
  <c r="C13" i="146"/>
  <c r="G13" i="146"/>
  <c r="K13" i="146"/>
  <c r="C14" i="146"/>
  <c r="G14" i="146"/>
  <c r="K14" i="146"/>
  <c r="C15" i="146"/>
  <c r="G15" i="146"/>
  <c r="K15" i="146"/>
  <c r="C16" i="146"/>
  <c r="G16" i="146"/>
  <c r="K16" i="146"/>
  <c r="C17" i="146"/>
  <c r="G17" i="146"/>
  <c r="K17" i="146"/>
  <c r="C18" i="146"/>
  <c r="G18" i="146"/>
  <c r="K18" i="146"/>
  <c r="C19" i="146"/>
  <c r="G19" i="146"/>
  <c r="K19" i="146"/>
  <c r="C20" i="146"/>
  <c r="G20" i="146"/>
  <c r="K20" i="146"/>
  <c r="C21" i="146"/>
  <c r="G21" i="146"/>
  <c r="K21" i="146"/>
  <c r="C22" i="146"/>
  <c r="G22" i="146"/>
  <c r="K22" i="146"/>
  <c r="C23" i="146"/>
  <c r="G23" i="146"/>
  <c r="K23" i="146"/>
  <c r="C24" i="146"/>
  <c r="G24" i="146"/>
  <c r="K24" i="146"/>
  <c r="C25" i="146"/>
  <c r="G25" i="146"/>
  <c r="K25" i="146"/>
  <c r="D10" i="146"/>
  <c r="H10" i="146"/>
  <c r="L10" i="146"/>
  <c r="E27" i="146"/>
  <c r="I27" i="146"/>
  <c r="M27" i="146"/>
  <c r="F28" i="146"/>
  <c r="J28" i="146"/>
  <c r="C29" i="146"/>
  <c r="G29" i="146"/>
  <c r="K29" i="146"/>
  <c r="D30" i="146"/>
  <c r="H30" i="146"/>
  <c r="L30" i="146"/>
  <c r="E31" i="146"/>
  <c r="I31" i="146"/>
  <c r="M31" i="146"/>
  <c r="F32" i="146"/>
  <c r="J32" i="146"/>
  <c r="C33" i="146"/>
  <c r="G33" i="146"/>
  <c r="K33" i="146"/>
  <c r="D34" i="146"/>
  <c r="H34" i="146"/>
  <c r="L34" i="146"/>
  <c r="B33" i="146"/>
  <c r="B29" i="146"/>
  <c r="D11" i="146"/>
  <c r="H11" i="146"/>
  <c r="L11" i="146"/>
  <c r="D12" i="146"/>
  <c r="H12" i="146"/>
  <c r="L12" i="146"/>
  <c r="D13" i="146"/>
  <c r="H13" i="146"/>
  <c r="L13" i="146"/>
  <c r="D14" i="146"/>
  <c r="H14" i="146"/>
  <c r="L14" i="146"/>
  <c r="D15" i="146"/>
  <c r="H15" i="146"/>
  <c r="L15" i="146"/>
  <c r="D16" i="146"/>
  <c r="H16" i="146"/>
  <c r="L16" i="146"/>
  <c r="D17" i="146"/>
  <c r="H17" i="146"/>
  <c r="L17" i="146"/>
  <c r="D18" i="146"/>
  <c r="H18" i="146"/>
  <c r="L18" i="146"/>
  <c r="D19" i="146"/>
  <c r="H19" i="146"/>
  <c r="L19" i="146"/>
  <c r="D20" i="146"/>
  <c r="H20" i="146"/>
  <c r="L20" i="146"/>
  <c r="D21" i="146"/>
  <c r="H21" i="146"/>
  <c r="L21" i="146"/>
  <c r="D22" i="146"/>
  <c r="H22" i="146"/>
  <c r="L22" i="146"/>
  <c r="D23" i="146"/>
  <c r="H23" i="146"/>
  <c r="L23" i="146"/>
  <c r="D24" i="146"/>
  <c r="H24" i="146"/>
  <c r="L24" i="146"/>
  <c r="D25" i="146"/>
  <c r="H25" i="146"/>
  <c r="L25" i="146"/>
  <c r="E10" i="146"/>
  <c r="I10" i="146"/>
  <c r="M10" i="146"/>
  <c r="E14" i="146"/>
  <c r="M23" i="146"/>
  <c r="F27" i="146"/>
  <c r="E13" i="146"/>
  <c r="M15" i="146"/>
  <c r="M19" i="146"/>
  <c r="E25" i="146"/>
  <c r="J27" i="146"/>
  <c r="D29" i="146"/>
  <c r="I30" i="146"/>
  <c r="C32" i="146"/>
  <c r="H33" i="146"/>
  <c r="M34" i="146"/>
  <c r="E12" i="146"/>
  <c r="I13" i="146"/>
  <c r="M14" i="146"/>
  <c r="E16" i="146"/>
  <c r="I17" i="146"/>
  <c r="M18" i="146"/>
  <c r="E20" i="146"/>
  <c r="I21" i="146"/>
  <c r="M22" i="146"/>
  <c r="E24" i="146"/>
  <c r="I25" i="146"/>
  <c r="B10" i="146"/>
  <c r="I11" i="146"/>
  <c r="I15" i="146"/>
  <c r="E18" i="146"/>
  <c r="E22" i="146"/>
  <c r="M24" i="146"/>
  <c r="I34" i="146"/>
  <c r="M11" i="146"/>
  <c r="I14" i="146"/>
  <c r="E17" i="146"/>
  <c r="I18" i="146"/>
  <c r="I22" i="146"/>
  <c r="J10" i="146"/>
  <c r="C28" i="146"/>
  <c r="H29" i="146"/>
  <c r="M30" i="146"/>
  <c r="G32" i="146"/>
  <c r="L33" i="146"/>
  <c r="B32" i="146"/>
  <c r="E11" i="146"/>
  <c r="I12" i="146"/>
  <c r="M13" i="146"/>
  <c r="E15" i="146"/>
  <c r="I16" i="146"/>
  <c r="M17" i="146"/>
  <c r="E19" i="146"/>
  <c r="I20" i="146"/>
  <c r="M21" i="146"/>
  <c r="E23" i="146"/>
  <c r="I24" i="146"/>
  <c r="M25" i="146"/>
  <c r="G28" i="146"/>
  <c r="L29" i="146"/>
  <c r="F31" i="146"/>
  <c r="K32" i="146"/>
  <c r="E34" i="146"/>
  <c r="B28" i="146"/>
  <c r="M12" i="146"/>
  <c r="M16" i="146"/>
  <c r="I19" i="146"/>
  <c r="M20" i="146"/>
  <c r="I23" i="146"/>
  <c r="F10" i="146"/>
  <c r="K28" i="146"/>
  <c r="E30" i="146"/>
  <c r="J31" i="146"/>
  <c r="D33" i="146"/>
  <c r="E21" i="146"/>
  <c r="D6" i="7"/>
  <c r="D18" i="7" s="1"/>
  <c r="F6" i="7"/>
  <c r="F18" i="7" s="1"/>
  <c r="G6" i="7"/>
  <c r="G18" i="7" s="1"/>
  <c r="M6" i="7"/>
  <c r="M18" i="7" s="1"/>
  <c r="L6" i="7"/>
  <c r="L18" i="7" s="1"/>
  <c r="G18" i="57"/>
  <c r="C18" i="57"/>
  <c r="I9" i="57"/>
  <c r="E9" i="57"/>
  <c r="G17" i="57"/>
  <c r="C17" i="57"/>
  <c r="I16" i="57"/>
  <c r="E16" i="57"/>
  <c r="G5" i="57"/>
  <c r="C5" i="57"/>
  <c r="I15" i="57"/>
  <c r="E15" i="57"/>
  <c r="G14" i="57"/>
  <c r="C14" i="57"/>
  <c r="I13" i="57"/>
  <c r="E13" i="57"/>
  <c r="G12" i="57"/>
  <c r="C12" i="57"/>
  <c r="I11" i="57"/>
  <c r="E11" i="57"/>
  <c r="G10" i="57"/>
  <c r="C10" i="57"/>
  <c r="I8" i="57"/>
  <c r="E8" i="57"/>
  <c r="G7" i="57"/>
  <c r="C7" i="57"/>
  <c r="I6" i="57"/>
  <c r="E6" i="57"/>
  <c r="M14" i="129"/>
  <c r="I14" i="129"/>
  <c r="E14" i="129"/>
  <c r="J13" i="129"/>
  <c r="F13" i="129"/>
  <c r="B13" i="129"/>
  <c r="K12" i="129"/>
  <c r="G12" i="129"/>
  <c r="C12" i="129"/>
  <c r="L11" i="129"/>
  <c r="H11" i="129"/>
  <c r="D11" i="129"/>
  <c r="M10" i="129"/>
  <c r="I10" i="129"/>
  <c r="E10" i="129"/>
  <c r="J9" i="129"/>
  <c r="F9" i="129"/>
  <c r="B9" i="129"/>
  <c r="K8" i="129"/>
  <c r="G8" i="129"/>
  <c r="C8" i="129"/>
  <c r="L7" i="129"/>
  <c r="H7" i="129"/>
  <c r="D7" i="129"/>
  <c r="M20" i="77"/>
  <c r="B36" i="77" s="1"/>
  <c r="I20" i="77"/>
  <c r="E20" i="77"/>
  <c r="M11" i="77"/>
  <c r="B27" i="77" s="1"/>
  <c r="I11" i="77"/>
  <c r="E11" i="77"/>
  <c r="M19" i="77"/>
  <c r="B35" i="77" s="1"/>
  <c r="I19" i="77"/>
  <c r="E19" i="77"/>
  <c r="M18" i="77"/>
  <c r="B34" i="77" s="1"/>
  <c r="I18" i="77"/>
  <c r="E18" i="77"/>
  <c r="M7" i="77"/>
  <c r="I7" i="77"/>
  <c r="E7" i="77"/>
  <c r="M17" i="77"/>
  <c r="B33" i="77" s="1"/>
  <c r="I17" i="77"/>
  <c r="E17" i="77"/>
  <c r="M16" i="77"/>
  <c r="B32" i="77" s="1"/>
  <c r="I16" i="77"/>
  <c r="E16" i="77"/>
  <c r="M15" i="77"/>
  <c r="B31" i="77" s="1"/>
  <c r="I15" i="77"/>
  <c r="E15" i="77"/>
  <c r="M14" i="77"/>
  <c r="B30" i="77" s="1"/>
  <c r="I14" i="77"/>
  <c r="E14" i="77"/>
  <c r="M13" i="77"/>
  <c r="B29" i="77" s="1"/>
  <c r="I13" i="77"/>
  <c r="E13" i="77"/>
  <c r="M12" i="77"/>
  <c r="B28" i="77" s="1"/>
  <c r="I12" i="77"/>
  <c r="E12" i="77"/>
  <c r="M10" i="77"/>
  <c r="B26" i="77" s="1"/>
  <c r="I10" i="77"/>
  <c r="E10" i="77"/>
  <c r="M9" i="77"/>
  <c r="B25" i="77" s="1"/>
  <c r="I9" i="77"/>
  <c r="E9" i="77"/>
  <c r="M8" i="77"/>
  <c r="B24" i="77" s="1"/>
  <c r="I8" i="77"/>
  <c r="E8" i="77"/>
  <c r="F20" i="130"/>
  <c r="L20" i="130"/>
  <c r="H20" i="130"/>
  <c r="C20" i="130"/>
  <c r="N19" i="130"/>
  <c r="K19" i="130"/>
  <c r="G19" i="130"/>
  <c r="M18" i="130"/>
  <c r="J18" i="130"/>
  <c r="E18" i="130"/>
  <c r="O17" i="130"/>
  <c r="B17" i="130"/>
  <c r="I17" i="130"/>
  <c r="D17" i="130"/>
  <c r="F16" i="130"/>
  <c r="L16" i="130"/>
  <c r="H16" i="130"/>
  <c r="C16" i="130"/>
  <c r="N15" i="130"/>
  <c r="K15" i="130"/>
  <c r="G15" i="130"/>
  <c r="I18" i="57"/>
  <c r="E18" i="57"/>
  <c r="G9" i="57"/>
  <c r="C9" i="57"/>
  <c r="I17" i="57"/>
  <c r="E17" i="57"/>
  <c r="G16" i="57"/>
  <c r="C16" i="57"/>
  <c r="I5" i="57"/>
  <c r="E5" i="57"/>
  <c r="G15" i="57"/>
  <c r="C15" i="57"/>
  <c r="I14" i="57"/>
  <c r="E14" i="57"/>
  <c r="G13" i="57"/>
  <c r="C13" i="57"/>
  <c r="I12" i="57"/>
  <c r="E12" i="57"/>
  <c r="G11" i="57"/>
  <c r="C11" i="57"/>
  <c r="I10" i="57"/>
  <c r="E10" i="57"/>
  <c r="G8" i="57"/>
  <c r="C8" i="57"/>
  <c r="I7" i="57"/>
  <c r="E7" i="57"/>
  <c r="G6" i="57"/>
  <c r="C6" i="57"/>
  <c r="K14" i="129"/>
  <c r="G14" i="129"/>
  <c r="C14" i="129"/>
  <c r="L13" i="129"/>
  <c r="H13" i="129"/>
  <c r="D13" i="129"/>
  <c r="M12" i="129"/>
  <c r="I12" i="129"/>
  <c r="E12" i="129"/>
  <c r="J11" i="129"/>
  <c r="F11" i="129"/>
  <c r="B11" i="129"/>
  <c r="K10" i="129"/>
  <c r="G10" i="129"/>
  <c r="C10" i="129"/>
  <c r="L9" i="129"/>
  <c r="H9" i="129"/>
  <c r="D9" i="129"/>
  <c r="M8" i="129"/>
  <c r="I8" i="129"/>
  <c r="E8" i="129"/>
  <c r="J7" i="129"/>
  <c r="F7" i="129"/>
  <c r="B7" i="129"/>
  <c r="K20" i="77"/>
  <c r="G20" i="77"/>
  <c r="C20" i="77"/>
  <c r="K11" i="77"/>
  <c r="G11" i="77"/>
  <c r="C11" i="77"/>
  <c r="K19" i="77"/>
  <c r="G19" i="77"/>
  <c r="C19" i="77"/>
  <c r="K18" i="77"/>
  <c r="G18" i="77"/>
  <c r="C18" i="77"/>
  <c r="K7" i="77"/>
  <c r="G7" i="77"/>
  <c r="C7" i="77"/>
  <c r="K17" i="77"/>
  <c r="G17" i="77"/>
  <c r="C17" i="77"/>
  <c r="K16" i="77"/>
  <c r="G16" i="77"/>
  <c r="C16" i="77"/>
  <c r="K15" i="77"/>
  <c r="G15" i="77"/>
  <c r="C15" i="77"/>
  <c r="K14" i="77"/>
  <c r="G14" i="77"/>
  <c r="C14" i="77"/>
  <c r="K13" i="77"/>
  <c r="G13" i="77"/>
  <c r="C13" i="77"/>
  <c r="K12" i="77"/>
  <c r="G12" i="77"/>
  <c r="C12" i="77"/>
  <c r="K10" i="77"/>
  <c r="G10" i="77"/>
  <c r="C10" i="77"/>
  <c r="K9" i="77"/>
  <c r="G9" i="77"/>
  <c r="C9" i="77"/>
  <c r="K8" i="77"/>
  <c r="G8" i="77"/>
  <c r="C8" i="77"/>
  <c r="M20" i="130"/>
  <c r="J20" i="130"/>
  <c r="E20" i="130"/>
  <c r="O19" i="130"/>
  <c r="B19" i="130"/>
  <c r="I19" i="130"/>
  <c r="D19" i="130"/>
  <c r="F18" i="130"/>
  <c r="L18" i="130"/>
  <c r="H18" i="130"/>
  <c r="C18" i="130"/>
  <c r="N17" i="130"/>
  <c r="K17" i="130"/>
  <c r="G17" i="130"/>
  <c r="M16" i="130"/>
  <c r="J16" i="130"/>
  <c r="E16" i="130"/>
  <c r="O15" i="130"/>
  <c r="B15" i="130"/>
  <c r="I15" i="130"/>
  <c r="D15" i="130"/>
  <c r="F14" i="130"/>
  <c r="L14" i="130"/>
  <c r="H14" i="130"/>
  <c r="C14" i="130"/>
  <c r="N13" i="130"/>
  <c r="F18" i="57"/>
  <c r="H9" i="57"/>
  <c r="B17" i="57"/>
  <c r="D16" i="57"/>
  <c r="F5" i="57"/>
  <c r="H15" i="57"/>
  <c r="B14" i="57"/>
  <c r="D13" i="57"/>
  <c r="F12" i="57"/>
  <c r="H11" i="57"/>
  <c r="B10" i="57"/>
  <c r="D8" i="57"/>
  <c r="F7" i="57"/>
  <c r="H6" i="57"/>
  <c r="L14" i="129"/>
  <c r="D14" i="129"/>
  <c r="I13" i="129"/>
  <c r="F12" i="129"/>
  <c r="K11" i="129"/>
  <c r="C11" i="129"/>
  <c r="H10" i="129"/>
  <c r="M9" i="129"/>
  <c r="E9" i="129"/>
  <c r="J8" i="129"/>
  <c r="B8" i="129"/>
  <c r="G7" i="129"/>
  <c r="L20" i="77"/>
  <c r="D20" i="77"/>
  <c r="H11" i="77"/>
  <c r="L19" i="77"/>
  <c r="D19" i="77"/>
  <c r="H18" i="77"/>
  <c r="L7" i="77"/>
  <c r="D7" i="77"/>
  <c r="H17" i="77"/>
  <c r="L16" i="77"/>
  <c r="D16" i="77"/>
  <c r="H15" i="77"/>
  <c r="L14" i="77"/>
  <c r="D14" i="77"/>
  <c r="H13" i="77"/>
  <c r="L12" i="77"/>
  <c r="D12" i="77"/>
  <c r="H10" i="77"/>
  <c r="L9" i="77"/>
  <c r="D9" i="77"/>
  <c r="H8" i="77"/>
  <c r="N20" i="130"/>
  <c r="G20" i="130"/>
  <c r="M19" i="130"/>
  <c r="E19" i="130"/>
  <c r="B18" i="130"/>
  <c r="D18" i="130"/>
  <c r="L17" i="130"/>
  <c r="C17" i="130"/>
  <c r="K16" i="130"/>
  <c r="J15" i="130"/>
  <c r="O14" i="130"/>
  <c r="K14" i="130"/>
  <c r="E14" i="130"/>
  <c r="F13" i="130"/>
  <c r="K13" i="130"/>
  <c r="G13" i="130"/>
  <c r="M12" i="130"/>
  <c r="J12" i="130"/>
  <c r="E12" i="130"/>
  <c r="O11" i="130"/>
  <c r="B11" i="130"/>
  <c r="I11" i="130"/>
  <c r="D11" i="130"/>
  <c r="F10" i="130"/>
  <c r="L10" i="130"/>
  <c r="H10" i="130"/>
  <c r="C10" i="130"/>
  <c r="N9" i="130"/>
  <c r="K9" i="130"/>
  <c r="G9" i="130"/>
  <c r="M8" i="130"/>
  <c r="J8" i="130"/>
  <c r="E8" i="130"/>
  <c r="O7" i="130"/>
  <c r="B7" i="130"/>
  <c r="I7" i="130"/>
  <c r="D7" i="130"/>
  <c r="F6" i="130"/>
  <c r="L6" i="130"/>
  <c r="H6" i="130"/>
  <c r="C6" i="130"/>
  <c r="N5" i="130"/>
  <c r="K5" i="130"/>
  <c r="G5" i="130"/>
  <c r="M20" i="131"/>
  <c r="I20" i="131"/>
  <c r="E20" i="131"/>
  <c r="J11" i="131"/>
  <c r="F11" i="131"/>
  <c r="B11" i="131"/>
  <c r="K19" i="131"/>
  <c r="G19" i="131"/>
  <c r="C19" i="131"/>
  <c r="L18" i="131"/>
  <c r="H18" i="131"/>
  <c r="D18" i="131"/>
  <c r="M7" i="131"/>
  <c r="I7" i="131"/>
  <c r="E7" i="131"/>
  <c r="J17" i="131"/>
  <c r="F17" i="131"/>
  <c r="B17" i="131"/>
  <c r="K16" i="131"/>
  <c r="G16" i="131"/>
  <c r="C16" i="131"/>
  <c r="L15" i="131"/>
  <c r="H15" i="131"/>
  <c r="D15" i="131"/>
  <c r="M14" i="131"/>
  <c r="I14" i="131"/>
  <c r="E14" i="131"/>
  <c r="J13" i="131"/>
  <c r="F13" i="131"/>
  <c r="B13" i="131"/>
  <c r="K12" i="131"/>
  <c r="G12" i="131"/>
  <c r="C12" i="131"/>
  <c r="L10" i="131"/>
  <c r="H10" i="131"/>
  <c r="D10" i="131"/>
  <c r="M9" i="131"/>
  <c r="I9" i="131"/>
  <c r="E9" i="131"/>
  <c r="J8" i="131"/>
  <c r="F8" i="131"/>
  <c r="B8" i="131"/>
  <c r="L22" i="53"/>
  <c r="H22" i="53"/>
  <c r="D22" i="53"/>
  <c r="M21" i="53"/>
  <c r="I21" i="53"/>
  <c r="E21" i="53"/>
  <c r="J20" i="53"/>
  <c r="F20" i="53"/>
  <c r="B20" i="53"/>
  <c r="K19" i="53"/>
  <c r="G19" i="53"/>
  <c r="C19" i="53"/>
  <c r="L18" i="53"/>
  <c r="H18" i="53"/>
  <c r="D18" i="53"/>
  <c r="M17" i="53"/>
  <c r="I17" i="53"/>
  <c r="E17" i="53"/>
  <c r="J16" i="53"/>
  <c r="F16" i="53"/>
  <c r="B16" i="53"/>
  <c r="K15" i="53"/>
  <c r="G15" i="53"/>
  <c r="C15" i="53"/>
  <c r="L14" i="53"/>
  <c r="H14" i="53"/>
  <c r="D14" i="53"/>
  <c r="M13" i="53"/>
  <c r="I13" i="53"/>
  <c r="E13" i="53"/>
  <c r="J12" i="53"/>
  <c r="D18" i="57"/>
  <c r="F9" i="57"/>
  <c r="H17" i="57"/>
  <c r="B16" i="57"/>
  <c r="D5" i="57"/>
  <c r="F15" i="57"/>
  <c r="H14" i="57"/>
  <c r="B13" i="57"/>
  <c r="D12" i="57"/>
  <c r="F11" i="57"/>
  <c r="H10" i="57"/>
  <c r="B8" i="57"/>
  <c r="D7" i="57"/>
  <c r="F6" i="57"/>
  <c r="J14" i="129"/>
  <c r="B14" i="129"/>
  <c r="G13" i="129"/>
  <c r="L12" i="129"/>
  <c r="D12" i="129"/>
  <c r="I11" i="129"/>
  <c r="F10" i="129"/>
  <c r="K9" i="129"/>
  <c r="C9" i="129"/>
  <c r="H8" i="129"/>
  <c r="M7" i="129"/>
  <c r="E7" i="129"/>
  <c r="J20" i="77"/>
  <c r="B20" i="77"/>
  <c r="F11" i="77"/>
  <c r="J19" i="77"/>
  <c r="B19" i="77"/>
  <c r="F18" i="77"/>
  <c r="J7" i="77"/>
  <c r="B7" i="77"/>
  <c r="F17" i="77"/>
  <c r="J16" i="77"/>
  <c r="B16" i="77"/>
  <c r="F15" i="77"/>
  <c r="J14" i="77"/>
  <c r="B14" i="77"/>
  <c r="F13" i="77"/>
  <c r="J12" i="77"/>
  <c r="B12" i="77"/>
  <c r="F10" i="77"/>
  <c r="J9" i="77"/>
  <c r="B9" i="77"/>
  <c r="F8" i="77"/>
  <c r="B20" i="130"/>
  <c r="D20" i="130"/>
  <c r="L19" i="130"/>
  <c r="C19" i="130"/>
  <c r="K18" i="130"/>
  <c r="J17" i="130"/>
  <c r="O16" i="130"/>
  <c r="I16" i="130"/>
  <c r="F15" i="130"/>
  <c r="H15" i="130"/>
  <c r="N14" i="130"/>
  <c r="J14" i="130"/>
  <c r="D14" i="130"/>
  <c r="M13" i="130"/>
  <c r="J13" i="130"/>
  <c r="E13" i="130"/>
  <c r="O12" i="130"/>
  <c r="B12" i="130"/>
  <c r="I12" i="130"/>
  <c r="D12" i="130"/>
  <c r="F11" i="130"/>
  <c r="L11" i="130"/>
  <c r="H11" i="130"/>
  <c r="C11" i="130"/>
  <c r="N10" i="130"/>
  <c r="K10" i="130"/>
  <c r="G10" i="130"/>
  <c r="M9" i="130"/>
  <c r="J9" i="130"/>
  <c r="E9" i="130"/>
  <c r="O8" i="130"/>
  <c r="B8" i="130"/>
  <c r="I8" i="130"/>
  <c r="D8" i="130"/>
  <c r="F7" i="130"/>
  <c r="L7" i="130"/>
  <c r="H7" i="130"/>
  <c r="C7" i="130"/>
  <c r="N6" i="130"/>
  <c r="K6" i="130"/>
  <c r="G6" i="130"/>
  <c r="M5" i="130"/>
  <c r="J5" i="130"/>
  <c r="E5" i="130"/>
  <c r="L20" i="131"/>
  <c r="H20" i="131"/>
  <c r="D20" i="131"/>
  <c r="M11" i="131"/>
  <c r="I11" i="131"/>
  <c r="E11" i="131"/>
  <c r="J19" i="131"/>
  <c r="F19" i="131"/>
  <c r="B19" i="131"/>
  <c r="K18" i="131"/>
  <c r="G18" i="131"/>
  <c r="C18" i="131"/>
  <c r="L7" i="131"/>
  <c r="H7" i="131"/>
  <c r="D7" i="131"/>
  <c r="M17" i="131"/>
  <c r="I17" i="131"/>
  <c r="E17" i="131"/>
  <c r="J16" i="131"/>
  <c r="F16" i="131"/>
  <c r="B16" i="131"/>
  <c r="K15" i="131"/>
  <c r="G15" i="131"/>
  <c r="C15" i="131"/>
  <c r="L14" i="131"/>
  <c r="H14" i="131"/>
  <c r="D14" i="131"/>
  <c r="M13" i="131"/>
  <c r="I13" i="131"/>
  <c r="E13" i="131"/>
  <c r="J12" i="131"/>
  <c r="F12" i="131"/>
  <c r="B12" i="131"/>
  <c r="K10" i="131"/>
  <c r="G10" i="131"/>
  <c r="C10" i="131"/>
  <c r="L9" i="131"/>
  <c r="H9" i="131"/>
  <c r="D9" i="131"/>
  <c r="M8" i="131"/>
  <c r="I8" i="131"/>
  <c r="E8" i="131"/>
  <c r="K22" i="53"/>
  <c r="G22" i="53"/>
  <c r="C22" i="53"/>
  <c r="L21" i="53"/>
  <c r="H21" i="53"/>
  <c r="D21" i="53"/>
  <c r="M20" i="53"/>
  <c r="I20" i="53"/>
  <c r="E20" i="53"/>
  <c r="J19" i="53"/>
  <c r="F19" i="53"/>
  <c r="B19" i="53"/>
  <c r="K18" i="53"/>
  <c r="G18" i="53"/>
  <c r="C18" i="53"/>
  <c r="L17" i="53"/>
  <c r="H17" i="53"/>
  <c r="D17" i="53"/>
  <c r="M16" i="53"/>
  <c r="I16" i="53"/>
  <c r="E16" i="53"/>
  <c r="J15" i="53"/>
  <c r="F15" i="53"/>
  <c r="B15" i="53"/>
  <c r="K14" i="53"/>
  <c r="G14" i="53"/>
  <c r="C14" i="53"/>
  <c r="L13" i="53"/>
  <c r="H13" i="53"/>
  <c r="D13" i="53"/>
  <c r="M12" i="53"/>
  <c r="I12" i="53"/>
  <c r="E12" i="53"/>
  <c r="J11" i="53"/>
  <c r="F11" i="53"/>
  <c r="B11" i="53"/>
  <c r="K10" i="53"/>
  <c r="G10" i="53"/>
  <c r="C10" i="53"/>
  <c r="L9" i="53"/>
  <c r="H9" i="53"/>
  <c r="D9" i="53"/>
  <c r="M8" i="53"/>
  <c r="I8" i="53"/>
  <c r="E8" i="53"/>
  <c r="J7" i="53"/>
  <c r="F7" i="53"/>
  <c r="B7" i="53"/>
  <c r="F20" i="132"/>
  <c r="L20" i="132"/>
  <c r="H20" i="132"/>
  <c r="C20" i="132"/>
  <c r="N19" i="132"/>
  <c r="K19" i="132"/>
  <c r="G19" i="132"/>
  <c r="M18" i="132"/>
  <c r="J18" i="132"/>
  <c r="E18" i="132"/>
  <c r="O17" i="132"/>
  <c r="B17" i="132"/>
  <c r="I17" i="132"/>
  <c r="D17" i="132"/>
  <c r="F16" i="132"/>
  <c r="L16" i="132"/>
  <c r="H16" i="132"/>
  <c r="C16" i="132"/>
  <c r="N15" i="132"/>
  <c r="K15" i="132"/>
  <c r="G15" i="132"/>
  <c r="M14" i="132"/>
  <c r="J14" i="132"/>
  <c r="E14" i="132"/>
  <c r="O13" i="132"/>
  <c r="B13" i="132"/>
  <c r="I13" i="132"/>
  <c r="D13" i="132"/>
  <c r="F12" i="132"/>
  <c r="L12" i="132"/>
  <c r="H12" i="132"/>
  <c r="C12" i="132"/>
  <c r="N11" i="132"/>
  <c r="K11" i="132"/>
  <c r="G11" i="132"/>
  <c r="M10" i="132"/>
  <c r="J10" i="132"/>
  <c r="E10" i="132"/>
  <c r="O9" i="132"/>
  <c r="B9" i="132"/>
  <c r="I9" i="132"/>
  <c r="D9" i="132"/>
  <c r="F8" i="132"/>
  <c r="L8" i="132"/>
  <c r="H8" i="132"/>
  <c r="C8" i="132"/>
  <c r="N7" i="132"/>
  <c r="K7" i="132"/>
  <c r="G7" i="132"/>
  <c r="M6" i="132"/>
  <c r="J6" i="132"/>
  <c r="E6" i="132"/>
  <c r="O5" i="132"/>
  <c r="B5" i="132"/>
  <c r="I5" i="132"/>
  <c r="D5" i="132"/>
  <c r="K20" i="127"/>
  <c r="G20" i="127"/>
  <c r="C20" i="127"/>
  <c r="L11" i="127"/>
  <c r="H11" i="127"/>
  <c r="D11" i="127"/>
  <c r="M19" i="127"/>
  <c r="I19" i="127"/>
  <c r="E19" i="127"/>
  <c r="J18" i="127"/>
  <c r="F18" i="127"/>
  <c r="B18" i="127"/>
  <c r="K7" i="127"/>
  <c r="G7" i="127"/>
  <c r="C7" i="127"/>
  <c r="L17" i="127"/>
  <c r="H17" i="127"/>
  <c r="D17" i="127"/>
  <c r="M16" i="127"/>
  <c r="I16" i="127"/>
  <c r="E16" i="127"/>
  <c r="J15" i="127"/>
  <c r="F15" i="127"/>
  <c r="B15" i="127"/>
  <c r="K14" i="127"/>
  <c r="G14" i="127"/>
  <c r="C14" i="127"/>
  <c r="L13" i="127"/>
  <c r="H13" i="127"/>
  <c r="D13" i="127"/>
  <c r="M12" i="127"/>
  <c r="I12" i="127"/>
  <c r="E12" i="127"/>
  <c r="B18" i="57"/>
  <c r="D9" i="57"/>
  <c r="F17" i="57"/>
  <c r="H16" i="57"/>
  <c r="B5" i="57"/>
  <c r="D15" i="57"/>
  <c r="F14" i="57"/>
  <c r="H13" i="57"/>
  <c r="B12" i="57"/>
  <c r="D11" i="57"/>
  <c r="F10" i="57"/>
  <c r="H8" i="57"/>
  <c r="B7" i="57"/>
  <c r="D6" i="57"/>
  <c r="H14" i="129"/>
  <c r="M13" i="129"/>
  <c r="E13" i="129"/>
  <c r="J12" i="129"/>
  <c r="B12" i="129"/>
  <c r="G11" i="129"/>
  <c r="L10" i="129"/>
  <c r="D10" i="129"/>
  <c r="I9" i="129"/>
  <c r="F8" i="129"/>
  <c r="K7" i="129"/>
  <c r="C7" i="129"/>
  <c r="H20" i="77"/>
  <c r="L11" i="77"/>
  <c r="D11" i="77"/>
  <c r="H19" i="77"/>
  <c r="L18" i="77"/>
  <c r="D18" i="77"/>
  <c r="H7" i="77"/>
  <c r="L17" i="77"/>
  <c r="D17" i="77"/>
  <c r="H16" i="77"/>
  <c r="L15" i="77"/>
  <c r="D15" i="77"/>
  <c r="H14" i="77"/>
  <c r="L13" i="77"/>
  <c r="D13" i="77"/>
  <c r="H12" i="77"/>
  <c r="L10" i="77"/>
  <c r="D10" i="77"/>
  <c r="H9" i="77"/>
  <c r="L8" i="77"/>
  <c r="D8" i="77"/>
  <c r="K20" i="130"/>
  <c r="J19" i="130"/>
  <c r="O18" i="130"/>
  <c r="I18" i="130"/>
  <c r="F17" i="130"/>
  <c r="H17" i="130"/>
  <c r="N16" i="130"/>
  <c r="G16" i="130"/>
  <c r="M15" i="130"/>
  <c r="E15" i="130"/>
  <c r="M14" i="130"/>
  <c r="I14" i="130"/>
  <c r="B13" i="130"/>
  <c r="I13" i="130"/>
  <c r="D13" i="130"/>
  <c r="F12" i="130"/>
  <c r="L12" i="130"/>
  <c r="H12" i="130"/>
  <c r="C12" i="130"/>
  <c r="N11" i="130"/>
  <c r="K11" i="130"/>
  <c r="G11" i="130"/>
  <c r="M10" i="130"/>
  <c r="J10" i="130"/>
  <c r="E10" i="130"/>
  <c r="O9" i="130"/>
  <c r="B9" i="130"/>
  <c r="I9" i="130"/>
  <c r="D9" i="130"/>
  <c r="F8" i="130"/>
  <c r="L8" i="130"/>
  <c r="H8" i="130"/>
  <c r="C8" i="130"/>
  <c r="N7" i="130"/>
  <c r="K7" i="130"/>
  <c r="G7" i="130"/>
  <c r="M6" i="130"/>
  <c r="J6" i="130"/>
  <c r="E6" i="130"/>
  <c r="O5" i="130"/>
  <c r="B5" i="130"/>
  <c r="I5" i="130"/>
  <c r="D5" i="130"/>
  <c r="K20" i="131"/>
  <c r="G20" i="131"/>
  <c r="C20" i="131"/>
  <c r="L11" i="131"/>
  <c r="H11" i="131"/>
  <c r="D11" i="131"/>
  <c r="M19" i="131"/>
  <c r="I19" i="131"/>
  <c r="E19" i="131"/>
  <c r="J18" i="131"/>
  <c r="F18" i="131"/>
  <c r="B18" i="131"/>
  <c r="K7" i="131"/>
  <c r="G7" i="131"/>
  <c r="C7" i="131"/>
  <c r="L17" i="131"/>
  <c r="H17" i="131"/>
  <c r="D17" i="131"/>
  <c r="M16" i="131"/>
  <c r="I16" i="131"/>
  <c r="E16" i="131"/>
  <c r="J15" i="131"/>
  <c r="F15" i="131"/>
  <c r="B15" i="131"/>
  <c r="K14" i="131"/>
  <c r="G14" i="131"/>
  <c r="C14" i="131"/>
  <c r="L13" i="131"/>
  <c r="H13" i="131"/>
  <c r="D13" i="131"/>
  <c r="M12" i="131"/>
  <c r="I12" i="131"/>
  <c r="E12" i="131"/>
  <c r="H18" i="57"/>
  <c r="B9" i="57"/>
  <c r="D17" i="57"/>
  <c r="F16" i="57"/>
  <c r="H5" i="57"/>
  <c r="B15" i="57"/>
  <c r="D14" i="57"/>
  <c r="F13" i="57"/>
  <c r="H12" i="57"/>
  <c r="B11" i="57"/>
  <c r="D10" i="57"/>
  <c r="F8" i="57"/>
  <c r="H7" i="57"/>
  <c r="B6" i="57"/>
  <c r="F14" i="129"/>
  <c r="K13" i="129"/>
  <c r="C13" i="129"/>
  <c r="H12" i="129"/>
  <c r="M11" i="129"/>
  <c r="E11" i="129"/>
  <c r="J10" i="129"/>
  <c r="B10" i="129"/>
  <c r="G9" i="129"/>
  <c r="L8" i="129"/>
  <c r="D8" i="129"/>
  <c r="I7" i="129"/>
  <c r="F20" i="77"/>
  <c r="J11" i="77"/>
  <c r="B11" i="77"/>
  <c r="F19" i="77"/>
  <c r="J18" i="77"/>
  <c r="B18" i="77"/>
  <c r="F7" i="77"/>
  <c r="J17" i="77"/>
  <c r="B17" i="77"/>
  <c r="F16" i="77"/>
  <c r="J15" i="77"/>
  <c r="B15" i="77"/>
  <c r="F14" i="77"/>
  <c r="J13" i="77"/>
  <c r="B13" i="77"/>
  <c r="F12" i="77"/>
  <c r="J10" i="77"/>
  <c r="B10" i="77"/>
  <c r="F9" i="77"/>
  <c r="J8" i="77"/>
  <c r="B8" i="77"/>
  <c r="O20" i="130"/>
  <c r="I20" i="130"/>
  <c r="F19" i="130"/>
  <c r="H19" i="130"/>
  <c r="N18" i="130"/>
  <c r="G18" i="130"/>
  <c r="M17" i="130"/>
  <c r="E17" i="130"/>
  <c r="B16" i="130"/>
  <c r="D16" i="130"/>
  <c r="L15" i="130"/>
  <c r="C15" i="130"/>
  <c r="B14" i="130"/>
  <c r="G14" i="130"/>
  <c r="O13" i="130"/>
  <c r="L13" i="130"/>
  <c r="H13" i="130"/>
  <c r="C13" i="130"/>
  <c r="N12" i="130"/>
  <c r="K12" i="130"/>
  <c r="G12" i="130"/>
  <c r="M11" i="130"/>
  <c r="J11" i="130"/>
  <c r="E11" i="130"/>
  <c r="O10" i="130"/>
  <c r="B10" i="130"/>
  <c r="I10" i="130"/>
  <c r="D10" i="130"/>
  <c r="F9" i="130"/>
  <c r="L9" i="130"/>
  <c r="H9" i="130"/>
  <c r="C9" i="130"/>
  <c r="N8" i="130"/>
  <c r="K8" i="130"/>
  <c r="G8" i="130"/>
  <c r="M7" i="130"/>
  <c r="J7" i="130"/>
  <c r="E7" i="130"/>
  <c r="O6" i="130"/>
  <c r="B6" i="130"/>
  <c r="I6" i="130"/>
  <c r="D6" i="130"/>
  <c r="F5" i="130"/>
  <c r="L5" i="130"/>
  <c r="H5" i="130"/>
  <c r="C5" i="130"/>
  <c r="J20" i="131"/>
  <c r="F20" i="131"/>
  <c r="B20" i="131"/>
  <c r="K11" i="131"/>
  <c r="G11" i="131"/>
  <c r="C11" i="131"/>
  <c r="L19" i="131"/>
  <c r="H19" i="131"/>
  <c r="D19" i="131"/>
  <c r="M18" i="131"/>
  <c r="I18" i="131"/>
  <c r="E18" i="131"/>
  <c r="J7" i="131"/>
  <c r="F7" i="131"/>
  <c r="B7" i="131"/>
  <c r="K17" i="131"/>
  <c r="G17" i="131"/>
  <c r="C17" i="131"/>
  <c r="L16" i="131"/>
  <c r="H16" i="131"/>
  <c r="D16" i="131"/>
  <c r="M15" i="131"/>
  <c r="I15" i="131"/>
  <c r="E15" i="131"/>
  <c r="J14" i="131"/>
  <c r="F14" i="131"/>
  <c r="B14" i="131"/>
  <c r="K13" i="131"/>
  <c r="G13" i="131"/>
  <c r="C13" i="131"/>
  <c r="L12" i="131"/>
  <c r="H12" i="131"/>
  <c r="D12" i="131"/>
  <c r="M10" i="131"/>
  <c r="I10" i="131"/>
  <c r="E10" i="131"/>
  <c r="J9" i="131"/>
  <c r="F9" i="131"/>
  <c r="B9" i="131"/>
  <c r="K8" i="131"/>
  <c r="G8" i="131"/>
  <c r="C8" i="131"/>
  <c r="M22" i="53"/>
  <c r="I22" i="53"/>
  <c r="E22" i="53"/>
  <c r="J21" i="53"/>
  <c r="F21" i="53"/>
  <c r="B21" i="53"/>
  <c r="K20" i="53"/>
  <c r="G20" i="53"/>
  <c r="C20" i="53"/>
  <c r="L19" i="53"/>
  <c r="H19" i="53"/>
  <c r="D19" i="53"/>
  <c r="M18" i="53"/>
  <c r="I18" i="53"/>
  <c r="E18" i="53"/>
  <c r="J17" i="53"/>
  <c r="F17" i="53"/>
  <c r="B17" i="53"/>
  <c r="K16" i="53"/>
  <c r="G16" i="53"/>
  <c r="C16" i="53"/>
  <c r="L15" i="53"/>
  <c r="H15" i="53"/>
  <c r="D15" i="53"/>
  <c r="M14" i="53"/>
  <c r="I14" i="53"/>
  <c r="E14" i="53"/>
  <c r="J13" i="53"/>
  <c r="F13" i="53"/>
  <c r="B13" i="53"/>
  <c r="K12" i="53"/>
  <c r="G12" i="53"/>
  <c r="C12" i="53"/>
  <c r="L11" i="53"/>
  <c r="H11" i="53"/>
  <c r="D11" i="53"/>
  <c r="M10" i="53"/>
  <c r="I10" i="53"/>
  <c r="E10" i="53"/>
  <c r="J9" i="53"/>
  <c r="F9" i="53"/>
  <c r="B9" i="53"/>
  <c r="K8" i="53"/>
  <c r="G8" i="53"/>
  <c r="C8" i="53"/>
  <c r="L7" i="53"/>
  <c r="H7" i="53"/>
  <c r="D7" i="53"/>
  <c r="M20" i="132"/>
  <c r="J20" i="132"/>
  <c r="E20" i="132"/>
  <c r="O19" i="132"/>
  <c r="B19" i="132"/>
  <c r="I19" i="132"/>
  <c r="D19" i="132"/>
  <c r="F18" i="132"/>
  <c r="L18" i="132"/>
  <c r="H18" i="132"/>
  <c r="C18" i="132"/>
  <c r="N17" i="132"/>
  <c r="K17" i="132"/>
  <c r="G17" i="132"/>
  <c r="M16" i="132"/>
  <c r="J16" i="132"/>
  <c r="E16" i="132"/>
  <c r="O15" i="132"/>
  <c r="B15" i="132"/>
  <c r="I15" i="132"/>
  <c r="D15" i="132"/>
  <c r="F14" i="132"/>
  <c r="L14" i="132"/>
  <c r="H14" i="132"/>
  <c r="C14" i="132"/>
  <c r="N13" i="132"/>
  <c r="K13" i="132"/>
  <c r="G13" i="132"/>
  <c r="M12" i="132"/>
  <c r="J12" i="132"/>
  <c r="E12" i="132"/>
  <c r="O11" i="132"/>
  <c r="B11" i="132"/>
  <c r="I11" i="132"/>
  <c r="D11" i="132"/>
  <c r="F10" i="132"/>
  <c r="L10" i="132"/>
  <c r="H10" i="132"/>
  <c r="C10" i="132"/>
  <c r="N9" i="132"/>
  <c r="K9" i="132"/>
  <c r="G9" i="132"/>
  <c r="M8" i="132"/>
  <c r="J8" i="132"/>
  <c r="E8" i="132"/>
  <c r="O7" i="132"/>
  <c r="B7" i="132"/>
  <c r="I7" i="132"/>
  <c r="D7" i="132"/>
  <c r="F6" i="132"/>
  <c r="L6" i="132"/>
  <c r="H6" i="132"/>
  <c r="C6" i="132"/>
  <c r="N5" i="132"/>
  <c r="K5" i="132"/>
  <c r="G5" i="132"/>
  <c r="M20" i="127"/>
  <c r="I20" i="127"/>
  <c r="E20" i="127"/>
  <c r="J11" i="127"/>
  <c r="F11" i="127"/>
  <c r="B11" i="127"/>
  <c r="K19" i="127"/>
  <c r="G19" i="127"/>
  <c r="C19" i="127"/>
  <c r="L18" i="127"/>
  <c r="H18" i="127"/>
  <c r="D18" i="127"/>
  <c r="M7" i="127"/>
  <c r="I7" i="127"/>
  <c r="E7" i="127"/>
  <c r="J17" i="127"/>
  <c r="F17" i="127"/>
  <c r="B17" i="127"/>
  <c r="K16" i="127"/>
  <c r="G16" i="127"/>
  <c r="C16" i="127"/>
  <c r="L15" i="127"/>
  <c r="H15" i="127"/>
  <c r="D15" i="127"/>
  <c r="M14" i="127"/>
  <c r="I14" i="127"/>
  <c r="E14" i="127"/>
  <c r="J13" i="127"/>
  <c r="F13" i="127"/>
  <c r="B13" i="127"/>
  <c r="K12" i="127"/>
  <c r="G12" i="127"/>
  <c r="C12" i="127"/>
  <c r="K9" i="131"/>
  <c r="H8" i="131"/>
  <c r="F22" i="53"/>
  <c r="C21" i="53"/>
  <c r="M19" i="53"/>
  <c r="J18" i="53"/>
  <c r="G17" i="53"/>
  <c r="D16" i="53"/>
  <c r="K13" i="53"/>
  <c r="H12" i="53"/>
  <c r="M11" i="53"/>
  <c r="E11" i="53"/>
  <c r="J10" i="53"/>
  <c r="B10" i="53"/>
  <c r="G9" i="53"/>
  <c r="L8" i="53"/>
  <c r="D8" i="53"/>
  <c r="I7" i="53"/>
  <c r="K20" i="132"/>
  <c r="J19" i="132"/>
  <c r="O18" i="132"/>
  <c r="I18" i="132"/>
  <c r="F17" i="132"/>
  <c r="H17" i="132"/>
  <c r="N16" i="132"/>
  <c r="G16" i="132"/>
  <c r="M15" i="132"/>
  <c r="E15" i="132"/>
  <c r="B14" i="132"/>
  <c r="D14" i="132"/>
  <c r="L13" i="132"/>
  <c r="C13" i="132"/>
  <c r="K12" i="132"/>
  <c r="J11" i="132"/>
  <c r="O10" i="132"/>
  <c r="I10" i="132"/>
  <c r="F9" i="132"/>
  <c r="H9" i="132"/>
  <c r="N8" i="132"/>
  <c r="G8" i="132"/>
  <c r="M7" i="132"/>
  <c r="E7" i="132"/>
  <c r="B6" i="132"/>
  <c r="D6" i="132"/>
  <c r="L5" i="132"/>
  <c r="F20" i="127"/>
  <c r="K11" i="127"/>
  <c r="C11" i="127"/>
  <c r="H19" i="127"/>
  <c r="M18" i="127"/>
  <c r="E18" i="127"/>
  <c r="J7" i="127"/>
  <c r="B7" i="127"/>
  <c r="G17" i="127"/>
  <c r="L16" i="127"/>
  <c r="D16" i="127"/>
  <c r="I15" i="127"/>
  <c r="F14" i="127"/>
  <c r="K13" i="127"/>
  <c r="C13" i="127"/>
  <c r="H12" i="127"/>
  <c r="J10" i="127"/>
  <c r="F10" i="127"/>
  <c r="B10" i="127"/>
  <c r="K9" i="127"/>
  <c r="G9" i="127"/>
  <c r="C9" i="127"/>
  <c r="L8" i="127"/>
  <c r="H8" i="127"/>
  <c r="D8" i="127"/>
  <c r="L12" i="7"/>
  <c r="L21" i="7" s="1"/>
  <c r="D12" i="7"/>
  <c r="D21" i="7" s="1"/>
  <c r="M10" i="7"/>
  <c r="M20" i="7" s="1"/>
  <c r="I10" i="7"/>
  <c r="I20" i="7" s="1"/>
  <c r="J8" i="7"/>
  <c r="J19" i="7" s="1"/>
  <c r="B8" i="7"/>
  <c r="J10" i="131"/>
  <c r="G9" i="131"/>
  <c r="D8" i="131"/>
  <c r="B22" i="53"/>
  <c r="L20" i="53"/>
  <c r="I19" i="53"/>
  <c r="F18" i="53"/>
  <c r="C17" i="53"/>
  <c r="M15" i="53"/>
  <c r="J14" i="53"/>
  <c r="G13" i="53"/>
  <c r="F12" i="53"/>
  <c r="K11" i="53"/>
  <c r="C11" i="53"/>
  <c r="H10" i="53"/>
  <c r="M9" i="53"/>
  <c r="E9" i="53"/>
  <c r="J8" i="53"/>
  <c r="B8" i="53"/>
  <c r="G7" i="53"/>
  <c r="O20" i="132"/>
  <c r="I20" i="132"/>
  <c r="F19" i="132"/>
  <c r="H19" i="132"/>
  <c r="N18" i="132"/>
  <c r="G18" i="132"/>
  <c r="M17" i="132"/>
  <c r="E17" i="132"/>
  <c r="B16" i="132"/>
  <c r="D16" i="132"/>
  <c r="L15" i="132"/>
  <c r="C15" i="132"/>
  <c r="K14" i="132"/>
  <c r="J13" i="132"/>
  <c r="O12" i="132"/>
  <c r="I12" i="132"/>
  <c r="F11" i="132"/>
  <c r="H11" i="132"/>
  <c r="N10" i="132"/>
  <c r="G10" i="132"/>
  <c r="M9" i="132"/>
  <c r="E9" i="132"/>
  <c r="B8" i="132"/>
  <c r="D8" i="132"/>
  <c r="L7" i="132"/>
  <c r="C7" i="132"/>
  <c r="K6" i="132"/>
  <c r="J5" i="132"/>
  <c r="L20" i="127"/>
  <c r="D20" i="127"/>
  <c r="I11" i="127"/>
  <c r="F19" i="127"/>
  <c r="K18" i="127"/>
  <c r="C18" i="127"/>
  <c r="H7" i="127"/>
  <c r="M17" i="127"/>
  <c r="E17" i="127"/>
  <c r="J16" i="127"/>
  <c r="B16" i="127"/>
  <c r="G15" i="127"/>
  <c r="L14" i="127"/>
  <c r="D14" i="127"/>
  <c r="I13" i="127"/>
  <c r="F12" i="127"/>
  <c r="M10" i="127"/>
  <c r="I10" i="127"/>
  <c r="E10" i="127"/>
  <c r="J9" i="127"/>
  <c r="F9" i="127"/>
  <c r="B9" i="127"/>
  <c r="K8" i="127"/>
  <c r="G8" i="127"/>
  <c r="C8" i="127"/>
  <c r="K12" i="7"/>
  <c r="G12" i="7"/>
  <c r="G21" i="7" s="1"/>
  <c r="C12" i="7"/>
  <c r="C21" i="7" s="1"/>
  <c r="L10" i="7"/>
  <c r="L20" i="7" s="1"/>
  <c r="H10" i="7"/>
  <c r="D10" i="7"/>
  <c r="D20" i="7" s="1"/>
  <c r="M8" i="7"/>
  <c r="M19" i="7" s="1"/>
  <c r="I8" i="7"/>
  <c r="I19" i="7" s="1"/>
  <c r="E8" i="7"/>
  <c r="G11" i="127"/>
  <c r="E15" i="127"/>
  <c r="B14" i="127"/>
  <c r="L12" i="127"/>
  <c r="L10" i="127"/>
  <c r="D10" i="127"/>
  <c r="M9" i="127"/>
  <c r="E9" i="127"/>
  <c r="J8" i="127"/>
  <c r="F8" i="127"/>
  <c r="F12" i="7"/>
  <c r="F21" i="7" s="1"/>
  <c r="G10" i="7"/>
  <c r="G20" i="7" s="1"/>
  <c r="H8" i="7"/>
  <c r="D8" i="7"/>
  <c r="D19" i="7" s="1"/>
  <c r="F10" i="131"/>
  <c r="C9" i="131"/>
  <c r="K21" i="53"/>
  <c r="H20" i="53"/>
  <c r="E19" i="53"/>
  <c r="B18" i="53"/>
  <c r="L16" i="53"/>
  <c r="I15" i="53"/>
  <c r="F14" i="53"/>
  <c r="C13" i="53"/>
  <c r="D12" i="53"/>
  <c r="I11" i="53"/>
  <c r="F10" i="53"/>
  <c r="K9" i="53"/>
  <c r="C9" i="53"/>
  <c r="H8" i="53"/>
  <c r="M7" i="53"/>
  <c r="E7" i="53"/>
  <c r="N20" i="132"/>
  <c r="G20" i="132"/>
  <c r="M19" i="132"/>
  <c r="E19" i="132"/>
  <c r="B18" i="132"/>
  <c r="D18" i="132"/>
  <c r="L17" i="132"/>
  <c r="C17" i="132"/>
  <c r="K16" i="132"/>
  <c r="J15" i="132"/>
  <c r="O14" i="132"/>
  <c r="I14" i="132"/>
  <c r="F13" i="132"/>
  <c r="H13" i="132"/>
  <c r="N12" i="132"/>
  <c r="G12" i="132"/>
  <c r="M11" i="132"/>
  <c r="E11" i="132"/>
  <c r="B10" i="132"/>
  <c r="D10" i="132"/>
  <c r="L9" i="132"/>
  <c r="C9" i="132"/>
  <c r="K8" i="132"/>
  <c r="J7" i="132"/>
  <c r="O6" i="132"/>
  <c r="I6" i="132"/>
  <c r="F5" i="132"/>
  <c r="H5" i="132"/>
  <c r="J20" i="127"/>
  <c r="B20" i="127"/>
  <c r="L19" i="127"/>
  <c r="D19" i="127"/>
  <c r="I18" i="127"/>
  <c r="F7" i="127"/>
  <c r="K17" i="127"/>
  <c r="C17" i="127"/>
  <c r="H16" i="127"/>
  <c r="M15" i="127"/>
  <c r="J14" i="127"/>
  <c r="G13" i="127"/>
  <c r="D12" i="127"/>
  <c r="H10" i="127"/>
  <c r="I9" i="127"/>
  <c r="B8" i="127"/>
  <c r="J12" i="7"/>
  <c r="J21" i="7" s="1"/>
  <c r="B12" i="7"/>
  <c r="K10" i="7"/>
  <c r="C10" i="7"/>
  <c r="C20" i="7" s="1"/>
  <c r="L8" i="7"/>
  <c r="L19" i="7" s="1"/>
  <c r="B10" i="131"/>
  <c r="L8" i="131"/>
  <c r="J22" i="53"/>
  <c r="G21" i="53"/>
  <c r="D20" i="53"/>
  <c r="K17" i="53"/>
  <c r="H16" i="53"/>
  <c r="E15" i="53"/>
  <c r="B14" i="53"/>
  <c r="L12" i="53"/>
  <c r="B12" i="53"/>
  <c r="G11" i="53"/>
  <c r="L10" i="53"/>
  <c r="D10" i="53"/>
  <c r="I9" i="53"/>
  <c r="F8" i="53"/>
  <c r="K7" i="53"/>
  <c r="C7" i="53"/>
  <c r="B20" i="132"/>
  <c r="D20" i="132"/>
  <c r="L19" i="132"/>
  <c r="C19" i="132"/>
  <c r="K18" i="132"/>
  <c r="J17" i="132"/>
  <c r="O16" i="132"/>
  <c r="I16" i="132"/>
  <c r="F15" i="132"/>
  <c r="H15" i="132"/>
  <c r="N14" i="132"/>
  <c r="G14" i="132"/>
  <c r="M13" i="132"/>
  <c r="E13" i="132"/>
  <c r="B12" i="132"/>
  <c r="D12" i="132"/>
  <c r="L11" i="132"/>
  <c r="C11" i="132"/>
  <c r="K10" i="132"/>
  <c r="J9" i="132"/>
  <c r="O8" i="132"/>
  <c r="I8" i="132"/>
  <c r="F7" i="132"/>
  <c r="H7" i="132"/>
  <c r="N6" i="132"/>
  <c r="G6" i="132"/>
  <c r="M5" i="132"/>
  <c r="E5" i="132"/>
  <c r="H20" i="127"/>
  <c r="M11" i="127"/>
  <c r="E11" i="127"/>
  <c r="J19" i="127"/>
  <c r="B19" i="127"/>
  <c r="G18" i="127"/>
  <c r="L7" i="127"/>
  <c r="D7" i="127"/>
  <c r="I17" i="127"/>
  <c r="F16" i="127"/>
  <c r="K15" i="127"/>
  <c r="C15" i="127"/>
  <c r="H14" i="127"/>
  <c r="M13" i="127"/>
  <c r="E13" i="127"/>
  <c r="J12" i="127"/>
  <c r="B12" i="127"/>
  <c r="K10" i="127"/>
  <c r="G10" i="127"/>
  <c r="C10" i="127"/>
  <c r="L9" i="127"/>
  <c r="H9" i="127"/>
  <c r="D9" i="127"/>
  <c r="M8" i="127"/>
  <c r="I8" i="127"/>
  <c r="E8" i="127"/>
  <c r="M12" i="7"/>
  <c r="M21" i="7" s="1"/>
  <c r="I12" i="7"/>
  <c r="I21" i="7" s="1"/>
  <c r="E12" i="7"/>
  <c r="J10" i="7"/>
  <c r="J20" i="7" s="1"/>
  <c r="F10" i="7"/>
  <c r="F20" i="7" s="1"/>
  <c r="B10" i="7"/>
  <c r="K8" i="7"/>
  <c r="G8" i="7"/>
  <c r="G19" i="7" s="1"/>
  <c r="C8" i="7"/>
  <c r="C19" i="7" s="1"/>
  <c r="H12" i="7"/>
  <c r="E10" i="7"/>
  <c r="F8" i="7"/>
  <c r="F19" i="7" s="1"/>
  <c r="I6" i="7"/>
  <c r="I18" i="7" s="1"/>
  <c r="C6" i="7"/>
  <c r="C18" i="7" s="1"/>
  <c r="J6" i="7"/>
  <c r="J18" i="7" s="1"/>
  <c r="C4" i="57" l="1"/>
  <c r="E4" i="132"/>
  <c r="C6" i="53"/>
  <c r="L6" i="131"/>
  <c r="M6" i="53"/>
  <c r="C4" i="130"/>
  <c r="P10" i="130"/>
  <c r="E5" i="128"/>
  <c r="J6" i="57"/>
  <c r="J11" i="57"/>
  <c r="J15" i="57"/>
  <c r="J9" i="57"/>
  <c r="G4" i="57"/>
  <c r="H4" i="130"/>
  <c r="P20" i="132"/>
  <c r="F4" i="130"/>
  <c r="I6" i="129"/>
  <c r="N5" i="128"/>
  <c r="K5" i="128"/>
  <c r="H4" i="57"/>
  <c r="K6" i="53"/>
  <c r="H21" i="7"/>
  <c r="H11" i="7"/>
  <c r="B9" i="7"/>
  <c r="B20" i="7"/>
  <c r="N9" i="7"/>
  <c r="L6" i="127"/>
  <c r="M4" i="132"/>
  <c r="P12" i="132"/>
  <c r="N14" i="53"/>
  <c r="B32" i="53"/>
  <c r="N10" i="131"/>
  <c r="B25" i="131"/>
  <c r="N11" i="7"/>
  <c r="B11" i="7"/>
  <c r="B21" i="7"/>
  <c r="F4" i="132"/>
  <c r="P10" i="132"/>
  <c r="N9" i="127"/>
  <c r="B24" i="127"/>
  <c r="P6" i="132"/>
  <c r="G4" i="132"/>
  <c r="D6" i="53"/>
  <c r="F6" i="131"/>
  <c r="L4" i="130"/>
  <c r="P6" i="130"/>
  <c r="K6" i="131"/>
  <c r="O4" i="130"/>
  <c r="N12" i="129"/>
  <c r="J7" i="57"/>
  <c r="G6" i="127"/>
  <c r="P5" i="132"/>
  <c r="B4" i="132"/>
  <c r="P13" i="132"/>
  <c r="J6" i="53"/>
  <c r="E4" i="130"/>
  <c r="P8" i="130"/>
  <c r="M6" i="131"/>
  <c r="P11" i="130"/>
  <c r="P18" i="130"/>
  <c r="J17" i="57"/>
  <c r="B6" i="129"/>
  <c r="N7" i="129"/>
  <c r="N11" i="129"/>
  <c r="P17" i="130"/>
  <c r="I6" i="77"/>
  <c r="L6" i="129"/>
  <c r="N9" i="129"/>
  <c r="N13" i="129"/>
  <c r="C6" i="147"/>
  <c r="C5" i="147" s="1"/>
  <c r="G15" i="147"/>
  <c r="G14" i="147" s="1"/>
  <c r="E21" i="147"/>
  <c r="M23" i="147"/>
  <c r="M22" i="147" s="1"/>
  <c r="J15" i="147"/>
  <c r="J14" i="147" s="1"/>
  <c r="L23" i="147"/>
  <c r="L22" i="147" s="1"/>
  <c r="B24" i="147"/>
  <c r="N24" i="147" s="1"/>
  <c r="E6" i="147"/>
  <c r="E5" i="147" s="1"/>
  <c r="B10" i="147"/>
  <c r="N10" i="147" s="1"/>
  <c r="E15" i="147"/>
  <c r="G23" i="147"/>
  <c r="G22" i="147" s="1"/>
  <c r="L6" i="147"/>
  <c r="L5" i="147" s="1"/>
  <c r="B15" i="147"/>
  <c r="B19" i="147"/>
  <c r="N19" i="147" s="1"/>
  <c r="F6" i="127"/>
  <c r="N20" i="127"/>
  <c r="B35" i="127"/>
  <c r="E19" i="7"/>
  <c r="E7" i="7"/>
  <c r="H20" i="7"/>
  <c r="H9" i="7"/>
  <c r="K11" i="7"/>
  <c r="K21" i="7"/>
  <c r="P16" i="132"/>
  <c r="I6" i="53"/>
  <c r="N10" i="53"/>
  <c r="B28" i="53"/>
  <c r="E6" i="127"/>
  <c r="K4" i="132"/>
  <c r="P7" i="132"/>
  <c r="P15" i="132"/>
  <c r="H6" i="53"/>
  <c r="J6" i="131"/>
  <c r="N10" i="129"/>
  <c r="N15" i="131"/>
  <c r="B30" i="131"/>
  <c r="N18" i="131"/>
  <c r="B33" i="131"/>
  <c r="D4" i="130"/>
  <c r="P9" i="130"/>
  <c r="C6" i="129"/>
  <c r="J12" i="57"/>
  <c r="K6" i="127"/>
  <c r="O4" i="132"/>
  <c r="D6" i="131"/>
  <c r="J4" i="130"/>
  <c r="B6" i="77"/>
  <c r="E6" i="129"/>
  <c r="J8" i="57"/>
  <c r="G4" i="130"/>
  <c r="P19" i="130"/>
  <c r="C6" i="77"/>
  <c r="F6" i="129"/>
  <c r="E4" i="57"/>
  <c r="M6" i="77"/>
  <c r="K5" i="77" s="1"/>
  <c r="B23" i="77"/>
  <c r="C15" i="147"/>
  <c r="C14" i="147" s="1"/>
  <c r="I23" i="147"/>
  <c r="I22" i="147" s="1"/>
  <c r="J6" i="147"/>
  <c r="J5" i="147" s="1"/>
  <c r="F15" i="147"/>
  <c r="F14" i="147" s="1"/>
  <c r="H23" i="147"/>
  <c r="H22" i="147" s="1"/>
  <c r="B6" i="147"/>
  <c r="B11" i="147"/>
  <c r="N11" i="147" s="1"/>
  <c r="B7" i="147"/>
  <c r="N7" i="147" s="1"/>
  <c r="C23" i="147"/>
  <c r="C22" i="147" s="1"/>
  <c r="H6" i="147"/>
  <c r="H5" i="147" s="1"/>
  <c r="L15" i="147"/>
  <c r="L14" i="147" s="1"/>
  <c r="B20" i="147"/>
  <c r="N20" i="147" s="1"/>
  <c r="B16" i="147"/>
  <c r="N16" i="147" s="1"/>
  <c r="N12" i="127"/>
  <c r="B27" i="127"/>
  <c r="N19" i="127"/>
  <c r="B34" i="127"/>
  <c r="N12" i="53"/>
  <c r="B30" i="53"/>
  <c r="P18" i="132"/>
  <c r="H19" i="7"/>
  <c r="H7" i="7"/>
  <c r="N14" i="127"/>
  <c r="B29" i="127"/>
  <c r="J4" i="132"/>
  <c r="G6" i="53"/>
  <c r="N22" i="53"/>
  <c r="B40" i="53"/>
  <c r="B7" i="7"/>
  <c r="B19" i="7"/>
  <c r="N7" i="7"/>
  <c r="B6" i="127"/>
  <c r="N7" i="127"/>
  <c r="B22" i="127"/>
  <c r="L4" i="132"/>
  <c r="P14" i="132"/>
  <c r="N13" i="127"/>
  <c r="B28" i="127"/>
  <c r="N17" i="127"/>
  <c r="B32" i="127"/>
  <c r="I6" i="127"/>
  <c r="N11" i="127"/>
  <c r="B26" i="127"/>
  <c r="N4" i="132"/>
  <c r="L6" i="53"/>
  <c r="N9" i="53"/>
  <c r="B27" i="53"/>
  <c r="N13" i="53"/>
  <c r="B31" i="53"/>
  <c r="N17" i="53"/>
  <c r="B35" i="53"/>
  <c r="N21" i="53"/>
  <c r="B39" i="53"/>
  <c r="F6" i="77"/>
  <c r="C6" i="131"/>
  <c r="I4" i="130"/>
  <c r="H6" i="77"/>
  <c r="K6" i="129"/>
  <c r="B4" i="57"/>
  <c r="J5" i="57"/>
  <c r="N15" i="127"/>
  <c r="B30" i="127"/>
  <c r="N18" i="127"/>
  <c r="B33" i="127"/>
  <c r="D4" i="132"/>
  <c r="P9" i="132"/>
  <c r="P17" i="132"/>
  <c r="B6" i="53"/>
  <c r="N7" i="53"/>
  <c r="B25" i="53"/>
  <c r="N11" i="53"/>
  <c r="B29" i="53"/>
  <c r="N15" i="53"/>
  <c r="B33" i="53"/>
  <c r="N19" i="53"/>
  <c r="B37" i="53"/>
  <c r="H6" i="131"/>
  <c r="M4" i="130"/>
  <c r="P12" i="130"/>
  <c r="J6" i="77"/>
  <c r="H5" i="77" s="1"/>
  <c r="M6" i="129"/>
  <c r="J13" i="57"/>
  <c r="D4" i="57"/>
  <c r="N16" i="53"/>
  <c r="B34" i="53"/>
  <c r="N20" i="53"/>
  <c r="B38" i="53"/>
  <c r="E6" i="131"/>
  <c r="K4" i="130"/>
  <c r="P7" i="130"/>
  <c r="D6" i="77"/>
  <c r="B5" i="77" s="1"/>
  <c r="G6" i="129"/>
  <c r="J10" i="57"/>
  <c r="F4" i="57"/>
  <c r="G6" i="77"/>
  <c r="E5" i="77" s="1"/>
  <c r="J6" i="129"/>
  <c r="I4" i="57"/>
  <c r="D6" i="129"/>
  <c r="H5" i="128"/>
  <c r="K6" i="147"/>
  <c r="K5" i="147" s="1"/>
  <c r="B23" i="147"/>
  <c r="E23" i="147"/>
  <c r="E22" i="147" s="1"/>
  <c r="F6" i="147"/>
  <c r="F5" i="147" s="1"/>
  <c r="D23" i="147"/>
  <c r="D22" i="147" s="1"/>
  <c r="M6" i="147"/>
  <c r="M5" i="147" s="1"/>
  <c r="B12" i="147"/>
  <c r="N12" i="147" s="1"/>
  <c r="B8" i="147"/>
  <c r="N8" i="147" s="1"/>
  <c r="M15" i="147"/>
  <c r="M14" i="147" s="1"/>
  <c r="D6" i="147"/>
  <c r="D5" i="147" s="1"/>
  <c r="H15" i="147"/>
  <c r="H14" i="147" s="1"/>
  <c r="B17" i="147"/>
  <c r="N17" i="147" s="1"/>
  <c r="J23" i="147"/>
  <c r="J22" i="147" s="1"/>
  <c r="E9" i="7"/>
  <c r="E20" i="7"/>
  <c r="K7" i="7"/>
  <c r="K19" i="7"/>
  <c r="E11" i="7"/>
  <c r="E21" i="7"/>
  <c r="D6" i="127"/>
  <c r="K9" i="7"/>
  <c r="K20" i="7"/>
  <c r="N8" i="127"/>
  <c r="B23" i="127"/>
  <c r="H4" i="132"/>
  <c r="E6" i="53"/>
  <c r="N18" i="53"/>
  <c r="B36" i="53"/>
  <c r="N16" i="127"/>
  <c r="B31" i="127"/>
  <c r="H6" i="127"/>
  <c r="P8" i="132"/>
  <c r="N8" i="53"/>
  <c r="B26" i="53"/>
  <c r="N10" i="127"/>
  <c r="B25" i="127"/>
  <c r="J6" i="127"/>
  <c r="M6" i="127"/>
  <c r="P11" i="132"/>
  <c r="P19" i="132"/>
  <c r="N9" i="131"/>
  <c r="B24" i="131"/>
  <c r="N14" i="131"/>
  <c r="B29" i="131"/>
  <c r="N7" i="131"/>
  <c r="B6" i="131"/>
  <c r="B22" i="131"/>
  <c r="N20" i="131"/>
  <c r="B35" i="131"/>
  <c r="P14" i="130"/>
  <c r="P16" i="130"/>
  <c r="G6" i="131"/>
  <c r="B4" i="130"/>
  <c r="P5" i="130"/>
  <c r="P13" i="130"/>
  <c r="J18" i="57"/>
  <c r="C6" i="127"/>
  <c r="I4" i="132"/>
  <c r="F6" i="53"/>
  <c r="N12" i="131"/>
  <c r="B27" i="131"/>
  <c r="N16" i="131"/>
  <c r="B31" i="131"/>
  <c r="N19" i="131"/>
  <c r="B34" i="131"/>
  <c r="P20" i="130"/>
  <c r="N14" i="129"/>
  <c r="J16" i="57"/>
  <c r="N8" i="131"/>
  <c r="B23" i="131"/>
  <c r="N13" i="131"/>
  <c r="B28" i="131"/>
  <c r="N17" i="131"/>
  <c r="B32" i="131"/>
  <c r="I6" i="131"/>
  <c r="N11" i="131"/>
  <c r="B26" i="131"/>
  <c r="N4" i="130"/>
  <c r="L6" i="77"/>
  <c r="N8" i="129"/>
  <c r="J14" i="57"/>
  <c r="P15" i="130"/>
  <c r="K6" i="77"/>
  <c r="E6" i="77"/>
  <c r="H6" i="129"/>
  <c r="C4" i="132"/>
  <c r="G6" i="147"/>
  <c r="G5" i="147" s="1"/>
  <c r="K15" i="147"/>
  <c r="K14" i="147" s="1"/>
  <c r="I21" i="147"/>
  <c r="K25" i="147"/>
  <c r="N25" i="147" s="1"/>
  <c r="I6" i="147"/>
  <c r="I5" i="147" s="1"/>
  <c r="B13" i="147"/>
  <c r="N13" i="147" s="1"/>
  <c r="B9" i="147"/>
  <c r="N9" i="147" s="1"/>
  <c r="K23" i="147"/>
  <c r="D15" i="147"/>
  <c r="D14" i="147" s="1"/>
  <c r="B18" i="147"/>
  <c r="N18" i="147" s="1"/>
  <c r="F23" i="147"/>
  <c r="F22" i="147" s="1"/>
  <c r="B5" i="128"/>
  <c r="K8" i="150"/>
  <c r="G8" i="158"/>
  <c r="M8" i="151"/>
  <c r="H8" i="150"/>
  <c r="M8" i="155"/>
  <c r="F8" i="146"/>
  <c r="B8" i="160"/>
  <c r="E8" i="149"/>
  <c r="L8" i="152"/>
  <c r="C8" i="148"/>
  <c r="F8" i="149"/>
  <c r="M8" i="150"/>
  <c r="L8" i="154"/>
  <c r="E8" i="157"/>
  <c r="K8" i="158"/>
  <c r="L8" i="160"/>
  <c r="D8" i="148"/>
  <c r="G8" i="149"/>
  <c r="J8" i="150"/>
  <c r="F8" i="154"/>
  <c r="G8" i="157"/>
  <c r="M8" i="158"/>
  <c r="F8" i="160"/>
  <c r="K8" i="152"/>
  <c r="E8" i="154"/>
  <c r="H8" i="155"/>
  <c r="K8" i="156"/>
  <c r="E8" i="146"/>
  <c r="H8" i="158"/>
  <c r="K8" i="159"/>
  <c r="E8" i="160"/>
  <c r="J7" i="148"/>
  <c r="F7" i="152"/>
  <c r="B7" i="155"/>
  <c r="J7" i="157"/>
  <c r="F7" i="159"/>
  <c r="L7" i="148"/>
  <c r="H7" i="152"/>
  <c r="D7" i="155"/>
  <c r="L7" i="157"/>
  <c r="H7" i="159"/>
  <c r="E8" i="152"/>
  <c r="H8" i="153"/>
  <c r="K8" i="154"/>
  <c r="E8" i="156"/>
  <c r="H8" i="157"/>
  <c r="K8" i="146"/>
  <c r="E8" i="159"/>
  <c r="H8" i="151"/>
  <c r="K8" i="160"/>
  <c r="B7" i="149"/>
  <c r="J7" i="152"/>
  <c r="F7" i="155"/>
  <c r="B7" i="146"/>
  <c r="J7" i="159"/>
  <c r="H7" i="148"/>
  <c r="D7" i="152"/>
  <c r="L7" i="154"/>
  <c r="H7" i="157"/>
  <c r="D7" i="159"/>
  <c r="L7" i="160"/>
  <c r="C7" i="149"/>
  <c r="G7" i="150"/>
  <c r="K7" i="152"/>
  <c r="C7" i="154"/>
  <c r="G7" i="155"/>
  <c r="K7" i="156"/>
  <c r="C7" i="146"/>
  <c r="G7" i="158"/>
  <c r="K7" i="159"/>
  <c r="C7" i="160"/>
  <c r="I7" i="148"/>
  <c r="M7" i="149"/>
  <c r="E7" i="152"/>
  <c r="I7" i="153"/>
  <c r="M7" i="154"/>
  <c r="E7" i="156"/>
  <c r="I7" i="157"/>
  <c r="M7" i="146"/>
  <c r="E7" i="159"/>
  <c r="I7" i="151"/>
  <c r="M7" i="160"/>
  <c r="N11" i="150"/>
  <c r="M9" i="150"/>
  <c r="N14" i="150"/>
  <c r="N18" i="150"/>
  <c r="N22" i="150"/>
  <c r="N31" i="150"/>
  <c r="C9" i="151"/>
  <c r="C26" i="151"/>
  <c r="C26" i="150"/>
  <c r="D9" i="151"/>
  <c r="I26" i="152"/>
  <c r="H9" i="153"/>
  <c r="H26" i="153"/>
  <c r="G9" i="154"/>
  <c r="G26" i="154"/>
  <c r="J9" i="155"/>
  <c r="N16" i="155"/>
  <c r="F9" i="156"/>
  <c r="N21" i="156"/>
  <c r="N17" i="155"/>
  <c r="I9" i="154"/>
  <c r="I26" i="154"/>
  <c r="G9" i="155"/>
  <c r="N14" i="155"/>
  <c r="N15" i="156"/>
  <c r="C26" i="155"/>
  <c r="N19" i="155"/>
  <c r="N23" i="155"/>
  <c r="N28" i="155"/>
  <c r="N32" i="155"/>
  <c r="N11" i="156"/>
  <c r="N23" i="156"/>
  <c r="N28" i="156"/>
  <c r="N32" i="156"/>
  <c r="D9" i="156"/>
  <c r="D26" i="156"/>
  <c r="N13" i="157"/>
  <c r="N16" i="157"/>
  <c r="N20" i="157"/>
  <c r="N24" i="157"/>
  <c r="J26" i="157"/>
  <c r="N29" i="157"/>
  <c r="N33" i="157"/>
  <c r="C26" i="157"/>
  <c r="B9" i="158"/>
  <c r="N16" i="158"/>
  <c r="L9" i="157"/>
  <c r="L26" i="157"/>
  <c r="N11" i="158"/>
  <c r="I9" i="157"/>
  <c r="I26" i="157"/>
  <c r="J9" i="158"/>
  <c r="D9" i="158"/>
  <c r="J26" i="158"/>
  <c r="N33" i="158"/>
  <c r="N21" i="158"/>
  <c r="F26" i="158"/>
  <c r="D26" i="159"/>
  <c r="N22" i="158"/>
  <c r="N11" i="159"/>
  <c r="N28" i="158"/>
  <c r="D9" i="159"/>
  <c r="I26" i="159"/>
  <c r="C26" i="158"/>
  <c r="N14" i="159"/>
  <c r="N18" i="159"/>
  <c r="N22" i="159"/>
  <c r="N31" i="159"/>
  <c r="M9" i="160"/>
  <c r="K9" i="159"/>
  <c r="K26" i="159"/>
  <c r="F9" i="160"/>
  <c r="N13" i="160"/>
  <c r="N17" i="160"/>
  <c r="N21" i="160"/>
  <c r="N25" i="160"/>
  <c r="F26" i="160"/>
  <c r="N30" i="160"/>
  <c r="N34" i="160"/>
  <c r="C26" i="160"/>
  <c r="H9" i="160"/>
  <c r="H26" i="160"/>
  <c r="I26" i="160"/>
  <c r="G8" i="150"/>
  <c r="K8" i="155"/>
  <c r="L8" i="146"/>
  <c r="E8" i="151"/>
  <c r="H8" i="149"/>
  <c r="F8" i="156"/>
  <c r="I8" i="148"/>
  <c r="L8" i="149"/>
  <c r="B8" i="152"/>
  <c r="H8" i="154"/>
  <c r="I8" i="157"/>
  <c r="B8" i="159"/>
  <c r="H8" i="160"/>
  <c r="D8" i="152"/>
  <c r="H8" i="156"/>
  <c r="I8" i="158"/>
  <c r="J8" i="160"/>
  <c r="M8" i="149"/>
  <c r="B8" i="154"/>
  <c r="G8" i="148"/>
  <c r="J8" i="149"/>
  <c r="F8" i="152"/>
  <c r="G8" i="155"/>
  <c r="M8" i="157"/>
  <c r="F8" i="159"/>
  <c r="H8" i="148"/>
  <c r="K8" i="149"/>
  <c r="H8" i="152"/>
  <c r="I8" i="155"/>
  <c r="B8" i="146"/>
  <c r="H8" i="159"/>
  <c r="B8" i="153"/>
  <c r="I8" i="154"/>
  <c r="L8" i="155"/>
  <c r="B8" i="157"/>
  <c r="I8" i="146"/>
  <c r="L8" i="158"/>
  <c r="B8" i="151"/>
  <c r="I8" i="160"/>
  <c r="F7" i="149"/>
  <c r="B7" i="153"/>
  <c r="J7" i="155"/>
  <c r="F7" i="146"/>
  <c r="B7" i="151"/>
  <c r="H7" i="149"/>
  <c r="D7" i="153"/>
  <c r="L7" i="155"/>
  <c r="H7" i="146"/>
  <c r="D7" i="151"/>
  <c r="I8" i="152"/>
  <c r="L8" i="153"/>
  <c r="B8" i="155"/>
  <c r="I8" i="156"/>
  <c r="L8" i="157"/>
  <c r="B8" i="158"/>
  <c r="I8" i="159"/>
  <c r="L8" i="151"/>
  <c r="J7" i="149"/>
  <c r="F7" i="153"/>
  <c r="B7" i="156"/>
  <c r="J7" i="146"/>
  <c r="F7" i="151"/>
  <c r="D7" i="149"/>
  <c r="L7" i="152"/>
  <c r="H7" i="155"/>
  <c r="D7" i="146"/>
  <c r="L7" i="159"/>
  <c r="C7" i="148"/>
  <c r="G7" i="149"/>
  <c r="K7" i="150"/>
  <c r="C7" i="153"/>
  <c r="G7" i="154"/>
  <c r="K7" i="155"/>
  <c r="C7" i="157"/>
  <c r="G7" i="146"/>
  <c r="K7" i="158"/>
  <c r="C7" i="151"/>
  <c r="G7" i="160"/>
  <c r="M7" i="148"/>
  <c r="E7" i="150"/>
  <c r="I7" i="152"/>
  <c r="M7" i="153"/>
  <c r="E7" i="155"/>
  <c r="I7" i="156"/>
  <c r="M7" i="157"/>
  <c r="E7" i="158"/>
  <c r="I7" i="159"/>
  <c r="M7" i="151"/>
  <c r="N28" i="146"/>
  <c r="N28" i="148"/>
  <c r="N31" i="148"/>
  <c r="C9" i="148"/>
  <c r="C26" i="148"/>
  <c r="N14" i="149"/>
  <c r="G9" i="151"/>
  <c r="G26" i="150"/>
  <c r="H9" i="151"/>
  <c r="F26" i="153"/>
  <c r="N17" i="154"/>
  <c r="J26" i="154"/>
  <c r="N33" i="154"/>
  <c r="N32" i="154"/>
  <c r="M9" i="152"/>
  <c r="M26" i="152"/>
  <c r="L9" i="153"/>
  <c r="E9" i="153"/>
  <c r="L26" i="153"/>
  <c r="K9" i="154"/>
  <c r="K26" i="154"/>
  <c r="E26" i="155"/>
  <c r="N17" i="156"/>
  <c r="D26" i="154"/>
  <c r="F9" i="155"/>
  <c r="N20" i="156"/>
  <c r="M9" i="154"/>
  <c r="M26" i="154"/>
  <c r="M9" i="155"/>
  <c r="N18" i="155"/>
  <c r="N15" i="155"/>
  <c r="K26" i="155"/>
  <c r="N22" i="156"/>
  <c r="N22" i="155"/>
  <c r="N31" i="155"/>
  <c r="E9" i="156"/>
  <c r="E26" i="156"/>
  <c r="C9" i="157"/>
  <c r="N31" i="156"/>
  <c r="F9" i="157"/>
  <c r="D26" i="155"/>
  <c r="C9" i="156"/>
  <c r="C26" i="156"/>
  <c r="G9" i="157"/>
  <c r="H9" i="156"/>
  <c r="H26" i="156"/>
  <c r="J9" i="157"/>
  <c r="N15" i="157"/>
  <c r="N19" i="157"/>
  <c r="N23" i="157"/>
  <c r="N28" i="157"/>
  <c r="N32" i="157"/>
  <c r="N12" i="158"/>
  <c r="G26" i="157"/>
  <c r="G9" i="158"/>
  <c r="N11" i="157"/>
  <c r="N15" i="158"/>
  <c r="M9" i="157"/>
  <c r="M26" i="157"/>
  <c r="N14" i="158"/>
  <c r="H9" i="158"/>
  <c r="N20" i="158"/>
  <c r="E9" i="159"/>
  <c r="N25" i="158"/>
  <c r="L26" i="158"/>
  <c r="N19" i="158"/>
  <c r="H26" i="159"/>
  <c r="N32" i="158"/>
  <c r="L9" i="159"/>
  <c r="M26" i="159"/>
  <c r="C9" i="160"/>
  <c r="G26" i="158"/>
  <c r="F9" i="159"/>
  <c r="N13" i="159"/>
  <c r="N17" i="159"/>
  <c r="N21" i="159"/>
  <c r="N25" i="159"/>
  <c r="F26" i="159"/>
  <c r="N30" i="159"/>
  <c r="N34" i="159"/>
  <c r="G9" i="160"/>
  <c r="J9" i="160"/>
  <c r="N12" i="160"/>
  <c r="N16" i="160"/>
  <c r="N20" i="160"/>
  <c r="N24" i="160"/>
  <c r="J26" i="160"/>
  <c r="N29" i="160"/>
  <c r="N33" i="160"/>
  <c r="G26" i="160"/>
  <c r="L9" i="160"/>
  <c r="L26" i="160"/>
  <c r="M26" i="160"/>
  <c r="D8" i="149"/>
  <c r="E8" i="153"/>
  <c r="E8" i="148"/>
  <c r="M8" i="153"/>
  <c r="M8" i="148"/>
  <c r="C8" i="150"/>
  <c r="J8" i="152"/>
  <c r="C8" i="155"/>
  <c r="D8" i="146"/>
  <c r="J8" i="159"/>
  <c r="B8" i="148"/>
  <c r="G8" i="153"/>
  <c r="C8" i="157"/>
  <c r="D8" i="159"/>
  <c r="F8" i="148"/>
  <c r="D8" i="150"/>
  <c r="E8" i="155"/>
  <c r="K8" i="148"/>
  <c r="E8" i="150"/>
  <c r="I8" i="153"/>
  <c r="B8" i="156"/>
  <c r="H8" i="146"/>
  <c r="I8" i="151"/>
  <c r="L8" i="148"/>
  <c r="B8" i="150"/>
  <c r="C8" i="153"/>
  <c r="D8" i="156"/>
  <c r="J8" i="146"/>
  <c r="C8" i="151"/>
  <c r="C8" i="152"/>
  <c r="F8" i="153"/>
  <c r="M8" i="154"/>
  <c r="C8" i="156"/>
  <c r="F8" i="157"/>
  <c r="M8" i="146"/>
  <c r="C8" i="159"/>
  <c r="F8" i="151"/>
  <c r="M8" i="160"/>
  <c r="B7" i="150"/>
  <c r="J7" i="153"/>
  <c r="F7" i="156"/>
  <c r="B7" i="158"/>
  <c r="J7" i="151"/>
  <c r="D7" i="150"/>
  <c r="L7" i="153"/>
  <c r="H7" i="156"/>
  <c r="D7" i="158"/>
  <c r="L7" i="151"/>
  <c r="M8" i="152"/>
  <c r="C8" i="154"/>
  <c r="F8" i="155"/>
  <c r="M8" i="156"/>
  <c r="C8" i="146"/>
  <c r="F8" i="158"/>
  <c r="M8" i="159"/>
  <c r="C8" i="160"/>
  <c r="F7" i="150"/>
  <c r="B7" i="154"/>
  <c r="J7" i="156"/>
  <c r="F7" i="158"/>
  <c r="B7" i="160"/>
  <c r="L7" i="149"/>
  <c r="H7" i="153"/>
  <c r="D7" i="156"/>
  <c r="L7" i="146"/>
  <c r="H7" i="151"/>
  <c r="G7" i="148"/>
  <c r="K7" i="149"/>
  <c r="C7" i="152"/>
  <c r="G7" i="153"/>
  <c r="K7" i="154"/>
  <c r="C7" i="156"/>
  <c r="G7" i="157"/>
  <c r="K7" i="146"/>
  <c r="C7" i="159"/>
  <c r="G7" i="151"/>
  <c r="K7" i="160"/>
  <c r="E7" i="149"/>
  <c r="I7" i="150"/>
  <c r="M7" i="152"/>
  <c r="E7" i="154"/>
  <c r="I7" i="155"/>
  <c r="M7" i="156"/>
  <c r="E7" i="146"/>
  <c r="I7" i="158"/>
  <c r="M7" i="159"/>
  <c r="E7" i="160"/>
  <c r="N23" i="154"/>
  <c r="N29" i="154"/>
  <c r="N28" i="154"/>
  <c r="F26" i="152"/>
  <c r="M26" i="155"/>
  <c r="N13" i="156"/>
  <c r="H26" i="154"/>
  <c r="K9" i="155"/>
  <c r="J9" i="156"/>
  <c r="N16" i="156"/>
  <c r="I26" i="155"/>
  <c r="C9" i="155"/>
  <c r="N18" i="156"/>
  <c r="N21" i="155"/>
  <c r="N25" i="155"/>
  <c r="F26" i="155"/>
  <c r="N30" i="155"/>
  <c r="N34" i="155"/>
  <c r="I9" i="156"/>
  <c r="I26" i="156"/>
  <c r="K9" i="157"/>
  <c r="N25" i="156"/>
  <c r="F26" i="156"/>
  <c r="N30" i="156"/>
  <c r="N34" i="156"/>
  <c r="H9" i="155"/>
  <c r="H26" i="155"/>
  <c r="G9" i="156"/>
  <c r="G26" i="156"/>
  <c r="L9" i="156"/>
  <c r="L26" i="156"/>
  <c r="N14" i="157"/>
  <c r="N18" i="157"/>
  <c r="N22" i="157"/>
  <c r="N31" i="157"/>
  <c r="F9" i="158"/>
  <c r="N17" i="158"/>
  <c r="K26" i="157"/>
  <c r="M9" i="158"/>
  <c r="D9" i="157"/>
  <c r="D26" i="157"/>
  <c r="L9" i="158"/>
  <c r="N24" i="158"/>
  <c r="M9" i="159"/>
  <c r="N30" i="158"/>
  <c r="H9" i="159"/>
  <c r="N18" i="158"/>
  <c r="H26" i="158"/>
  <c r="N31" i="158"/>
  <c r="D26" i="158"/>
  <c r="K9" i="160"/>
  <c r="K26" i="158"/>
  <c r="J9" i="159"/>
  <c r="N12" i="159"/>
  <c r="N16" i="159"/>
  <c r="N20" i="159"/>
  <c r="N24" i="159"/>
  <c r="J26" i="159"/>
  <c r="N29" i="159"/>
  <c r="N33" i="159"/>
  <c r="C9" i="159"/>
  <c r="C26" i="159"/>
  <c r="N15" i="160"/>
  <c r="N19" i="160"/>
  <c r="N23" i="160"/>
  <c r="N28" i="160"/>
  <c r="N32" i="160"/>
  <c r="K26" i="160"/>
  <c r="N11" i="160"/>
  <c r="I8" i="149"/>
  <c r="J8" i="154"/>
  <c r="K8" i="157"/>
  <c r="L8" i="159"/>
  <c r="J8" i="148"/>
  <c r="L8" i="150"/>
  <c r="G8" i="151"/>
  <c r="B8" i="149"/>
  <c r="I8" i="150"/>
  <c r="D8" i="154"/>
  <c r="J8" i="156"/>
  <c r="C8" i="158"/>
  <c r="D8" i="160"/>
  <c r="C8" i="149"/>
  <c r="F8" i="150"/>
  <c r="K8" i="153"/>
  <c r="L8" i="156"/>
  <c r="E8" i="158"/>
  <c r="K8" i="151"/>
  <c r="G8" i="152"/>
  <c r="J8" i="153"/>
  <c r="D8" i="155"/>
  <c r="G8" i="156"/>
  <c r="J8" i="157"/>
  <c r="D8" i="158"/>
  <c r="G8" i="159"/>
  <c r="J8" i="151"/>
  <c r="B7" i="148"/>
  <c r="J7" i="150"/>
  <c r="F7" i="154"/>
  <c r="B7" i="157"/>
  <c r="J7" i="158"/>
  <c r="F7" i="160"/>
  <c r="D7" i="148"/>
  <c r="L7" i="150"/>
  <c r="H7" i="154"/>
  <c r="D7" i="157"/>
  <c r="L7" i="158"/>
  <c r="H7" i="160"/>
  <c r="D8" i="153"/>
  <c r="G8" i="154"/>
  <c r="J8" i="155"/>
  <c r="D8" i="157"/>
  <c r="G8" i="146"/>
  <c r="J8" i="158"/>
  <c r="D8" i="151"/>
  <c r="G8" i="160"/>
  <c r="F7" i="148"/>
  <c r="B7" i="152"/>
  <c r="J7" i="154"/>
  <c r="F7" i="157"/>
  <c r="B7" i="159"/>
  <c r="J7" i="160"/>
  <c r="H7" i="150"/>
  <c r="D7" i="154"/>
  <c r="L7" i="156"/>
  <c r="H7" i="158"/>
  <c r="D7" i="160"/>
  <c r="K7" i="148"/>
  <c r="C7" i="150"/>
  <c r="G7" i="152"/>
  <c r="K7" i="153"/>
  <c r="C7" i="155"/>
  <c r="G7" i="156"/>
  <c r="K7" i="157"/>
  <c r="C7" i="158"/>
  <c r="G7" i="159"/>
  <c r="K7" i="151"/>
  <c r="E7" i="148"/>
  <c r="I7" i="149"/>
  <c r="M7" i="150"/>
  <c r="E7" i="153"/>
  <c r="I7" i="154"/>
  <c r="M7" i="155"/>
  <c r="E7" i="157"/>
  <c r="I7" i="146"/>
  <c r="M7" i="158"/>
  <c r="E7" i="151"/>
  <c r="I7" i="160"/>
  <c r="N21" i="148"/>
  <c r="J9" i="149"/>
  <c r="N12" i="149"/>
  <c r="I9" i="148"/>
  <c r="I26" i="148"/>
  <c r="I9" i="149"/>
  <c r="N15" i="150"/>
  <c r="N19" i="150"/>
  <c r="N23" i="150"/>
  <c r="N28" i="150"/>
  <c r="N32" i="150"/>
  <c r="M26" i="149"/>
  <c r="L9" i="150"/>
  <c r="L26" i="150"/>
  <c r="M9" i="151"/>
  <c r="M26" i="151"/>
  <c r="M26" i="150"/>
  <c r="J9" i="151"/>
  <c r="J26" i="151"/>
  <c r="G9" i="152"/>
  <c r="G26" i="152"/>
  <c r="F9" i="153"/>
  <c r="N13" i="153"/>
  <c r="N17" i="153"/>
  <c r="N21" i="153"/>
  <c r="N30" i="153"/>
  <c r="F9" i="154"/>
  <c r="N13" i="154"/>
  <c r="N21" i="154"/>
  <c r="N24" i="154"/>
  <c r="E9" i="152"/>
  <c r="E26" i="152"/>
  <c r="D9" i="153"/>
  <c r="J26" i="152"/>
  <c r="D26" i="153"/>
  <c r="C9" i="154"/>
  <c r="C26" i="154"/>
  <c r="E9" i="155"/>
  <c r="N12" i="155"/>
  <c r="L26" i="154"/>
  <c r="N11" i="155"/>
  <c r="N13" i="155"/>
  <c r="G26" i="155"/>
  <c r="E9" i="154"/>
  <c r="E26" i="154"/>
  <c r="B9" i="155"/>
  <c r="N19" i="156"/>
  <c r="N34" i="154"/>
  <c r="I9" i="155"/>
  <c r="N14" i="156"/>
  <c r="N20" i="155"/>
  <c r="N24" i="155"/>
  <c r="J26" i="155"/>
  <c r="N29" i="155"/>
  <c r="N33" i="155"/>
  <c r="M9" i="156"/>
  <c r="N12" i="156"/>
  <c r="M26" i="156"/>
  <c r="N24" i="156"/>
  <c r="J26" i="156"/>
  <c r="N29" i="156"/>
  <c r="N33" i="156"/>
  <c r="L9" i="155"/>
  <c r="L26" i="155"/>
  <c r="K9" i="156"/>
  <c r="K26" i="156"/>
  <c r="N12" i="157"/>
  <c r="N17" i="157"/>
  <c r="N21" i="157"/>
  <c r="N25" i="157"/>
  <c r="F26" i="157"/>
  <c r="N30" i="157"/>
  <c r="N34" i="157"/>
  <c r="K9" i="158"/>
  <c r="H9" i="157"/>
  <c r="H26" i="157"/>
  <c r="I9" i="158"/>
  <c r="N13" i="158"/>
  <c r="E9" i="157"/>
  <c r="E26" i="157"/>
  <c r="E9" i="158"/>
  <c r="E26" i="158"/>
  <c r="N29" i="158"/>
  <c r="N34" i="158"/>
  <c r="M26" i="158"/>
  <c r="I9" i="159"/>
  <c r="N23" i="158"/>
  <c r="I26" i="158"/>
  <c r="L26" i="159"/>
  <c r="I9" i="160"/>
  <c r="E26" i="159"/>
  <c r="N15" i="159"/>
  <c r="N19" i="159"/>
  <c r="N23" i="159"/>
  <c r="N28" i="159"/>
  <c r="N32" i="159"/>
  <c r="E9" i="160"/>
  <c r="G9" i="159"/>
  <c r="G26" i="159"/>
  <c r="N14" i="160"/>
  <c r="N18" i="160"/>
  <c r="N22" i="160"/>
  <c r="N31" i="160"/>
  <c r="D9" i="160"/>
  <c r="D26" i="160"/>
  <c r="E26" i="160"/>
  <c r="F9" i="148"/>
  <c r="N13" i="148"/>
  <c r="F26" i="148"/>
  <c r="N29" i="148"/>
  <c r="N33" i="148"/>
  <c r="K9" i="148"/>
  <c r="K26" i="148"/>
  <c r="N20" i="149"/>
  <c r="D26" i="148"/>
  <c r="N22" i="149"/>
  <c r="N33" i="149"/>
  <c r="H9" i="149"/>
  <c r="N12" i="148"/>
  <c r="N20" i="148"/>
  <c r="N23" i="149"/>
  <c r="N32" i="149"/>
  <c r="N11" i="148"/>
  <c r="N19" i="148"/>
  <c r="J26" i="148"/>
  <c r="N32" i="148"/>
  <c r="H26" i="149"/>
  <c r="G9" i="149"/>
  <c r="E9" i="150"/>
  <c r="H26" i="148"/>
  <c r="C9" i="149"/>
  <c r="J26" i="149"/>
  <c r="N31" i="149"/>
  <c r="M9" i="148"/>
  <c r="M26" i="148"/>
  <c r="L9" i="149"/>
  <c r="D26" i="149"/>
  <c r="I9" i="150"/>
  <c r="N18" i="148"/>
  <c r="M9" i="149"/>
  <c r="N17" i="149"/>
  <c r="N21" i="149"/>
  <c r="F26" i="149"/>
  <c r="N30" i="149"/>
  <c r="C26" i="149"/>
  <c r="H9" i="152"/>
  <c r="C9" i="150"/>
  <c r="N8" i="153"/>
  <c r="N17" i="148"/>
  <c r="N25" i="148"/>
  <c r="H9" i="148"/>
  <c r="K9" i="149"/>
  <c r="N24" i="149"/>
  <c r="N29" i="149"/>
  <c r="L26" i="149"/>
  <c r="L9" i="148"/>
  <c r="J9" i="148"/>
  <c r="N16" i="148"/>
  <c r="N24" i="148"/>
  <c r="N11" i="149"/>
  <c r="N28" i="149"/>
  <c r="G26" i="149"/>
  <c r="F9" i="150"/>
  <c r="N13" i="150"/>
  <c r="N17" i="150"/>
  <c r="N21" i="150"/>
  <c r="N25" i="150"/>
  <c r="F26" i="150"/>
  <c r="N30" i="150"/>
  <c r="N34" i="150"/>
  <c r="G26" i="151"/>
  <c r="G9" i="150"/>
  <c r="N8" i="148"/>
  <c r="N8" i="154"/>
  <c r="N15" i="148"/>
  <c r="N23" i="148"/>
  <c r="N30" i="148"/>
  <c r="N34" i="148"/>
  <c r="G9" i="148"/>
  <c r="G26" i="148"/>
  <c r="F9" i="149"/>
  <c r="N13" i="149"/>
  <c r="N18" i="149"/>
  <c r="L26" i="148"/>
  <c r="N15" i="149"/>
  <c r="N19" i="149"/>
  <c r="D9" i="148"/>
  <c r="E9" i="148"/>
  <c r="E26" i="148"/>
  <c r="D9" i="149"/>
  <c r="N16" i="149"/>
  <c r="N14" i="148"/>
  <c r="N22" i="148"/>
  <c r="E9" i="149"/>
  <c r="N25" i="149"/>
  <c r="N34" i="149"/>
  <c r="K26" i="149"/>
  <c r="J9" i="150"/>
  <c r="N12" i="150"/>
  <c r="N16" i="150"/>
  <c r="N12" i="152"/>
  <c r="N12" i="151"/>
  <c r="N16" i="151"/>
  <c r="N20" i="151"/>
  <c r="N24" i="151"/>
  <c r="N29" i="151"/>
  <c r="N33" i="151"/>
  <c r="N11" i="153"/>
  <c r="G26" i="153"/>
  <c r="N31" i="153"/>
  <c r="N28" i="153"/>
  <c r="N18" i="154"/>
  <c r="N16" i="152"/>
  <c r="N20" i="152"/>
  <c r="N24" i="152"/>
  <c r="N29" i="152"/>
  <c r="N33" i="152"/>
  <c r="M9" i="153"/>
  <c r="E26" i="153"/>
  <c r="N29" i="153"/>
  <c r="F26" i="154"/>
  <c r="D26" i="151"/>
  <c r="N11" i="151"/>
  <c r="N15" i="151"/>
  <c r="N19" i="151"/>
  <c r="N23" i="151"/>
  <c r="N28" i="151"/>
  <c r="N32" i="151"/>
  <c r="K9" i="152"/>
  <c r="K26" i="152"/>
  <c r="J9" i="153"/>
  <c r="N12" i="153"/>
  <c r="N16" i="153"/>
  <c r="N20" i="153"/>
  <c r="N34" i="153"/>
  <c r="N19" i="154"/>
  <c r="D26" i="152"/>
  <c r="M26" i="153"/>
  <c r="H9" i="154"/>
  <c r="I9" i="152"/>
  <c r="N32" i="153"/>
  <c r="J9" i="154"/>
  <c r="N16" i="154"/>
  <c r="N31" i="154"/>
  <c r="N15" i="152"/>
  <c r="N19" i="152"/>
  <c r="N23" i="152"/>
  <c r="N28" i="152"/>
  <c r="N32" i="152"/>
  <c r="J26" i="153"/>
  <c r="N33" i="153"/>
  <c r="H26" i="151"/>
  <c r="J9" i="152"/>
  <c r="E26" i="149"/>
  <c r="D9" i="150"/>
  <c r="D26" i="150"/>
  <c r="E9" i="151"/>
  <c r="E26" i="151"/>
  <c r="D9" i="152"/>
  <c r="E26" i="150"/>
  <c r="N14" i="151"/>
  <c r="N18" i="151"/>
  <c r="N22" i="151"/>
  <c r="N31" i="151"/>
  <c r="F9" i="152"/>
  <c r="N15" i="153"/>
  <c r="N19" i="153"/>
  <c r="N23" i="153"/>
  <c r="H26" i="152"/>
  <c r="G9" i="153"/>
  <c r="N11" i="154"/>
  <c r="C26" i="153"/>
  <c r="N14" i="154"/>
  <c r="N22" i="154"/>
  <c r="N14" i="152"/>
  <c r="N18" i="152"/>
  <c r="N22" i="152"/>
  <c r="N31" i="152"/>
  <c r="D9" i="154"/>
  <c r="N30" i="154"/>
  <c r="N20" i="150"/>
  <c r="N24" i="150"/>
  <c r="J26" i="150"/>
  <c r="N29" i="150"/>
  <c r="N33" i="150"/>
  <c r="K9" i="151"/>
  <c r="K26" i="151"/>
  <c r="K9" i="150"/>
  <c r="K26" i="150"/>
  <c r="L9" i="151"/>
  <c r="L26" i="151"/>
  <c r="I26" i="149"/>
  <c r="H9" i="150"/>
  <c r="H26" i="150"/>
  <c r="I9" i="151"/>
  <c r="I26" i="151"/>
  <c r="L9" i="152"/>
  <c r="I26" i="150"/>
  <c r="F9" i="151"/>
  <c r="N13" i="151"/>
  <c r="N17" i="151"/>
  <c r="N21" i="151"/>
  <c r="N25" i="151"/>
  <c r="F26" i="151"/>
  <c r="N30" i="151"/>
  <c r="N34" i="151"/>
  <c r="N11" i="152"/>
  <c r="C9" i="152"/>
  <c r="C26" i="152"/>
  <c r="B9" i="153"/>
  <c r="N14" i="153"/>
  <c r="N18" i="153"/>
  <c r="N22" i="153"/>
  <c r="N25" i="153"/>
  <c r="K26" i="153"/>
  <c r="N15" i="154"/>
  <c r="L26" i="152"/>
  <c r="K9" i="153"/>
  <c r="I26" i="153"/>
  <c r="N12" i="154"/>
  <c r="N20" i="154"/>
  <c r="N13" i="152"/>
  <c r="N17" i="152"/>
  <c r="N21" i="152"/>
  <c r="N25" i="152"/>
  <c r="N30" i="152"/>
  <c r="N34" i="152"/>
  <c r="I9" i="153"/>
  <c r="N24" i="153"/>
  <c r="L9" i="154"/>
  <c r="N25" i="154"/>
  <c r="N10" i="149"/>
  <c r="B9" i="149"/>
  <c r="N27" i="149"/>
  <c r="B26" i="149"/>
  <c r="N10" i="148"/>
  <c r="B9" i="148"/>
  <c r="B26" i="148"/>
  <c r="N27" i="148"/>
  <c r="B9" i="150"/>
  <c r="N10" i="150"/>
  <c r="B26" i="150"/>
  <c r="N27" i="150"/>
  <c r="B9" i="152"/>
  <c r="N10" i="152"/>
  <c r="N10" i="151"/>
  <c r="B9" i="151"/>
  <c r="B26" i="151"/>
  <c r="N27" i="151"/>
  <c r="N10" i="153"/>
  <c r="C9" i="153"/>
  <c r="B26" i="153"/>
  <c r="N27" i="153"/>
  <c r="N10" i="154"/>
  <c r="B9" i="154"/>
  <c r="N27" i="154"/>
  <c r="B26" i="154"/>
  <c r="N27" i="152"/>
  <c r="B26" i="152"/>
  <c r="N10" i="156"/>
  <c r="B9" i="156"/>
  <c r="B26" i="155"/>
  <c r="N27" i="155"/>
  <c r="N27" i="156"/>
  <c r="B26" i="156"/>
  <c r="N10" i="155"/>
  <c r="D9" i="155"/>
  <c r="B9" i="157"/>
  <c r="N10" i="157"/>
  <c r="N27" i="157"/>
  <c r="B26" i="157"/>
  <c r="N10" i="158"/>
  <c r="C9" i="158"/>
  <c r="B26" i="158"/>
  <c r="N27" i="158"/>
  <c r="B9" i="159"/>
  <c r="N10" i="159"/>
  <c r="B26" i="159"/>
  <c r="N27" i="159"/>
  <c r="N10" i="160"/>
  <c r="B9" i="160"/>
  <c r="N27" i="160"/>
  <c r="B26" i="160"/>
  <c r="I26" i="146"/>
  <c r="N34" i="146"/>
  <c r="L26" i="146"/>
  <c r="N25" i="146"/>
  <c r="N17" i="146"/>
  <c r="N13" i="146"/>
  <c r="N31" i="146"/>
  <c r="N10" i="146"/>
  <c r="E26" i="146"/>
  <c r="K26" i="146"/>
  <c r="H26" i="146"/>
  <c r="N22" i="146"/>
  <c r="N18" i="146"/>
  <c r="N14" i="146"/>
  <c r="G26" i="146"/>
  <c r="J26" i="146"/>
  <c r="N29" i="146"/>
  <c r="D26" i="146"/>
  <c r="N23" i="146"/>
  <c r="N19" i="146"/>
  <c r="N11" i="146"/>
  <c r="C26" i="146"/>
  <c r="N32" i="146"/>
  <c r="F26" i="146"/>
  <c r="N33" i="146"/>
  <c r="N30" i="146"/>
  <c r="N24" i="146"/>
  <c r="N20" i="146"/>
  <c r="N16" i="146"/>
  <c r="N12" i="146"/>
  <c r="N27" i="146"/>
  <c r="B26" i="146"/>
  <c r="M26" i="146"/>
  <c r="K14" i="7"/>
  <c r="M14" i="7"/>
  <c r="M22" i="7" s="1"/>
  <c r="C14" i="7"/>
  <c r="C22" i="7" s="1"/>
  <c r="D14" i="7"/>
  <c r="D22" i="7" s="1"/>
  <c r="O20" i="155"/>
  <c r="O28" i="155"/>
  <c r="O31" i="156"/>
  <c r="O21" i="159"/>
  <c r="G14" i="7"/>
  <c r="G22" i="7" s="1"/>
  <c r="I14" i="7"/>
  <c r="I22" i="7" s="1"/>
  <c r="F14" i="7"/>
  <c r="F22" i="7" s="1"/>
  <c r="O19" i="150"/>
  <c r="K6" i="7"/>
  <c r="L14" i="7"/>
  <c r="L22" i="7" s="1"/>
  <c r="O13" i="156"/>
  <c r="J14" i="7"/>
  <c r="J22" i="7" s="1"/>
  <c r="O16" i="159"/>
  <c r="O33" i="159"/>
  <c r="E6" i="7"/>
  <c r="H6" i="7"/>
  <c r="M16" i="7"/>
  <c r="M23" i="7" s="1"/>
  <c r="B6" i="7"/>
  <c r="F16" i="7"/>
  <c r="F23" i="7" s="1"/>
  <c r="E14" i="147" l="1"/>
  <c r="B5" i="131"/>
  <c r="N21" i="147"/>
  <c r="E5" i="127"/>
  <c r="K5" i="53"/>
  <c r="N8" i="151"/>
  <c r="N8" i="158"/>
  <c r="E5" i="53"/>
  <c r="O18" i="160"/>
  <c r="D16" i="7"/>
  <c r="D23" i="7" s="1"/>
  <c r="N8" i="146"/>
  <c r="N8" i="150"/>
  <c r="N8" i="155"/>
  <c r="N8" i="149"/>
  <c r="K22" i="147"/>
  <c r="H5" i="129"/>
  <c r="O15" i="158"/>
  <c r="J16" i="7"/>
  <c r="J23" i="7" s="1"/>
  <c r="N8" i="160"/>
  <c r="N8" i="156"/>
  <c r="N8" i="157"/>
  <c r="K5" i="131"/>
  <c r="L16" i="7"/>
  <c r="L23" i="7" s="1"/>
  <c r="H5" i="131"/>
  <c r="H5" i="127"/>
  <c r="N5" i="127"/>
  <c r="N6" i="147"/>
  <c r="N5" i="147" s="1"/>
  <c r="B5" i="147"/>
  <c r="E5" i="129"/>
  <c r="H5" i="53"/>
  <c r="P4" i="132"/>
  <c r="P4" i="130"/>
  <c r="E5" i="131"/>
  <c r="B5" i="53"/>
  <c r="N5" i="53"/>
  <c r="B5" i="127"/>
  <c r="K5" i="127"/>
  <c r="K13" i="7"/>
  <c r="K22" i="7"/>
  <c r="E5" i="7"/>
  <c r="E18" i="7"/>
  <c r="K5" i="7"/>
  <c r="K18" i="7"/>
  <c r="I14" i="147"/>
  <c r="N5" i="131"/>
  <c r="N23" i="147"/>
  <c r="N22" i="147" s="1"/>
  <c r="B22" i="147"/>
  <c r="J4" i="57"/>
  <c r="N15" i="147"/>
  <c r="B14" i="147"/>
  <c r="B5" i="129"/>
  <c r="N5" i="129"/>
  <c r="B18" i="7"/>
  <c r="N5" i="7"/>
  <c r="B5" i="7"/>
  <c r="H18" i="7"/>
  <c r="H5" i="7"/>
  <c r="K5" i="129"/>
  <c r="I16" i="7"/>
  <c r="I23" i="7" s="1"/>
  <c r="N26" i="160"/>
  <c r="N26" i="157"/>
  <c r="N9" i="155"/>
  <c r="N26" i="152"/>
  <c r="N9" i="154"/>
  <c r="N7" i="155"/>
  <c r="N7" i="151"/>
  <c r="N7" i="153"/>
  <c r="N8" i="152"/>
  <c r="N7" i="146"/>
  <c r="N7" i="149"/>
  <c r="N26" i="158"/>
  <c r="N26" i="155"/>
  <c r="N7" i="156"/>
  <c r="N26" i="159"/>
  <c r="C16" i="7"/>
  <c r="C23" i="7" s="1"/>
  <c r="N9" i="160"/>
  <c r="N9" i="158"/>
  <c r="N26" i="156"/>
  <c r="N9" i="156"/>
  <c r="N26" i="154"/>
  <c r="N9" i="148"/>
  <c r="N9" i="149"/>
  <c r="N7" i="158"/>
  <c r="N7" i="150"/>
  <c r="N7" i="157"/>
  <c r="N7" i="148"/>
  <c r="N8" i="159"/>
  <c r="N7" i="160"/>
  <c r="N7" i="154"/>
  <c r="O7" i="149"/>
  <c r="N39" i="149" s="1"/>
  <c r="N9" i="159"/>
  <c r="N9" i="157"/>
  <c r="N26" i="153"/>
  <c r="N26" i="151"/>
  <c r="N7" i="159"/>
  <c r="N7" i="152"/>
  <c r="O23" i="150"/>
  <c r="O23" i="158"/>
  <c r="O23" i="154"/>
  <c r="O23" i="155"/>
  <c r="O23" i="156"/>
  <c r="O23" i="157"/>
  <c r="O23" i="160"/>
  <c r="O32" i="155"/>
  <c r="O32" i="156"/>
  <c r="O32" i="157"/>
  <c r="O32" i="158"/>
  <c r="O32" i="160"/>
  <c r="O32" i="159"/>
  <c r="O32" i="150"/>
  <c r="O32" i="154"/>
  <c r="O11" i="158"/>
  <c r="O11" i="159"/>
  <c r="O11" i="155"/>
  <c r="O11" i="156"/>
  <c r="O11" i="160"/>
  <c r="O11" i="157"/>
  <c r="O34" i="157"/>
  <c r="O34" i="156"/>
  <c r="O34" i="154"/>
  <c r="O34" i="155"/>
  <c r="O34" i="159"/>
  <c r="O12" i="149"/>
  <c r="O12" i="155"/>
  <c r="O12" i="158"/>
  <c r="O12" i="159"/>
  <c r="O17" i="153"/>
  <c r="O17" i="157"/>
  <c r="O17" i="156"/>
  <c r="O17" i="154"/>
  <c r="O17" i="158"/>
  <c r="O17" i="155"/>
  <c r="O17" i="159"/>
  <c r="O30" i="155"/>
  <c r="O30" i="159"/>
  <c r="O30" i="153"/>
  <c r="O30" i="160"/>
  <c r="O27" i="160"/>
  <c r="O27" i="157"/>
  <c r="O10" i="155"/>
  <c r="O27" i="152"/>
  <c r="O10" i="154"/>
  <c r="O10" i="153"/>
  <c r="O10" i="151"/>
  <c r="O30" i="156"/>
  <c r="O17" i="160"/>
  <c r="O20" i="157"/>
  <c r="O33" i="153"/>
  <c r="O23" i="152"/>
  <c r="O16" i="154"/>
  <c r="O34" i="153"/>
  <c r="O28" i="151"/>
  <c r="O11" i="151"/>
  <c r="O34" i="158"/>
  <c r="O13" i="154"/>
  <c r="O7" i="151"/>
  <c r="N39" i="151" s="1"/>
  <c r="O20" i="148"/>
  <c r="O22" i="149"/>
  <c r="O33" i="160"/>
  <c r="O33" i="158"/>
  <c r="O33" i="155"/>
  <c r="O33" i="156"/>
  <c r="O33" i="157"/>
  <c r="O33" i="154"/>
  <c r="O25" i="159"/>
  <c r="O25" i="160"/>
  <c r="O25" i="157"/>
  <c r="O25" i="158"/>
  <c r="O25" i="156"/>
  <c r="O22" i="150"/>
  <c r="O22" i="160"/>
  <c r="O22" i="159"/>
  <c r="O22" i="156"/>
  <c r="O22" i="155"/>
  <c r="O24" i="155"/>
  <c r="O24" i="156"/>
  <c r="O24" i="157"/>
  <c r="O24" i="154"/>
  <c r="O24" i="159"/>
  <c r="O24" i="160"/>
  <c r="O24" i="158"/>
  <c r="O31" i="157"/>
  <c r="O31" i="150"/>
  <c r="O31" i="160"/>
  <c r="O31" i="159"/>
  <c r="O31" i="158"/>
  <c r="O31" i="155"/>
  <c r="O10" i="159"/>
  <c r="O10" i="157"/>
  <c r="O27" i="153"/>
  <c r="O27" i="151"/>
  <c r="O10" i="152"/>
  <c r="O10" i="150"/>
  <c r="O25" i="155"/>
  <c r="O19" i="158"/>
  <c r="O15" i="155"/>
  <c r="O18" i="159"/>
  <c r="O28" i="156"/>
  <c r="O30" i="157"/>
  <c r="O13" i="153"/>
  <c r="O20" i="151"/>
  <c r="O16" i="150"/>
  <c r="O34" i="149"/>
  <c r="O14" i="148"/>
  <c r="O23" i="148"/>
  <c r="O31" i="148"/>
  <c r="O29" i="155"/>
  <c r="O29" i="156"/>
  <c r="O29" i="157"/>
  <c r="O29" i="158"/>
  <c r="O29" i="154"/>
  <c r="O29" i="159"/>
  <c r="O16" i="155"/>
  <c r="O16" i="160"/>
  <c r="O16" i="156"/>
  <c r="O16" i="157"/>
  <c r="O19" i="156"/>
  <c r="O19" i="155"/>
  <c r="O19" i="157"/>
  <c r="O19" i="160"/>
  <c r="O19" i="159"/>
  <c r="O7" i="146"/>
  <c r="N39" i="146" s="1"/>
  <c r="O7" i="154"/>
  <c r="N39" i="154" s="1"/>
  <c r="O7" i="148"/>
  <c r="N39" i="148" s="1"/>
  <c r="O7" i="156"/>
  <c r="N39" i="156" s="1"/>
  <c r="O7" i="150"/>
  <c r="N39" i="150" s="1"/>
  <c r="O7" i="160"/>
  <c r="N39" i="160" s="1"/>
  <c r="O7" i="153"/>
  <c r="N39" i="153" s="1"/>
  <c r="O7" i="159"/>
  <c r="N39" i="159" s="1"/>
  <c r="O7" i="155"/>
  <c r="N39" i="155" s="1"/>
  <c r="O7" i="157"/>
  <c r="N39" i="157" s="1"/>
  <c r="O20" i="159"/>
  <c r="O20" i="156"/>
  <c r="O20" i="158"/>
  <c r="O20" i="160"/>
  <c r="N26" i="146"/>
  <c r="O10" i="160"/>
  <c r="O10" i="158"/>
  <c r="O27" i="156"/>
  <c r="O10" i="156"/>
  <c r="O27" i="154"/>
  <c r="O30" i="158"/>
  <c r="O21" i="152"/>
  <c r="O12" i="154"/>
  <c r="O29" i="160"/>
  <c r="O30" i="154"/>
  <c r="O18" i="152"/>
  <c r="O22" i="158"/>
  <c r="O12" i="157"/>
  <c r="O33" i="152"/>
  <c r="O16" i="152"/>
  <c r="O30" i="150"/>
  <c r="O17" i="150"/>
  <c r="O28" i="149"/>
  <c r="O24" i="149"/>
  <c r="O18" i="148"/>
  <c r="O11" i="150"/>
  <c r="O19" i="148"/>
  <c r="O7" i="158"/>
  <c r="N39" i="158" s="1"/>
  <c r="O15" i="156"/>
  <c r="O15" i="157"/>
  <c r="O15" i="160"/>
  <c r="O15" i="159"/>
  <c r="O15" i="150"/>
  <c r="O13" i="158"/>
  <c r="O13" i="157"/>
  <c r="O13" i="159"/>
  <c r="O13" i="155"/>
  <c r="O13" i="160"/>
  <c r="O18" i="158"/>
  <c r="O18" i="156"/>
  <c r="O18" i="155"/>
  <c r="O18" i="157"/>
  <c r="O21" i="154"/>
  <c r="O21" i="160"/>
  <c r="O21" i="153"/>
  <c r="O21" i="157"/>
  <c r="O21" i="156"/>
  <c r="O21" i="148"/>
  <c r="O21" i="158"/>
  <c r="O21" i="155"/>
  <c r="O28" i="146"/>
  <c r="O28" i="159"/>
  <c r="O28" i="150"/>
  <c r="O28" i="158"/>
  <c r="O28" i="154"/>
  <c r="O28" i="148"/>
  <c r="O14" i="149"/>
  <c r="O14" i="158"/>
  <c r="O14" i="157"/>
  <c r="O14" i="150"/>
  <c r="O14" i="156"/>
  <c r="O14" i="160"/>
  <c r="O14" i="159"/>
  <c r="O27" i="159"/>
  <c r="O27" i="158"/>
  <c r="O27" i="155"/>
  <c r="O28" i="160"/>
  <c r="O22" i="157"/>
  <c r="O14" i="153"/>
  <c r="O11" i="152"/>
  <c r="O25" i="151"/>
  <c r="O12" i="160"/>
  <c r="O28" i="157"/>
  <c r="O19" i="153"/>
  <c r="O22" i="151"/>
  <c r="O34" i="160"/>
  <c r="O16" i="158"/>
  <c r="O14" i="155"/>
  <c r="O23" i="159"/>
  <c r="O12" i="156"/>
  <c r="O7" i="152"/>
  <c r="N39" i="152" s="1"/>
  <c r="O18" i="150"/>
  <c r="N9" i="152"/>
  <c r="N9" i="150"/>
  <c r="O10" i="148"/>
  <c r="O10" i="149"/>
  <c r="O25" i="154"/>
  <c r="O34" i="152"/>
  <c r="O17" i="152"/>
  <c r="O25" i="153"/>
  <c r="N9" i="153"/>
  <c r="O34" i="151"/>
  <c r="O21" i="151"/>
  <c r="O24" i="150"/>
  <c r="O14" i="152"/>
  <c r="O15" i="153"/>
  <c r="O18" i="151"/>
  <c r="O19" i="152"/>
  <c r="O20" i="153"/>
  <c r="O23" i="151"/>
  <c r="O29" i="153"/>
  <c r="O29" i="152"/>
  <c r="O18" i="154"/>
  <c r="O11" i="153"/>
  <c r="O33" i="151"/>
  <c r="O16" i="151"/>
  <c r="O12" i="150"/>
  <c r="O25" i="149"/>
  <c r="O16" i="149"/>
  <c r="O18" i="149"/>
  <c r="O15" i="148"/>
  <c r="O13" i="150"/>
  <c r="O11" i="149"/>
  <c r="O21" i="149"/>
  <c r="O11" i="148"/>
  <c r="O12" i="148"/>
  <c r="N9" i="151"/>
  <c r="O27" i="150"/>
  <c r="O27" i="148"/>
  <c r="N26" i="149"/>
  <c r="O30" i="152"/>
  <c r="O13" i="152"/>
  <c r="O22" i="153"/>
  <c r="O30" i="151"/>
  <c r="O17" i="151"/>
  <c r="O33" i="150"/>
  <c r="O20" i="150"/>
  <c r="O31" i="152"/>
  <c r="O22" i="154"/>
  <c r="O11" i="154"/>
  <c r="O14" i="151"/>
  <c r="O32" i="152"/>
  <c r="O15" i="152"/>
  <c r="O32" i="153"/>
  <c r="O16" i="153"/>
  <c r="O19" i="151"/>
  <c r="O24" i="152"/>
  <c r="O28" i="153"/>
  <c r="O29" i="151"/>
  <c r="O12" i="151"/>
  <c r="O19" i="149"/>
  <c r="O13" i="149"/>
  <c r="O34" i="148"/>
  <c r="O25" i="150"/>
  <c r="O24" i="148"/>
  <c r="O25" i="148"/>
  <c r="O17" i="149"/>
  <c r="O31" i="149"/>
  <c r="O32" i="148"/>
  <c r="O32" i="149"/>
  <c r="O20" i="149"/>
  <c r="O33" i="148"/>
  <c r="O13" i="148"/>
  <c r="N26" i="150"/>
  <c r="N26" i="148"/>
  <c r="O27" i="149"/>
  <c r="O24" i="153"/>
  <c r="O25" i="152"/>
  <c r="O20" i="154"/>
  <c r="O15" i="154"/>
  <c r="O18" i="153"/>
  <c r="O13" i="151"/>
  <c r="O29" i="150"/>
  <c r="O22" i="152"/>
  <c r="O14" i="154"/>
  <c r="O23" i="153"/>
  <c r="O31" i="151"/>
  <c r="O28" i="152"/>
  <c r="O31" i="154"/>
  <c r="O19" i="154"/>
  <c r="O12" i="153"/>
  <c r="O32" i="151"/>
  <c r="O15" i="151"/>
  <c r="O20" i="152"/>
  <c r="O31" i="153"/>
  <c r="O24" i="151"/>
  <c r="O12" i="152"/>
  <c r="O22" i="148"/>
  <c r="O15" i="149"/>
  <c r="O30" i="148"/>
  <c r="O34" i="150"/>
  <c r="O21" i="150"/>
  <c r="O16" i="148"/>
  <c r="O29" i="149"/>
  <c r="O17" i="148"/>
  <c r="O30" i="149"/>
  <c r="O23" i="149"/>
  <c r="O33" i="149"/>
  <c r="O29" i="148"/>
  <c r="O16" i="146"/>
  <c r="O33" i="146"/>
  <c r="O14" i="146"/>
  <c r="O25" i="146"/>
  <c r="O20" i="146"/>
  <c r="O11" i="146"/>
  <c r="O29" i="146"/>
  <c r="O18" i="146"/>
  <c r="O31" i="146"/>
  <c r="O27" i="146"/>
  <c r="O24" i="146"/>
  <c r="O32" i="146"/>
  <c r="O19" i="146"/>
  <c r="O22" i="146"/>
  <c r="O10" i="146"/>
  <c r="O13" i="146"/>
  <c r="O34" i="146"/>
  <c r="O12" i="146"/>
  <c r="O30" i="146"/>
  <c r="O23" i="146"/>
  <c r="O17" i="146"/>
  <c r="G16" i="7"/>
  <c r="G23" i="7" s="1"/>
  <c r="E14" i="7"/>
  <c r="H14" i="7"/>
  <c r="O26" i="146"/>
  <c r="O9" i="155"/>
  <c r="N41" i="155" s="1"/>
  <c r="K16" i="7"/>
  <c r="B14" i="7"/>
  <c r="N14" i="147" l="1"/>
  <c r="N13" i="7"/>
  <c r="B13" i="7"/>
  <c r="B22" i="7"/>
  <c r="K15" i="7"/>
  <c r="K23" i="7"/>
  <c r="H13" i="7"/>
  <c r="H22" i="7"/>
  <c r="E22" i="7"/>
  <c r="E13" i="7"/>
  <c r="O8" i="146"/>
  <c r="N40" i="146" s="1"/>
  <c r="O8" i="159"/>
  <c r="N40" i="159" s="1"/>
  <c r="O8" i="152"/>
  <c r="N40" i="152" s="1"/>
  <c r="O26" i="150"/>
  <c r="O8" i="157"/>
  <c r="N40" i="157" s="1"/>
  <c r="O8" i="148"/>
  <c r="N40" i="148" s="1"/>
  <c r="O9" i="151"/>
  <c r="N41" i="151" s="1"/>
  <c r="O8" i="155"/>
  <c r="N40" i="155" s="1"/>
  <c r="O8" i="160"/>
  <c r="N40" i="160" s="1"/>
  <c r="O9" i="150"/>
  <c r="N41" i="150" s="1"/>
  <c r="O26" i="152"/>
  <c r="O26" i="153"/>
  <c r="O9" i="157"/>
  <c r="N41" i="157" s="1"/>
  <c r="O9" i="149"/>
  <c r="N41" i="149" s="1"/>
  <c r="O26" i="156"/>
  <c r="O9" i="160"/>
  <c r="N41" i="160" s="1"/>
  <c r="O26" i="155"/>
  <c r="O26" i="159"/>
  <c r="O8" i="151"/>
  <c r="N40" i="151" s="1"/>
  <c r="O8" i="154"/>
  <c r="N40" i="154" s="1"/>
  <c r="O26" i="149"/>
  <c r="O9" i="153"/>
  <c r="N41" i="153" s="1"/>
  <c r="O9" i="152"/>
  <c r="N41" i="152" s="1"/>
  <c r="O26" i="160"/>
  <c r="O9" i="148"/>
  <c r="N41" i="148" s="1"/>
  <c r="O8" i="149"/>
  <c r="N40" i="149" s="1"/>
  <c r="O26" i="157"/>
  <c r="O9" i="159"/>
  <c r="N41" i="159" s="1"/>
  <c r="O8" i="158"/>
  <c r="N40" i="158" s="1"/>
  <c r="O26" i="154"/>
  <c r="O9" i="158"/>
  <c r="N41" i="158" s="1"/>
  <c r="O8" i="153"/>
  <c r="N40" i="153" s="1"/>
  <c r="O26" i="148"/>
  <c r="O8" i="156"/>
  <c r="N40" i="156" s="1"/>
  <c r="O8" i="150"/>
  <c r="N40" i="150" s="1"/>
  <c r="O9" i="154"/>
  <c r="N41" i="154" s="1"/>
  <c r="O26" i="151"/>
  <c r="O9" i="156"/>
  <c r="N41" i="156" s="1"/>
  <c r="O26" i="158"/>
  <c r="E16" i="7"/>
  <c r="H16" i="7"/>
  <c r="B16" i="7"/>
  <c r="E23" i="7" l="1"/>
  <c r="E15" i="7"/>
  <c r="N15" i="7"/>
  <c r="B15" i="7"/>
  <c r="B23" i="7"/>
  <c r="H23" i="7"/>
  <c r="H15" i="7"/>
  <c r="N21" i="146" l="1"/>
  <c r="N15" i="146"/>
  <c r="F9" i="146"/>
  <c r="E9" i="146"/>
  <c r="D9" i="146"/>
  <c r="C9" i="146"/>
  <c r="B9" i="146"/>
  <c r="M9" i="146"/>
  <c r="L9" i="146"/>
  <c r="K9" i="146"/>
  <c r="J9" i="146"/>
  <c r="I9" i="146"/>
  <c r="H9" i="146"/>
  <c r="G9" i="146"/>
  <c r="O15" i="146" l="1"/>
  <c r="O21" i="146"/>
  <c r="N9" i="146"/>
  <c r="O9" i="146" l="1"/>
  <c r="N41" i="146" s="1"/>
</calcChain>
</file>

<file path=xl/sharedStrings.xml><?xml version="1.0" encoding="utf-8"?>
<sst xmlns="http://schemas.openxmlformats.org/spreadsheetml/2006/main" count="1359" uniqueCount="282">
  <si>
    <t>Energetika</t>
  </si>
  <si>
    <t>Doprava</t>
  </si>
  <si>
    <t>Stavebnictví</t>
  </si>
  <si>
    <t>Ostatní</t>
  </si>
  <si>
    <t>Celkem kraj</t>
  </si>
  <si>
    <t>Obchod, služby, školství, zdravotnictví</t>
  </si>
  <si>
    <t>Zemědělství a lesnictví</t>
  </si>
  <si>
    <t>Celkem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</si>
  <si>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</si>
  <si>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</si>
  <si>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</si>
  <si>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</si>
  <si>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</si>
  <si>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</si>
  <si>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</si>
  <si>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</si>
  <si>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</si>
  <si>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</si>
  <si>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</si>
  <si>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</si>
  <si>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Brikety a pelety</t>
  </si>
  <si>
    <t>Kapalná biopaliva</t>
  </si>
  <si>
    <t>Ostatní biomasa</t>
  </si>
  <si>
    <t>Palivové dříví</t>
  </si>
  <si>
    <t>Piliny, kůra, štěpky, dřevní odpad</t>
  </si>
  <si>
    <t>str. 3</t>
  </si>
  <si>
    <t>str. 4</t>
  </si>
  <si>
    <t>str. 5</t>
  </si>
  <si>
    <t>Domácnosti</t>
  </si>
  <si>
    <t>Průmysl</t>
  </si>
  <si>
    <t>Skládkový plyn</t>
  </si>
  <si>
    <t>Kalový plyn (ČOV)</t>
  </si>
  <si>
    <t>Ostatní bioplyn</t>
  </si>
  <si>
    <t>Zkratky, pojmy a základní vztahy</t>
  </si>
  <si>
    <t>Zemní plyn</t>
  </si>
  <si>
    <t>Topné oleje</t>
  </si>
  <si>
    <t>Ostatní plyny</t>
  </si>
  <si>
    <t>Ostatní pevná paliva</t>
  </si>
  <si>
    <t>Ostatní kapalná paliva</t>
  </si>
  <si>
    <t>Odpadní teplo</t>
  </si>
  <si>
    <t>Koks</t>
  </si>
  <si>
    <t>Hnědé uhlí</t>
  </si>
  <si>
    <t>Černé uhlí</t>
  </si>
  <si>
    <t>Bioplyn</t>
  </si>
  <si>
    <t>Biomasa</t>
  </si>
  <si>
    <t>1. Zkratky, pojmy a základní vztahy</t>
  </si>
  <si>
    <t>Obsah</t>
  </si>
  <si>
    <t>Celulózové výluhy</t>
  </si>
  <si>
    <t>I. čtvrtletí</t>
  </si>
  <si>
    <t>II. čtvrtletí</t>
  </si>
  <si>
    <t>III. čtvrtletí</t>
  </si>
  <si>
    <t>IV. čtvrtletí</t>
  </si>
  <si>
    <t>Podíl v ČR</t>
  </si>
  <si>
    <t>14.2 Výroba a spotřeba: Jihomoravský kraj</t>
  </si>
  <si>
    <t>14.3 Výroba a spotřeba: Karlovarský kraj</t>
  </si>
  <si>
    <t>14.4 Výroba a spotřeba: Královéhradecký kraj</t>
  </si>
  <si>
    <t>14.5 Výroba a spotřeba: Liberecký kraj</t>
  </si>
  <si>
    <t>14.6 Výroba a spotřeba: Moravskoslezský kraj</t>
  </si>
  <si>
    <t>14.7 Výroba a spotřeba: Olomoucký kraj</t>
  </si>
  <si>
    <t>14.8 Výroba a spotřeba: Pardubický kraj</t>
  </si>
  <si>
    <t>14.9 Výroba a spotřeba: Plzeňský kraj</t>
  </si>
  <si>
    <t>14.10 Výroba a spotřeba: Praha</t>
  </si>
  <si>
    <t>14.11 Výroba a spotřeba: Středočeský kraj</t>
  </si>
  <si>
    <t>14.12 Výroba a spotřeba: Ústecký kraj</t>
  </si>
  <si>
    <t>14.13 Výroba a spotřeba: Vysočina</t>
  </si>
  <si>
    <t>14.14 Výroba a spotřeba: Zlínský kraj</t>
  </si>
  <si>
    <t>Výroba tepla brutto</t>
  </si>
  <si>
    <t>Elektrická energie</t>
  </si>
  <si>
    <t>Energie prostředí (tepelné čerpadlo)</t>
  </si>
  <si>
    <t>Energie Slunce (solární kolektor)</t>
  </si>
  <si>
    <t>Černé uhlí tříděné</t>
  </si>
  <si>
    <t>Černé uhlí průmyslové</t>
  </si>
  <si>
    <t>Černouhelné kaly a granulát</t>
  </si>
  <si>
    <t>Hnědé uhlí tříděné</t>
  </si>
  <si>
    <t>Hnědé uhlí průmyslové</t>
  </si>
  <si>
    <t>Hnědé uhlí - Brikety</t>
  </si>
  <si>
    <t>Hnědé uhlí - Lignit</t>
  </si>
  <si>
    <t>Hnědé uhlí - Mourové kaly</t>
  </si>
  <si>
    <t>Bilance tepla</t>
  </si>
  <si>
    <t xml:space="preserve">Technologická vlastní spotřeba tepla </t>
  </si>
  <si>
    <t>Dodávky tepla do vlastního podniku</t>
  </si>
  <si>
    <t>Jaderné palivo</t>
  </si>
  <si>
    <t>3. Bilance tepla [TJ]</t>
  </si>
  <si>
    <t>zdroj dat: výkaz ERÚ-T1, ERÚ-E1</t>
  </si>
  <si>
    <t>Dodávky tepla cizím subjektům</t>
  </si>
  <si>
    <t>Dodávky tepla z uhlí</t>
  </si>
  <si>
    <t>Dodávky tepla z bioplynu</t>
  </si>
  <si>
    <t>Dodávky tepla z biomasy</t>
  </si>
  <si>
    <t>JHČ</t>
  </si>
  <si>
    <t>JHM</t>
  </si>
  <si>
    <t>KVK</t>
  </si>
  <si>
    <t>HKK</t>
  </si>
  <si>
    <t>LBK</t>
  </si>
  <si>
    <t>MSK</t>
  </si>
  <si>
    <t>OLK</t>
  </si>
  <si>
    <t>PAK</t>
  </si>
  <si>
    <t>PLK</t>
  </si>
  <si>
    <t>PHA</t>
  </si>
  <si>
    <t>STČ</t>
  </si>
  <si>
    <t>ULK</t>
  </si>
  <si>
    <t>VYS</t>
  </si>
  <si>
    <t>ZLK</t>
  </si>
  <si>
    <t>Bilanční rozdíl</t>
  </si>
  <si>
    <t>Ztráty</t>
  </si>
  <si>
    <t>SZT</t>
  </si>
  <si>
    <t>Soustava zásobování teplem</t>
  </si>
  <si>
    <t>Výroba tepla brutto =</t>
  </si>
  <si>
    <t>Ztráty =</t>
  </si>
  <si>
    <t>Dodávky do vlastního podniku =</t>
  </si>
  <si>
    <t>Dodávky cizím subjektům =</t>
  </si>
  <si>
    <t>Bilanční rozdíl =</t>
  </si>
  <si>
    <t>Technologická vlastní spotřeba tepla =</t>
  </si>
  <si>
    <t>Spotřeba tepla na výrobu tepla a elektrické energie, která je nezbytná pro zajištění procesu výroby tepla a elektrické energie.</t>
  </si>
  <si>
    <t>Ztráty při výrobě tepla a distribuční ztráty (v rozvodech).</t>
  </si>
  <si>
    <t>Množství tepelné energie dodané cizím subjektům.</t>
  </si>
  <si>
    <t>Jihočeský kraj</t>
  </si>
  <si>
    <t>Jihomoravský kraj</t>
  </si>
  <si>
    <t>Karlovarský kraj</t>
  </si>
  <si>
    <t>Královéhradecký kraj</t>
  </si>
  <si>
    <t>Liberecký kraj</t>
  </si>
  <si>
    <t>Moravskoslezský kraj</t>
  </si>
  <si>
    <t>Olomoucký kraj</t>
  </si>
  <si>
    <t>Pardubický kraj</t>
  </si>
  <si>
    <t>Plzeňský kraj</t>
  </si>
  <si>
    <t>Středočeský kraj</t>
  </si>
  <si>
    <t>Ústecký kraj</t>
  </si>
  <si>
    <t>Zlínský kraj</t>
  </si>
  <si>
    <t>4.1</t>
  </si>
  <si>
    <t>4.2</t>
  </si>
  <si>
    <t>4.3</t>
  </si>
  <si>
    <t>5.1</t>
  </si>
  <si>
    <t>5.2</t>
  </si>
  <si>
    <t>5.3</t>
  </si>
  <si>
    <t>5.4</t>
  </si>
  <si>
    <t>7.1</t>
  </si>
  <si>
    <t>7.2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</si>
  <si>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</si>
  <si>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</si>
  <si>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</si>
  <si>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</si>
  <si>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</si>
  <si>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</si>
  <si>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</si>
  <si>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</si>
  <si>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</si>
  <si>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</si>
  <si>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</si>
  <si>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</si>
  <si>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</si>
  <si>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8.14</t>
  </si>
  <si>
    <t>Výroba tepla brutto v krajích ČR</t>
  </si>
  <si>
    <t>4.3 Výroba tepla brutto podle paliv v krajích ČR [TJ]</t>
  </si>
  <si>
    <t>4.1 Výroba tepla brutto podle paliv [TJ]</t>
  </si>
  <si>
    <t>Výroba tepla brutto podle paliv</t>
  </si>
  <si>
    <t>Výroba tepla brutto podle paliv v krajích ČR</t>
  </si>
  <si>
    <t>Instalovaný výkon výroben tepelné energie v krajích ČR</t>
  </si>
  <si>
    <t>str. 6</t>
  </si>
  <si>
    <t>str. 7</t>
  </si>
  <si>
    <t>str. 8</t>
  </si>
  <si>
    <t>str. 9</t>
  </si>
  <si>
    <t>str. 10</t>
  </si>
  <si>
    <t>str. 11</t>
  </si>
  <si>
    <t>str. 12</t>
  </si>
  <si>
    <t>str. 13</t>
  </si>
  <si>
    <t>str. 14</t>
  </si>
  <si>
    <t>str. 15</t>
  </si>
  <si>
    <t>str. 16</t>
  </si>
  <si>
    <t>str. 17</t>
  </si>
  <si>
    <t>str. 18</t>
  </si>
  <si>
    <t>str. 19</t>
  </si>
  <si>
    <t>str. 20</t>
  </si>
  <si>
    <t>str. 21</t>
  </si>
  <si>
    <t>str. 22</t>
  </si>
  <si>
    <t>str. 23</t>
  </si>
  <si>
    <t>str. 24</t>
  </si>
  <si>
    <t>str. 25</t>
  </si>
  <si>
    <t>str. 26</t>
  </si>
  <si>
    <t>str. 27</t>
  </si>
  <si>
    <t>str. 28</t>
  </si>
  <si>
    <t>str. 29</t>
  </si>
  <si>
    <t>4.2 Výroba tepla brutto v krajích ČR [TJ]</t>
  </si>
  <si>
    <t>CZ-NACE</t>
  </si>
  <si>
    <t>Klasifikace ekonomických činností CZ-NACE dle Českého statistického úřadu</t>
  </si>
  <si>
    <t>Rostlinné materiály neaglomerované</t>
  </si>
  <si>
    <t>5.1 Dodávky tepla podle paliv [TJ]</t>
  </si>
  <si>
    <t>5.2 Dodávky tepla v krajích ČR [TJ]</t>
  </si>
  <si>
    <t>5.3 Dodávky tepla v krajích ČR [TJ]</t>
  </si>
  <si>
    <t>Dodávky tepla</t>
  </si>
  <si>
    <t>7.1 Spotřeba tepla podle sektorů národního hospodářství [TJ]</t>
  </si>
  <si>
    <t>Spotřeba tepla podle sektorů národního hospodářství</t>
  </si>
  <si>
    <t>7.2 Spotřeba tepla podle sektorů národního hospodářství v krajích ČR [TJ]</t>
  </si>
  <si>
    <t>Spotřeba tepla podle sektorů národního hospodářství v krajích ČR</t>
  </si>
  <si>
    <t>Dodávky tepla podle paliv</t>
  </si>
  <si>
    <t>Dodávky tepla v krajích ČR</t>
  </si>
  <si>
    <t>Dodávky tepla podle paliv v krajích ČR</t>
  </si>
  <si>
    <t>Dodávka tepla =</t>
  </si>
  <si>
    <t>Výroba prodaného tepla bez vlastní spotřeby (vlastní technologická spotřeba a dodávky do vlastního podniku) a bez ztrát (z výroby a rozvodu). Toto teplo obsahuje distribuční ztráty z nakoupeného tepla.</t>
  </si>
  <si>
    <t>Spotřeba tepla =</t>
  </si>
  <si>
    <t>Konečná spotřeba tepla v jednotlivých sektorech národního hospodářství.</t>
  </si>
  <si>
    <t>Dodávky tepla z uhlí, biomasy a bioplynu</t>
  </si>
  <si>
    <t>Výroba tepla brutto - technologická vlastní spotřeba tepla - ztráty - dodávky do vlastního podniku - dodávky cizím subjektům.</t>
  </si>
  <si>
    <t>KVET</t>
  </si>
  <si>
    <t>Kombinovaná výroba elektřiny a tepla</t>
  </si>
  <si>
    <t>Hlavní město Praha (PHA)</t>
  </si>
  <si>
    <t>Kraj Vysočina (VYS)</t>
  </si>
  <si>
    <t>Kraj Vysočina</t>
  </si>
  <si>
    <t>Hlavní město Praha</t>
  </si>
  <si>
    <t>8.14 Výroba, dodávky a spotřeba tepla: Zlínský kraj</t>
  </si>
  <si>
    <t>Výroba, dodávky a spotřeba tepla: Jihomoravský kraj</t>
  </si>
  <si>
    <t>Výroba, dodávky a spotřeba tepla: Karlovarský kraj</t>
  </si>
  <si>
    <t>Výroba, dodávky a spotřeba tepla: Královéhradecký kraj</t>
  </si>
  <si>
    <t>Výroba, dodávky a spotřeba tepla: Liberecký kraj</t>
  </si>
  <si>
    <t>Výroba, dodávky a spotřeba tepla: Moravskoslezský kraj</t>
  </si>
  <si>
    <t>Výroba, dodávky a spotřeba tepla: Olomoucký kraj</t>
  </si>
  <si>
    <t>Výroba, dodávky a spotřeba tepla: Pardubický kraj</t>
  </si>
  <si>
    <t>Výroba, dodávky a spotřeba tepla: Plzeňský kraj</t>
  </si>
  <si>
    <t>Výroba, dodávky a spotřeba tepla: Středočeský kraj</t>
  </si>
  <si>
    <t>Výroba, dodávky a spotřeba tepla: Ústecký kraj</t>
  </si>
  <si>
    <t>Výroba, dodávky a spotřeba tepla: Kraj Vysočina</t>
  </si>
  <si>
    <t>Výroba, dodávky a spotřeba tepla: Zlínský kraj</t>
  </si>
  <si>
    <t>Výroba, dodávky a spotřeba tepla: Hlavní město Praha</t>
  </si>
  <si>
    <t>Výroba, dodávky a spotřeba tepla: Jihočeský kraj</t>
  </si>
  <si>
    <t>8.5 Výroba, dodávky a spotřeba tepla: Kraj Vysočina</t>
  </si>
  <si>
    <t>8.6 Výroba, dodávky a spotřeba tepla: Královéhradecký kraj</t>
  </si>
  <si>
    <t>8.7 Výroba, dodávky a spotřeba tepla: Liberecký kraj</t>
  </si>
  <si>
    <t>8.1 Výroba, dodávky a spotřeba tepla: Hlavní město Praha</t>
  </si>
  <si>
    <t>8.2 Výroba, dodávky a spotřeba tepla: Jihočeský kraj</t>
  </si>
  <si>
    <t>8.3 Výroba, dodávky a spotřeba tepla: Jihomoravský kraj</t>
  </si>
  <si>
    <t>8.4 Výroba, dodávky a spotřeba tepla: Karlovarský kraj</t>
  </si>
  <si>
    <t>8.8 Výroba, dodávky a spotřeba tepla: Moravskoslezský kraj</t>
  </si>
  <si>
    <t>8.9 Výroba, dodávky a spotřeba tepla: Olomoucký kraj</t>
  </si>
  <si>
    <t>8.10 Výroba, dodávky a spotřeba tepla: Pardubický kraj</t>
  </si>
  <si>
    <t>8.11 Výroba, dodávky a spotřeba tepla: Plzeňský kraj</t>
  </si>
  <si>
    <t>8.12 Výroba, dodávky a spotřeba tepla: Středočeský kraj</t>
  </si>
  <si>
    <t>8.13 Výroba, dodávky a spotřeba tepla: Ústecký kraj</t>
  </si>
  <si>
    <r>
      <t>6. Instalovaný výkon výroben tepla v krajích ČR [MW</t>
    </r>
    <r>
      <rPr>
        <b/>
        <vertAlign val="subscript"/>
        <sz val="14"/>
        <color theme="2" tint="-0.499984740745262"/>
        <rFont val="Calibri"/>
        <family val="2"/>
        <charset val="238"/>
        <scheme val="minor"/>
      </rPr>
      <t>t</t>
    </r>
    <r>
      <rPr>
        <b/>
        <sz val="14"/>
        <color theme="2" tint="-0.499984740745262"/>
        <rFont val="Calibri"/>
        <family val="2"/>
        <charset val="238"/>
        <scheme val="minor"/>
      </rPr>
      <t>]</t>
    </r>
  </si>
  <si>
    <t>Královéhradecký kraj (HKK)</t>
  </si>
  <si>
    <t>Liberecký kraj (LBK)</t>
  </si>
  <si>
    <t>Moravskoslezský kraj (MSK)</t>
  </si>
  <si>
    <t>Olomoucký kraj (OLK)</t>
  </si>
  <si>
    <t>Pardubický kraj (PAK)</t>
  </si>
  <si>
    <t>Plzeňský kraj (PLK)</t>
  </si>
  <si>
    <t>Středočeský kraj (STČ)</t>
  </si>
  <si>
    <t>Ústecký kraj (ULK)</t>
  </si>
  <si>
    <t>Zlínský kraj (ZLK)</t>
  </si>
  <si>
    <t>Jihočeský kraj (JHČ)</t>
  </si>
  <si>
    <t>Jihomoravský kraj (JHM)</t>
  </si>
  <si>
    <t>Karlovarský kraj (KVK)</t>
  </si>
  <si>
    <t>Spotřeba tepla podle sektorů národního hospodářství *</t>
  </si>
  <si>
    <t>Instalovaný výkon v ČR</t>
  </si>
  <si>
    <t>Celkem ČR *</t>
  </si>
  <si>
    <t>Brutto výroba tepla na zdrojích bez tepla použitého na výrobu elektřiny.</t>
  </si>
  <si>
    <t>Spotřeba tepla pro vlastní potřebu výrobce (bez technologické vlastní spotřeby tepla).</t>
  </si>
  <si>
    <t>Oddělení statistiky a sledování kvality ERÚ, Praha 2018</t>
  </si>
  <si>
    <t>2017</t>
  </si>
  <si>
    <t>Celkový instalovaný výkon [MWt]</t>
  </si>
  <si>
    <t>Výroba tepla brutto [TJ]</t>
  </si>
  <si>
    <t>Dodávky tepla podle paliv [TJ]</t>
  </si>
  <si>
    <t>Spotřeba tepla podle sektorů nár. hosp. [TJ]*</t>
  </si>
  <si>
    <t>5.4 Dodávky tepla z uhlí, biomasy a bioplynu [TJ]</t>
  </si>
  <si>
    <t>Roční zpráva o provozu teplárenských soustav ČR</t>
  </si>
  <si>
    <t>9</t>
  </si>
  <si>
    <t>str. 30</t>
  </si>
  <si>
    <t>Výroba tepla netto</t>
  </si>
  <si>
    <r>
      <t>Q</t>
    </r>
    <r>
      <rPr>
        <b/>
        <vertAlign val="subscript"/>
        <sz val="9"/>
        <rFont val="Calibri"/>
        <family val="2"/>
        <charset val="238"/>
        <scheme val="minor"/>
      </rPr>
      <t>netto</t>
    </r>
  </si>
  <si>
    <t>Dodávka užitečného tepla z KVET</t>
  </si>
  <si>
    <t>2. Úvodní komentář k hodnocenému roku</t>
  </si>
  <si>
    <t>Úvodní komentář k hodnocenému roku</t>
  </si>
  <si>
    <t>Instalovaný výkon</t>
  </si>
  <si>
    <r>
      <t>9. Výroba tepla netto Q</t>
    </r>
    <r>
      <rPr>
        <b/>
        <vertAlign val="subscript"/>
        <sz val="14"/>
        <color theme="2" tint="-0.499984740745262"/>
        <rFont val="Calibri"/>
        <family val="2"/>
        <charset val="238"/>
        <scheme val="minor"/>
      </rPr>
      <t>netto</t>
    </r>
    <r>
      <rPr>
        <b/>
        <sz val="14"/>
        <color theme="2" tint="-0.499984740745262"/>
        <rFont val="Calibri"/>
        <family val="2"/>
        <charset val="238"/>
        <scheme val="minor"/>
      </rPr>
      <t xml:space="preserve"> a výroba tepla z KVET Q</t>
    </r>
    <r>
      <rPr>
        <b/>
        <vertAlign val="subscript"/>
        <sz val="14"/>
        <color theme="2" tint="-0.499984740745262"/>
        <rFont val="Calibri"/>
        <family val="2"/>
        <charset val="238"/>
        <scheme val="minor"/>
      </rPr>
      <t>KVET</t>
    </r>
    <r>
      <rPr>
        <b/>
        <sz val="14"/>
        <color theme="2" tint="-0.499984740745262"/>
        <rFont val="Calibri"/>
        <family val="2"/>
        <charset val="238"/>
        <scheme val="minor"/>
      </rPr>
      <t xml:space="preserve">  [TJ]</t>
    </r>
  </si>
  <si>
    <r>
      <t>Q</t>
    </r>
    <r>
      <rPr>
        <b/>
        <vertAlign val="subscript"/>
        <sz val="9"/>
        <rFont val="Calibri"/>
        <family val="2"/>
        <charset val="238"/>
        <scheme val="minor"/>
      </rPr>
      <t>KVET</t>
    </r>
  </si>
  <si>
    <t>Výroba tepla netto a výroba tepla z KVET</t>
  </si>
  <si>
    <t>Výroba tepla brutto bez technologické vlastní spotřeby tepla.</t>
  </si>
  <si>
    <t xml:space="preserve">Energetický regulační úřad (ERÚ) vydává v souladu s § 17 odst. 7 písm. m) zákona č. 458/2000 Sb., v platném znění, (energetický zákon), roční zprávu o provozu teplárenských soustav ČR za rok 2017. Veškeré údaje obsažené ve zprávě jsou získané od licencovaných subjektů na základě vyhlášky ERÚ č. 404/2016 Sb., o náležitostech a členění výkazů nezbytných pro zpracování zpráv o provozu soustav v energetických odvětvích, včetně termínů, rozsahu a pravidel pro sestavování výkazů (statistická vyhláška). Pro doplnění uvádíme, že v současné době výkazy dle statistické vyhlášky nezasílají držitelé licence na rozvod tepelné energie (skup. č. 32), tudíž tato oblast není ve zprávě obsažena. Tato skutečnost se týká kapitol 7.1, 7.2 a spotřební části krajských vyhodnocení 8.1 až 8.14.
Roční zpráva obsahuje kapitoly, které podávají přehled o statistice teplárenských soustav v ČR a doplňuje tak roční zprávu o provozu elektrizační soustavy ČR za rok 2017, která obsahuje údaje o kombinované výrobě elektřiny a tepla (KVET). Tato zpráva obsahuje veškeré vyrobené teplo z licencované činnosti, včetně KVET. Tato zpráva neobsahuje meziroční porovnání  výroby či rozvodu tepla, jelikož se jedná o první roční zprávu o provozu teplárenských soustav.   
Celková výroba tepla brutto v roce 2017 dosáhla hodnoty 169 579,7 TJ. Zhruba 29 % z brutto výroby je dodáno do vlastního podniku nebo zařízení (převážně jde o závodní teplárny, které nejsou zařazeny v klasifikaci ekonomických činností (CZ-NACE) ve skupině 35 - Výroba a rozvod elektřiny, plynu, tepla a klimatizovaného vzduchu). Dodávky tepla představují 93 733,5 TJ  (jedná se zejména o dodané teplo do soustav zásobování teplem SZT), což je zhruba 55 % z brutto výroby tepla, na technologickou vlastní spotřebu tepla a ztráty připadá zhruba stejně, a to 8 %. Nejvíce tepla je vyrobeno z hnědého uhlí (42 %), následuje zemní plyn (19 %) a černé uhlí (11 %). Nejvíce tepla je vyrobeno v Moravskoslezském kraji (19 %), následuje Středočeský kraj (18 %) a Ústecký kraj (17 %). Struktura výroby tepla z jednotlivých paliv se v jednotlivých krajích liší podle dostupnosti paliv. Nejvíce tepla z černého uhlí se vyrábí v Moravskoslezském kraji (78 %), z hnědého uhlí v Ústeckém kraji (27 %), ze zemního plynu ve Středočeském kraji (22 %), z biomasy v Moravskoslezském kraji (36 %) a z bioplynu v kraji Vysočina (17 %).  Struktura dodávek tepla podle paliv vychází  podobně jako výroba tepla brutto (46 % z hnědého uhlí, 25 % ze zemního plynu, 14 % z černého uhlí), ale u struktury dodávek tepla podle krajů je na prvním místě Středočeský kraj, následovaný Moravskoslezským a Ústeckým krajem. Celkový instalovaný tepelný výkon výroben tepla ke konci roku 2017 byl 58 503,7 MW. Sedmá kapitola uvádí rozdělení spotřeby tepla v sektorech národního hospodářství. Poslední osmá kapitola obsahuje shrnutí výroby tepla brutto, dodávek a spotřeb tepla v jednotlivých krajích ČR. U Středočeského kraje je větší dodávka než spotřeba tepla, což je způsobeno dodávkou tepla do hlavního města Prahy (SZT Praha). Totéž platí pro Pardubický kraj s dodávkou tepla do Královéhradeckého kraje (SZT Hradec Králové). Celkově bylo vyrobeno z kombinované výroby elektřiny a tepla (KVET) 103 620,3 TJ užitečného tepla, což činí 66 % z výroby tepla netto. Nejvíce se užitečného tepla z KVET vyrábí z hnědého uhlí (55,2 %), následuje černé uhlí (14,2 %) a zemní plyn (10,5 %). Nízký podíl užitečného tepla ze zemního plynu na teplu netto (35 %) je způsoben vyšším počtem výtopen na zemní plyn než kogeneračních jednotek.    
Případné dotazy, komentáře či připomínky směřujte výhradně na adresu teplo.statistika@eru.cz.
</t>
  </si>
  <si>
    <t>* Nezahrnuje část nezjištěného rozvodu tepla</t>
  </si>
  <si>
    <t>* Rozdíl mezi dodávkou a spotřebou jsou ztráty z nakoupeného tepla, část nezjištěného rozvodu tepla a část spotřeby tepla krytá dodávkou ze Středočeského kraje.</t>
  </si>
  <si>
    <t>* Rozdíl mezi dodávkou a spotřebou jsou ztráty z nakoupeného tepla a část nezjištěného rozvodu tepla.</t>
  </si>
  <si>
    <t>* Rozdíl mezi dodávkou a spotřebou jsou ztráty z nakoupeného tepla, část nezjištěného rozvodu tepla a část spotřeby tepla krytá dodávkou z Pardubického kraje.</t>
  </si>
  <si>
    <t>* Rozdíl mezi dodávkou a spotřebou jsou ztráty z nakoupeného tepla, část nezjištěného rozvodu tepla a část tepla dodaná do SZT Hradec Králové.</t>
  </si>
  <si>
    <t>* Rozdíl mezi dodávkou a spotřebou jsou ztráty z nakoupeného tepla, část nezjištěného rozvodu tepla a část tepla dodaná do SZT Praha.</t>
  </si>
  <si>
    <r>
      <t>Q</t>
    </r>
    <r>
      <rPr>
        <b/>
        <vertAlign val="subscript"/>
        <sz val="9"/>
        <rFont val="Calibri"/>
        <family val="2"/>
        <charset val="238"/>
        <scheme val="minor"/>
      </rPr>
      <t xml:space="preserve">KVET/ </t>
    </r>
    <r>
      <rPr>
        <b/>
        <sz val="9"/>
        <rFont val="Calibri"/>
        <family val="2"/>
        <charset val="238"/>
        <scheme val="minor"/>
      </rPr>
      <t>Q</t>
    </r>
    <r>
      <rPr>
        <b/>
        <vertAlign val="subscript"/>
        <sz val="9"/>
        <rFont val="Calibri"/>
        <family val="2"/>
        <charset val="238"/>
        <scheme val="minor"/>
      </rPr>
      <t>netto</t>
    </r>
  </si>
  <si>
    <t>Výroba tepla netto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</si>
</sst>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_ "/>
    <numFmt numFmtId="166" formatCode="0.0"/>
    <numFmt numFmtId="167" formatCode="0.0%"/>
  </numFmts>
  <fonts count="59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8"/>
      <color theme="0"/>
      <name val="Calibri"/>
      <family val="2"/>
      <charset val="238"/>
      <scheme val="minor"/>
    </font>
    <font>
      <b/>
      <sz val="9"/>
      <color theme="3"/>
      <name val="Calibri"/>
      <family val="2"/>
      <charset val="238"/>
      <scheme val="minor"/>
    </font>
    <font>
      <sz val="9"/>
      <color theme="4"/>
      <name val="Calibri"/>
      <family val="2"/>
      <charset val="238"/>
      <scheme val="minor"/>
    </font>
    <font>
      <sz val="9"/>
      <color theme="3"/>
      <name val="Calibri"/>
      <family val="2"/>
      <charset val="238"/>
      <scheme val="minor"/>
    </font>
    <font>
      <sz val="10"/>
      <color theme="3"/>
      <name val="Calibri"/>
      <family val="2"/>
      <charset val="238"/>
      <scheme val="minor"/>
    </font>
    <font>
      <sz val="10"/>
      <color rgb="FF005DA2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3"/>
      <name val="Calibri"/>
      <family val="2"/>
      <charset val="238"/>
      <scheme val="minor"/>
    </font>
    <font>
      <b/>
      <sz val="36"/>
      <color rgb="FF005DA2"/>
      <name val="Calibri"/>
      <family val="2"/>
      <charset val="238"/>
      <scheme val="minor"/>
    </font>
    <font>
      <sz val="14"/>
      <color rgb="FF005DA2"/>
      <name val="Calibri"/>
      <family val="2"/>
      <charset val="238"/>
      <scheme val="minor"/>
    </font>
    <font>
      <b/>
      <sz val="20"/>
      <color rgb="FF005DA2"/>
      <name val="Calibri"/>
      <family val="2"/>
      <charset val="238"/>
      <scheme val="minor"/>
    </font>
    <font>
      <sz val="10"/>
      <color theme="4"/>
      <name val="Calibri"/>
      <family val="2"/>
      <charset val="238"/>
      <scheme val="minor"/>
    </font>
    <font>
      <b/>
      <sz val="10"/>
      <color theme="3"/>
      <name val="Arial"/>
      <family val="2"/>
      <charset val="238"/>
    </font>
    <font>
      <b/>
      <sz val="14"/>
      <color theme="2" tint="-0.499984740745262"/>
      <name val="Calibri"/>
      <family val="2"/>
      <charset val="238"/>
      <scheme val="minor"/>
    </font>
    <font>
      <b/>
      <sz val="10"/>
      <color theme="2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name val="Arial"/>
      <family val="2"/>
      <charset val="238"/>
    </font>
    <font>
      <strike/>
      <sz val="10"/>
      <name val="Calibri"/>
      <family val="2"/>
      <charset val="238"/>
      <scheme val="minor"/>
    </font>
    <font>
      <b/>
      <sz val="9"/>
      <color theme="2" tint="-0.499984740745262"/>
      <name val="Calibri"/>
      <family val="2"/>
      <charset val="238"/>
      <scheme val="minor"/>
    </font>
    <font>
      <sz val="9"/>
      <color theme="0"/>
      <name val="Arial"/>
      <family val="2"/>
      <charset val="238"/>
    </font>
    <font>
      <sz val="10"/>
      <name val="Arial CE"/>
      <charset val="238"/>
    </font>
    <font>
      <b/>
      <sz val="9"/>
      <name val="Arial"/>
      <family val="2"/>
      <charset val="238"/>
    </font>
    <font>
      <b/>
      <vertAlign val="subscript"/>
      <sz val="14"/>
      <color theme="2" tint="-0.499984740745262"/>
      <name val="Calibri"/>
      <family val="2"/>
      <charset val="238"/>
      <scheme val="minor"/>
    </font>
    <font>
      <b/>
      <vertAlign val="subscript"/>
      <sz val="9"/>
      <name val="Calibri"/>
      <family val="2"/>
      <charset val="238"/>
      <scheme val="minor"/>
    </font>
    <font>
      <sz val="11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theme="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6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theme="0" tint="-0.24994659260841701"/>
      </bottom>
      <diagonal/>
    </border>
    <border>
      <left style="thick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/>
      </left>
      <right style="thick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medium">
        <color theme="2" tint="-0.499984740745262"/>
      </bottom>
      <diagonal/>
    </border>
    <border>
      <left/>
      <right/>
      <top/>
      <bottom style="medium">
        <color theme="2" tint="-0.499984740745262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medium">
        <color theme="2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2" tint="-0.499984740745262"/>
      </left>
      <right/>
      <top/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2" tint="-0.499984740745262"/>
      </left>
      <right/>
      <top/>
      <bottom style="thin">
        <color theme="0" tint="-0.24994659260841701"/>
      </bottom>
      <diagonal/>
    </border>
    <border>
      <left style="medium">
        <color theme="2" tint="-0.499984740745262"/>
      </left>
      <right/>
      <top style="thin">
        <color theme="0" tint="-0.24994659260841701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0" tint="-0.24994659260841701"/>
      </top>
      <bottom style="thin">
        <color theme="2" tint="-0.499984740745262"/>
      </bottom>
      <diagonal/>
    </border>
    <border>
      <left/>
      <right/>
      <top style="thin">
        <color theme="0" tint="-0.24994659260841701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0" tint="-0.24994659260841701"/>
      </top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0" tint="-0.24994659260841701"/>
      </bottom>
      <diagonal/>
    </border>
    <border>
      <left style="thin">
        <color theme="2" tint="-0.49998474074526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2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2" tint="-0.499984740745262"/>
      </left>
      <right/>
      <top/>
      <bottom style="thin">
        <color theme="0" tint="-0.24994659260841701"/>
      </bottom>
      <diagonal/>
    </border>
    <border>
      <left/>
      <right style="thin">
        <color theme="2" tint="-0.499984740745262"/>
      </right>
      <top/>
      <bottom style="thin">
        <color theme="0" tint="-0.24994659260841701"/>
      </bottom>
      <diagonal/>
    </border>
    <border>
      <left style="thin">
        <color theme="2" tint="-0.499984740745262"/>
      </left>
      <right style="thick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/>
      </left>
      <right style="thin">
        <color theme="2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2" tint="-0.499984740745262"/>
      </left>
      <right/>
      <top style="thin">
        <color theme="0" tint="-0.24994659260841701"/>
      </top>
      <bottom style="medium">
        <color theme="2" tint="-0.499984740745262"/>
      </bottom>
      <diagonal/>
    </border>
    <border>
      <left/>
      <right style="thin">
        <color theme="2" tint="-0.499984740745262"/>
      </right>
      <top style="thin">
        <color theme="0" tint="-0.24994659260841701"/>
      </top>
      <bottom style="medium">
        <color theme="2" tint="-0.499984740745262"/>
      </bottom>
      <diagonal/>
    </border>
    <border>
      <left style="thin">
        <color theme="2" tint="-0.499984740745262"/>
      </left>
      <right/>
      <top/>
      <bottom/>
      <diagonal/>
    </border>
    <border>
      <left/>
      <right style="thin">
        <color theme="2" tint="-0.499984740745262"/>
      </right>
      <top/>
      <bottom/>
      <diagonal/>
    </border>
    <border>
      <left style="thin">
        <color theme="2" tint="-0.499984740745262"/>
      </left>
      <right/>
      <top/>
      <bottom style="medium">
        <color theme="2" tint="-0.499984740745262"/>
      </bottom>
      <diagonal/>
    </border>
    <border>
      <left/>
      <right style="thin">
        <color theme="2" tint="-0.499984740745262"/>
      </right>
      <top/>
      <bottom style="medium">
        <color theme="2" tint="-0.499984740745262"/>
      </bottom>
      <diagonal/>
    </border>
    <border>
      <left style="thin">
        <color theme="2" tint="-0.499984740745262"/>
      </left>
      <right/>
      <top style="thin">
        <color theme="0" tint="-0.24994659260841701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0" tint="-0.24994659260841701"/>
      </top>
      <bottom style="thin">
        <color theme="2" tint="-0.499984740745262"/>
      </bottom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0" tint="-0.24994659260841701"/>
      </top>
      <bottom/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0" tint="-0.24994659260841701"/>
      </bottom>
      <diagonal/>
    </border>
    <border>
      <left/>
      <right/>
      <top style="medium">
        <color theme="2" tint="-0.499984740745262"/>
      </top>
      <bottom/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/>
      </left>
      <right style="medium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2" tint="-0.499984740745262"/>
      </left>
      <right style="medium">
        <color theme="0"/>
      </right>
      <top style="thin">
        <color theme="0" tint="-0.24994659260841701"/>
      </top>
      <bottom style="medium">
        <color theme="2" tint="-0.499984740745262"/>
      </bottom>
      <diagonal/>
    </border>
    <border>
      <left style="medium">
        <color theme="0"/>
      </left>
      <right style="medium">
        <color theme="0"/>
      </right>
      <top style="thin">
        <color theme="0" tint="-0.24994659260841701"/>
      </top>
      <bottom style="medium">
        <color theme="2" tint="-0.499984740745262"/>
      </bottom>
      <diagonal/>
    </border>
    <border>
      <left/>
      <right style="medium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/>
      </right>
      <top style="thin">
        <color theme="0" tint="-0.24994659260841701"/>
      </top>
      <bottom style="medium">
        <color theme="2" tint="-0.499984740745262"/>
      </bottom>
      <diagonal/>
    </border>
    <border>
      <left style="thick">
        <color theme="2" tint="-9.9948118533890809E-2"/>
      </left>
      <right style="thick">
        <color theme="2" tint="-9.9948118533890809E-2"/>
      </right>
      <top/>
      <bottom style="thin">
        <color theme="0" tint="-0.24994659260841701"/>
      </bottom>
      <diagonal/>
    </border>
  </borders>
  <cellStyleXfs count="4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1" applyNumberFormat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7" borderId="0" applyNumberFormat="0" applyBorder="0" applyAlignment="0" applyProtection="0"/>
    <xf numFmtId="0" fontId="2" fillId="4" borderId="5" applyNumberFormat="0" applyFont="0" applyAlignment="0" applyProtection="0"/>
    <xf numFmtId="0" fontId="12" fillId="0" borderId="6" applyNumberFormat="0" applyFill="0" applyAlignment="0" applyProtection="0"/>
    <xf numFmtId="0" fontId="13" fillId="6" borderId="0" applyNumberFormat="0" applyBorder="0" applyAlignment="0" applyProtection="0"/>
    <xf numFmtId="0" fontId="12" fillId="0" borderId="0" applyNumberFormat="0" applyFill="0" applyBorder="0" applyAlignment="0" applyProtection="0"/>
    <xf numFmtId="0" fontId="14" fillId="7" borderId="7" applyNumberFormat="0" applyAlignment="0" applyProtection="0"/>
    <xf numFmtId="0" fontId="15" fillId="13" borderId="7" applyNumberFormat="0" applyAlignment="0" applyProtection="0"/>
    <xf numFmtId="0" fontId="16" fillId="13" borderId="8" applyNumberFormat="0" applyAlignment="0" applyProtection="0"/>
    <xf numFmtId="0" fontId="17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9" fontId="21" fillId="0" borderId="0" applyFont="0" applyFill="0" applyBorder="0" applyAlignment="0" applyProtection="0"/>
    <xf numFmtId="0" fontId="54" fillId="0" borderId="0"/>
    <xf numFmtId="0" fontId="1" fillId="0" borderId="0"/>
    <xf numFmtId="9" fontId="1" fillId="0" borderId="0" applyFont="0" applyFill="0" applyBorder="0" applyAlignment="0" applyProtection="0"/>
    <xf numFmtId="0" fontId="58" fillId="0" borderId="0"/>
  </cellStyleXfs>
  <cellXfs count="379">
    <xf numFmtId="0" fontId="0" fillId="0" borderId="0" xfId="0"/>
    <xf numFmtId="0" fontId="20" fillId="0" borderId="0" xfId="0" applyFont="1" applyFill="1" applyBorder="1" applyAlignment="1">
      <alignment horizontal="right" vertical="center"/>
    </xf>
    <xf numFmtId="164" fontId="24" fillId="0" borderId="0" xfId="0" applyNumberFormat="1" applyFont="1" applyFill="1" applyBorder="1"/>
    <xf numFmtId="0" fontId="20" fillId="0" borderId="0" xfId="0" applyFont="1" applyFill="1" applyBorder="1"/>
    <xf numFmtId="0" fontId="27" fillId="0" borderId="0" xfId="0" applyFont="1" applyFill="1" applyBorder="1" applyAlignment="1">
      <alignment horizontal="right" vertical="top"/>
    </xf>
    <xf numFmtId="0" fontId="23" fillId="0" borderId="0" xfId="0" applyFont="1" applyFill="1" applyBorder="1"/>
    <xf numFmtId="164" fontId="22" fillId="0" borderId="10" xfId="0" applyNumberFormat="1" applyFont="1" applyFill="1" applyBorder="1"/>
    <xf numFmtId="164" fontId="22" fillId="0" borderId="14" xfId="0" applyNumberFormat="1" applyFont="1" applyFill="1" applyBorder="1"/>
    <xf numFmtId="164" fontId="22" fillId="0" borderId="15" xfId="0" applyNumberFormat="1" applyFont="1" applyFill="1" applyBorder="1"/>
    <xf numFmtId="0" fontId="24" fillId="0" borderId="0" xfId="0" applyFont="1" applyFill="1" applyBorder="1" applyAlignment="1">
      <alignment vertical="center"/>
    </xf>
    <xf numFmtId="164" fontId="29" fillId="0" borderId="0" xfId="0" applyNumberFormat="1" applyFont="1" applyFill="1" applyBorder="1" applyAlignment="1" applyProtection="1">
      <alignment horizontal="right" vertical="center"/>
    </xf>
    <xf numFmtId="164" fontId="29" fillId="0" borderId="12" xfId="0" applyNumberFormat="1" applyFont="1" applyFill="1" applyBorder="1" applyAlignment="1" applyProtection="1">
      <alignment horizontal="right" vertical="center"/>
    </xf>
    <xf numFmtId="164" fontId="29" fillId="0" borderId="14" xfId="0" applyNumberFormat="1" applyFont="1" applyFill="1" applyBorder="1" applyAlignment="1" applyProtection="1">
      <alignment horizontal="right" vertical="center"/>
    </xf>
    <xf numFmtId="0" fontId="22" fillId="0" borderId="0" xfId="0" applyFont="1" applyFill="1" applyBorder="1"/>
    <xf numFmtId="164" fontId="22" fillId="0" borderId="0" xfId="0" applyNumberFormat="1" applyFont="1" applyFill="1" applyBorder="1"/>
    <xf numFmtId="0" fontId="24" fillId="0" borderId="0" xfId="0" applyFont="1" applyFill="1" applyBorder="1" applyAlignment="1">
      <alignment horizontal="right"/>
    </xf>
    <xf numFmtId="164" fontId="22" fillId="0" borderId="12" xfId="0" applyNumberFormat="1" applyFont="1" applyFill="1" applyBorder="1"/>
    <xf numFmtId="0" fontId="26" fillId="0" borderId="0" xfId="0" applyFont="1" applyFill="1" applyBorder="1"/>
    <xf numFmtId="9" fontId="26" fillId="0" borderId="0" xfId="41" applyFont="1" applyFill="1" applyBorder="1"/>
    <xf numFmtId="164" fontId="22" fillId="0" borderId="9" xfId="0" applyNumberFormat="1" applyFont="1" applyFill="1" applyBorder="1"/>
    <xf numFmtId="0" fontId="35" fillId="0" borderId="0" xfId="0" applyFont="1" applyFill="1" applyBorder="1" applyAlignment="1">
      <alignment horizontal="right" vertical="center"/>
    </xf>
    <xf numFmtId="0" fontId="44" fillId="0" borderId="0" xfId="0" applyFont="1" applyFill="1" applyBorder="1"/>
    <xf numFmtId="0" fontId="22" fillId="0" borderId="0" xfId="0" applyFont="1" applyFill="1" applyBorder="1" applyAlignment="1">
      <alignment vertical="top" wrapText="1"/>
    </xf>
    <xf numFmtId="0" fontId="24" fillId="19" borderId="0" xfId="0" applyFont="1" applyFill="1" applyBorder="1" applyAlignment="1">
      <alignment horizontal="right" vertical="top" wrapText="1"/>
    </xf>
    <xf numFmtId="0" fontId="22" fillId="19" borderId="9" xfId="0" applyFont="1" applyFill="1" applyBorder="1"/>
    <xf numFmtId="0" fontId="22" fillId="0" borderId="15" xfId="0" applyFont="1" applyFill="1" applyBorder="1" applyAlignment="1">
      <alignment horizontal="left" vertical="center" indent="1"/>
    </xf>
    <xf numFmtId="0" fontId="22" fillId="19" borderId="0" xfId="0" applyFont="1" applyFill="1" applyBorder="1"/>
    <xf numFmtId="0" fontId="22" fillId="0" borderId="15" xfId="0" applyFont="1" applyFill="1" applyBorder="1" applyAlignment="1">
      <alignment horizontal="left" indent="1"/>
    </xf>
    <xf numFmtId="0" fontId="22" fillId="0" borderId="0" xfId="0" applyFont="1" applyFill="1" applyBorder="1" applyAlignment="1">
      <alignment horizontal="left" indent="1"/>
    </xf>
    <xf numFmtId="0" fontId="22" fillId="0" borderId="11" xfId="0" applyFont="1" applyFill="1" applyBorder="1" applyAlignment="1">
      <alignment horizontal="left" indent="1"/>
    </xf>
    <xf numFmtId="0" fontId="22" fillId="0" borderId="0" xfId="0" applyFont="1" applyFill="1" applyBorder="1" applyAlignment="1">
      <alignment horizontal="left" vertical="center" indent="1"/>
    </xf>
    <xf numFmtId="164" fontId="22" fillId="0" borderId="16" xfId="0" applyNumberFormat="1" applyFont="1" applyFill="1" applyBorder="1"/>
    <xf numFmtId="0" fontId="22" fillId="0" borderId="0" xfId="0" applyFont="1" applyFill="1" applyBorder="1" applyAlignment="1">
      <alignment horizontal="left" wrapText="1" indent="1"/>
    </xf>
    <xf numFmtId="164" fontId="22" fillId="0" borderId="16" xfId="0" applyNumberFormat="1" applyFont="1" applyFill="1" applyBorder="1" applyAlignment="1"/>
    <xf numFmtId="0" fontId="22" fillId="0" borderId="25" xfId="0" applyFont="1" applyFill="1" applyBorder="1" applyAlignment="1">
      <alignment horizontal="left" indent="1"/>
    </xf>
    <xf numFmtId="164" fontId="22" fillId="0" borderId="0" xfId="0" applyNumberFormat="1" applyFont="1" applyFill="1" applyBorder="1" applyAlignment="1"/>
    <xf numFmtId="0" fontId="22" fillId="0" borderId="9" xfId="0" applyFont="1" applyFill="1" applyBorder="1" applyAlignment="1">
      <alignment horizontal="left" indent="1"/>
    </xf>
    <xf numFmtId="0" fontId="22" fillId="0" borderId="14" xfId="0" applyFont="1" applyFill="1" applyBorder="1" applyAlignment="1">
      <alignment horizontal="left" indent="1"/>
    </xf>
    <xf numFmtId="0" fontId="22" fillId="0" borderId="0" xfId="0" applyNumberFormat="1" applyFont="1" applyFill="1" applyBorder="1" applyAlignment="1"/>
    <xf numFmtId="164" fontId="22" fillId="20" borderId="9" xfId="0" applyNumberFormat="1" applyFont="1" applyFill="1" applyBorder="1" applyAlignment="1">
      <alignment horizontal="right"/>
    </xf>
    <xf numFmtId="164" fontId="22" fillId="20" borderId="16" xfId="0" applyNumberFormat="1" applyFont="1" applyFill="1" applyBorder="1" applyAlignment="1">
      <alignment horizontal="right"/>
    </xf>
    <xf numFmtId="164" fontId="22" fillId="20" borderId="14" xfId="0" applyNumberFormat="1" applyFont="1" applyFill="1" applyBorder="1" applyAlignment="1">
      <alignment horizontal="right"/>
    </xf>
    <xf numFmtId="0" fontId="24" fillId="19" borderId="20" xfId="0" applyFont="1" applyFill="1" applyBorder="1" applyAlignment="1">
      <alignment horizontal="center" vertical="center"/>
    </xf>
    <xf numFmtId="164" fontId="22" fillId="0" borderId="14" xfId="0" applyNumberFormat="1" applyFont="1" applyFill="1" applyBorder="1" applyAlignment="1"/>
    <xf numFmtId="164" fontId="22" fillId="0" borderId="26" xfId="0" applyNumberFormat="1" applyFont="1" applyFill="1" applyBorder="1"/>
    <xf numFmtId="0" fontId="24" fillId="0" borderId="0" xfId="0" applyFont="1" applyFill="1" applyBorder="1"/>
    <xf numFmtId="0" fontId="22" fillId="0" borderId="16" xfId="0" applyFont="1" applyFill="1" applyBorder="1" applyAlignment="1">
      <alignment horizontal="left" wrapText="1" indent="1"/>
    </xf>
    <xf numFmtId="0" fontId="22" fillId="0" borderId="16" xfId="0" applyFont="1" applyFill="1" applyBorder="1" applyAlignment="1">
      <alignment horizontal="left" indent="1"/>
    </xf>
    <xf numFmtId="0" fontId="24" fillId="19" borderId="21" xfId="0" applyFont="1" applyFill="1" applyBorder="1" applyAlignment="1">
      <alignment horizontal="center" vertical="center"/>
    </xf>
    <xf numFmtId="164" fontId="22" fillId="20" borderId="9" xfId="0" applyNumberFormat="1" applyFont="1" applyFill="1" applyBorder="1"/>
    <xf numFmtId="164" fontId="22" fillId="20" borderId="16" xfId="0" applyNumberFormat="1" applyFont="1" applyFill="1" applyBorder="1"/>
    <xf numFmtId="164" fontId="22" fillId="0" borderId="28" xfId="0" applyNumberFormat="1" applyFont="1" applyFill="1" applyBorder="1"/>
    <xf numFmtId="164" fontId="26" fillId="0" borderId="0" xfId="0" applyNumberFormat="1" applyFont="1" applyFill="1" applyBorder="1"/>
    <xf numFmtId="0" fontId="27" fillId="0" borderId="0" xfId="0" applyFont="1" applyFill="1" applyBorder="1" applyAlignment="1"/>
    <xf numFmtId="0" fontId="22" fillId="0" borderId="25" xfId="0" applyFont="1" applyFill="1" applyBorder="1" applyAlignment="1">
      <alignment horizontal="left" vertical="center" indent="1"/>
    </xf>
    <xf numFmtId="0" fontId="22" fillId="19" borderId="0" xfId="0" applyFont="1" applyFill="1"/>
    <xf numFmtId="0" fontId="24" fillId="19" borderId="0" xfId="0" applyFont="1" applyFill="1" applyBorder="1" applyAlignment="1">
      <alignment horizontal="right"/>
    </xf>
    <xf numFmtId="0" fontId="22" fillId="0" borderId="16" xfId="0" applyFont="1" applyFill="1" applyBorder="1" applyAlignment="1">
      <alignment horizontal="left" vertical="center" indent="1"/>
    </xf>
    <xf numFmtId="0" fontId="22" fillId="0" borderId="14" xfId="0" applyFont="1" applyFill="1" applyBorder="1" applyAlignment="1">
      <alignment horizontal="left" vertical="center" indent="1"/>
    </xf>
    <xf numFmtId="0" fontId="24" fillId="19" borderId="21" xfId="0" applyFont="1" applyFill="1" applyBorder="1" applyAlignment="1">
      <alignment horizontal="center" vertical="center"/>
    </xf>
    <xf numFmtId="0" fontId="24" fillId="19" borderId="20" xfId="0" applyFont="1" applyFill="1" applyBorder="1" applyAlignment="1">
      <alignment horizontal="center"/>
    </xf>
    <xf numFmtId="0" fontId="24" fillId="19" borderId="21" xfId="0" applyFont="1" applyFill="1" applyBorder="1" applyAlignment="1">
      <alignment horizontal="center"/>
    </xf>
    <xf numFmtId="164" fontId="24" fillId="18" borderId="28" xfId="0" applyNumberFormat="1" applyFont="1" applyFill="1" applyBorder="1"/>
    <xf numFmtId="164" fontId="24" fillId="18" borderId="9" xfId="0" applyNumberFormat="1" applyFont="1" applyFill="1" applyBorder="1"/>
    <xf numFmtId="0" fontId="22" fillId="0" borderId="13" xfId="0" applyFont="1" applyFill="1" applyBorder="1" applyAlignment="1">
      <alignment horizontal="left" vertical="center" indent="1"/>
    </xf>
    <xf numFmtId="164" fontId="24" fillId="18" borderId="9" xfId="0" applyNumberFormat="1" applyFont="1" applyFill="1" applyBorder="1" applyAlignment="1">
      <alignment horizontal="right"/>
    </xf>
    <xf numFmtId="164" fontId="24" fillId="18" borderId="16" xfId="0" applyNumberFormat="1" applyFont="1" applyFill="1" applyBorder="1"/>
    <xf numFmtId="0" fontId="22" fillId="19" borderId="0" xfId="0" applyFont="1" applyFill="1" applyBorder="1" applyAlignment="1">
      <alignment horizontal="right" vertical="center"/>
    </xf>
    <xf numFmtId="0" fontId="24" fillId="19" borderId="17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right"/>
    </xf>
    <xf numFmtId="164" fontId="24" fillId="0" borderId="0" xfId="0" applyNumberFormat="1" applyFont="1" applyFill="1" applyBorder="1" applyAlignment="1">
      <alignment horizontal="center"/>
    </xf>
    <xf numFmtId="167" fontId="22" fillId="0" borderId="0" xfId="41" applyNumberFormat="1" applyFont="1" applyFill="1" applyBorder="1"/>
    <xf numFmtId="167" fontId="22" fillId="0" borderId="16" xfId="0" applyNumberFormat="1" applyFont="1" applyFill="1" applyBorder="1" applyAlignment="1">
      <alignment vertical="center"/>
    </xf>
    <xf numFmtId="167" fontId="22" fillId="0" borderId="14" xfId="0" applyNumberFormat="1" applyFont="1" applyFill="1" applyBorder="1" applyAlignment="1">
      <alignment vertical="center"/>
    </xf>
    <xf numFmtId="167" fontId="22" fillId="0" borderId="0" xfId="0" applyNumberFormat="1" applyFont="1" applyFill="1" applyBorder="1"/>
    <xf numFmtId="0" fontId="24" fillId="18" borderId="16" xfId="0" applyFont="1" applyFill="1" applyBorder="1" applyAlignment="1">
      <alignment horizontal="left"/>
    </xf>
    <xf numFmtId="167" fontId="22" fillId="18" borderId="16" xfId="41" applyNumberFormat="1" applyFont="1" applyFill="1" applyBorder="1" applyAlignment="1"/>
    <xf numFmtId="167" fontId="22" fillId="18" borderId="16" xfId="0" applyNumberFormat="1" applyFont="1" applyFill="1" applyBorder="1" applyAlignment="1">
      <alignment vertical="center"/>
    </xf>
    <xf numFmtId="0" fontId="22" fillId="19" borderId="18" xfId="0" applyFont="1" applyFill="1" applyBorder="1"/>
    <xf numFmtId="0" fontId="24" fillId="19" borderId="21" xfId="0" applyFont="1" applyFill="1" applyBorder="1" applyAlignment="1">
      <alignment horizontal="center"/>
    </xf>
    <xf numFmtId="0" fontId="24" fillId="19" borderId="0" xfId="0" applyFont="1" applyFill="1" applyBorder="1" applyAlignment="1">
      <alignment horizontal="right"/>
    </xf>
    <xf numFmtId="0" fontId="26" fillId="0" borderId="0" xfId="41" applyNumberFormat="1" applyFont="1" applyFill="1" applyBorder="1"/>
    <xf numFmtId="0" fontId="25" fillId="0" borderId="0" xfId="0" applyFont="1" applyFill="1" applyBorder="1" applyAlignment="1">
      <alignment horizontal="right"/>
    </xf>
    <xf numFmtId="0" fontId="26" fillId="0" borderId="0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center"/>
    </xf>
    <xf numFmtId="164" fontId="25" fillId="0" borderId="0" xfId="0" applyNumberFormat="1" applyFont="1" applyFill="1" applyBorder="1" applyAlignment="1">
      <alignment horizontal="center"/>
    </xf>
    <xf numFmtId="164" fontId="25" fillId="0" borderId="0" xfId="0" applyNumberFormat="1" applyFont="1" applyFill="1" applyBorder="1"/>
    <xf numFmtId="164" fontId="22" fillId="0" borderId="27" xfId="0" applyNumberFormat="1" applyFont="1" applyFill="1" applyBorder="1" applyAlignment="1">
      <alignment vertical="center"/>
    </xf>
    <xf numFmtId="164" fontId="22" fillId="0" borderId="29" xfId="0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 wrapText="1"/>
    </xf>
    <xf numFmtId="0" fontId="26" fillId="0" borderId="0" xfId="41" applyNumberFormat="1" applyFont="1" applyFill="1" applyBorder="1" applyAlignment="1"/>
    <xf numFmtId="0" fontId="22" fillId="0" borderId="0" xfId="0" applyNumberFormat="1" applyFont="1" applyFill="1" applyBorder="1" applyAlignment="1">
      <alignment wrapText="1"/>
    </xf>
    <xf numFmtId="0" fontId="24" fillId="19" borderId="9" xfId="0" applyFont="1" applyFill="1" applyBorder="1" applyAlignment="1">
      <alignment horizontal="center"/>
    </xf>
    <xf numFmtId="0" fontId="24" fillId="19" borderId="22" xfId="0" applyFont="1" applyFill="1" applyBorder="1" applyAlignment="1">
      <alignment horizontal="center"/>
    </xf>
    <xf numFmtId="0" fontId="1" fillId="0" borderId="0" xfId="0" applyFont="1" applyFill="1"/>
    <xf numFmtId="0" fontId="20" fillId="0" borderId="0" xfId="0" applyFont="1" applyFill="1" applyBorder="1" applyAlignment="1"/>
    <xf numFmtId="0" fontId="38" fillId="0" borderId="0" xfId="0" applyFont="1" applyFill="1" applyBorder="1" applyAlignment="1">
      <alignment horizontal="center" vertical="center"/>
    </xf>
    <xf numFmtId="49" fontId="42" fillId="0" borderId="0" xfId="0" applyNumberFormat="1" applyFont="1" applyFill="1" applyBorder="1" applyAlignment="1">
      <alignment vertical="center"/>
    </xf>
    <xf numFmtId="0" fontId="34" fillId="0" borderId="0" xfId="0" applyFont="1" applyFill="1" applyBorder="1"/>
    <xf numFmtId="0" fontId="37" fillId="0" borderId="0" xfId="0" applyFont="1" applyFill="1" applyBorder="1" applyAlignment="1"/>
    <xf numFmtId="0" fontId="20" fillId="0" borderId="0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 vertical="center" indent="1"/>
    </xf>
    <xf numFmtId="0" fontId="35" fillId="0" borderId="0" xfId="0" applyFont="1" applyFill="1" applyBorder="1"/>
    <xf numFmtId="0" fontId="35" fillId="0" borderId="0" xfId="0" applyFont="1" applyFill="1" applyBorder="1" applyAlignment="1">
      <alignment horizontal="left" vertical="center" indent="1"/>
    </xf>
    <xf numFmtId="49" fontId="43" fillId="0" borderId="0" xfId="0" applyNumberFormat="1" applyFont="1" applyFill="1" applyAlignment="1">
      <alignment vertical="center"/>
    </xf>
    <xf numFmtId="0" fontId="0" fillId="0" borderId="0" xfId="0" applyFill="1"/>
    <xf numFmtId="0" fontId="24" fillId="19" borderId="20" xfId="0" applyFont="1" applyFill="1" applyBorder="1" applyAlignment="1">
      <alignment horizontal="center" vertical="center"/>
    </xf>
    <xf numFmtId="0" fontId="22" fillId="0" borderId="0" xfId="0" applyFont="1" applyFill="1" applyBorder="1" applyAlignment="1"/>
    <xf numFmtId="49" fontId="45" fillId="0" borderId="0" xfId="0" applyNumberFormat="1" applyFont="1" applyFill="1" applyBorder="1" applyAlignment="1">
      <alignment horizontal="right"/>
    </xf>
    <xf numFmtId="0" fontId="19" fillId="0" borderId="0" xfId="0" applyFont="1" applyFill="1"/>
    <xf numFmtId="164" fontId="22" fillId="0" borderId="12" xfId="0" applyNumberFormat="1" applyFont="1" applyFill="1" applyBorder="1" applyAlignment="1">
      <alignment horizontal="right"/>
    </xf>
    <xf numFmtId="164" fontId="22" fillId="0" borderId="14" xfId="0" applyNumberFormat="1" applyFont="1" applyFill="1" applyBorder="1" applyAlignment="1">
      <alignment horizontal="right"/>
    </xf>
    <xf numFmtId="0" fontId="36" fillId="0" borderId="0" xfId="0" applyFont="1" applyFill="1" applyBorder="1"/>
    <xf numFmtId="164" fontId="36" fillId="0" borderId="0" xfId="0" applyNumberFormat="1" applyFont="1" applyFill="1" applyBorder="1"/>
    <xf numFmtId="165" fontId="22" fillId="0" borderId="0" xfId="0" applyNumberFormat="1" applyFont="1" applyFill="1" applyBorder="1" applyAlignment="1">
      <alignment horizontal="right"/>
    </xf>
    <xf numFmtId="0" fontId="20" fillId="0" borderId="0" xfId="0" applyNumberFormat="1" applyFont="1" applyFill="1" applyBorder="1"/>
    <xf numFmtId="0" fontId="27" fillId="0" borderId="0" xfId="0" applyFont="1" applyFill="1" applyBorder="1" applyAlignment="1">
      <alignment vertical="top"/>
    </xf>
    <xf numFmtId="164" fontId="22" fillId="0" borderId="9" xfId="0" applyNumberFormat="1" applyFont="1" applyFill="1" applyBorder="1" applyAlignment="1">
      <alignment horizontal="right"/>
    </xf>
    <xf numFmtId="0" fontId="48" fillId="0" borderId="0" xfId="0" applyFont="1" applyFill="1" applyBorder="1"/>
    <xf numFmtId="0" fontId="52" fillId="0" borderId="0" xfId="0" applyFont="1" applyFill="1" applyBorder="1"/>
    <xf numFmtId="0" fontId="22" fillId="0" borderId="0" xfId="0" applyFont="1" applyFill="1"/>
    <xf numFmtId="0" fontId="23" fillId="0" borderId="0" xfId="0" applyFont="1" applyFill="1"/>
    <xf numFmtId="0" fontId="50" fillId="0" borderId="0" xfId="0" applyFont="1" applyFill="1"/>
    <xf numFmtId="0" fontId="18" fillId="0" borderId="0" xfId="0" applyFont="1" applyFill="1"/>
    <xf numFmtId="164" fontId="22" fillId="0" borderId="0" xfId="0" applyNumberFormat="1" applyFont="1" applyFill="1"/>
    <xf numFmtId="0" fontId="19" fillId="0" borderId="0" xfId="0" applyFont="1" applyFill="1" applyAlignment="1"/>
    <xf numFmtId="49" fontId="45" fillId="0" borderId="0" xfId="0" applyNumberFormat="1" applyFont="1" applyFill="1" applyAlignment="1">
      <alignment horizontal="left" vertical="center"/>
    </xf>
    <xf numFmtId="0" fontId="22" fillId="0" borderId="0" xfId="0" applyFont="1" applyFill="1" applyAlignment="1">
      <alignment horizontal="right"/>
    </xf>
    <xf numFmtId="0" fontId="31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horizontal="right" vertical="center"/>
    </xf>
    <xf numFmtId="49" fontId="32" fillId="0" borderId="0" xfId="0" applyNumberFormat="1" applyFont="1" applyFill="1" applyAlignment="1">
      <alignment vertical="center"/>
    </xf>
    <xf numFmtId="0" fontId="33" fillId="0" borderId="0" xfId="0" applyFont="1" applyFill="1"/>
    <xf numFmtId="0" fontId="24" fillId="0" borderId="0" xfId="0" applyFont="1" applyFill="1" applyAlignment="1"/>
    <xf numFmtId="0" fontId="44" fillId="0" borderId="0" xfId="0" applyFont="1" applyFill="1" applyAlignment="1">
      <alignment horizontal="left" vertical="center"/>
    </xf>
    <xf numFmtId="0" fontId="45" fillId="0" borderId="0" xfId="0" applyFont="1" applyFill="1" applyAlignment="1">
      <alignment horizontal="left" vertical="center"/>
    </xf>
    <xf numFmtId="0" fontId="20" fillId="0" borderId="0" xfId="0" applyFont="1" applyFill="1"/>
    <xf numFmtId="0" fontId="20" fillId="0" borderId="0" xfId="0" applyFont="1" applyFill="1" applyAlignment="1">
      <alignment horizontal="right"/>
    </xf>
    <xf numFmtId="0" fontId="37" fillId="0" borderId="0" xfId="0" applyFont="1" applyFill="1" applyAlignment="1"/>
    <xf numFmtId="49" fontId="37" fillId="0" borderId="9" xfId="0" applyNumberFormat="1" applyFont="1" applyFill="1" applyBorder="1" applyAlignment="1">
      <alignment horizontal="left" vertical="center"/>
    </xf>
    <xf numFmtId="0" fontId="20" fillId="0" borderId="9" xfId="0" applyFont="1" applyFill="1" applyBorder="1" applyAlignment="1">
      <alignment horizontal="left" vertical="center"/>
    </xf>
    <xf numFmtId="0" fontId="20" fillId="0" borderId="9" xfId="0" applyFont="1" applyFill="1" applyBorder="1"/>
    <xf numFmtId="0" fontId="20" fillId="0" borderId="9" xfId="0" applyFont="1" applyFill="1" applyBorder="1" applyAlignment="1">
      <alignment horizontal="right"/>
    </xf>
    <xf numFmtId="0" fontId="20" fillId="0" borderId="9" xfId="0" applyFont="1" applyFill="1" applyBorder="1" applyAlignment="1">
      <alignment horizontal="left" vertical="center" indent="1"/>
    </xf>
    <xf numFmtId="0" fontId="37" fillId="0" borderId="9" xfId="0" applyFont="1" applyFill="1" applyBorder="1" applyAlignment="1"/>
    <xf numFmtId="0" fontId="20" fillId="0" borderId="9" xfId="0" applyFont="1" applyFill="1" applyBorder="1" applyAlignment="1">
      <alignment horizontal="right" vertical="center" indent="1"/>
    </xf>
    <xf numFmtId="0" fontId="20" fillId="0" borderId="16" xfId="0" applyFont="1" applyFill="1" applyBorder="1" applyAlignment="1">
      <alignment horizontal="left" vertical="center"/>
    </xf>
    <xf numFmtId="0" fontId="20" fillId="0" borderId="16" xfId="0" applyFont="1" applyFill="1" applyBorder="1"/>
    <xf numFmtId="0" fontId="20" fillId="0" borderId="16" xfId="0" applyFont="1" applyFill="1" applyBorder="1" applyAlignment="1">
      <alignment horizontal="left" vertical="center" indent="1"/>
    </xf>
    <xf numFmtId="0" fontId="51" fillId="0" borderId="16" xfId="0" applyFont="1" applyFill="1" applyBorder="1"/>
    <xf numFmtId="0" fontId="44" fillId="0" borderId="0" xfId="0" applyFont="1" applyFill="1" applyAlignment="1">
      <alignment horizontal="left" vertical="top"/>
    </xf>
    <xf numFmtId="0" fontId="49" fillId="0" borderId="0" xfId="0" applyFont="1" applyFill="1"/>
    <xf numFmtId="0" fontId="24" fillId="0" borderId="0" xfId="0" applyFont="1" applyFill="1"/>
    <xf numFmtId="0" fontId="28" fillId="0" borderId="0" xfId="0" applyFont="1" applyFill="1"/>
    <xf numFmtId="0" fontId="47" fillId="0" borderId="0" xfId="0" applyFont="1" applyFill="1"/>
    <xf numFmtId="0" fontId="46" fillId="0" borderId="0" xfId="0" applyFont="1" applyFill="1" applyAlignment="1"/>
    <xf numFmtId="0" fontId="47" fillId="0" borderId="0" xfId="0" applyFont="1" applyFill="1" applyBorder="1"/>
    <xf numFmtId="0" fontId="28" fillId="0" borderId="0" xfId="0" applyFont="1" applyFill="1" applyAlignment="1">
      <alignment vertical="top"/>
    </xf>
    <xf numFmtId="0" fontId="22" fillId="0" borderId="0" xfId="0" applyFont="1" applyFill="1" applyAlignment="1">
      <alignment vertical="top"/>
    </xf>
    <xf numFmtId="0" fontId="47" fillId="0" borderId="0" xfId="0" applyFont="1" applyFill="1" applyAlignment="1">
      <alignment vertical="top"/>
    </xf>
    <xf numFmtId="0" fontId="22" fillId="0" borderId="0" xfId="0" applyFont="1" applyFill="1" applyAlignment="1"/>
    <xf numFmtId="0" fontId="47" fillId="0" borderId="0" xfId="0" applyFont="1" applyFill="1" applyAlignment="1"/>
    <xf numFmtId="0" fontId="44" fillId="0" borderId="0" xfId="0" applyFont="1" applyFill="1"/>
    <xf numFmtId="0" fontId="45" fillId="0" borderId="0" xfId="0" applyFont="1" applyFill="1" applyAlignment="1">
      <alignment horizontal="right"/>
    </xf>
    <xf numFmtId="164" fontId="22" fillId="0" borderId="27" xfId="0" applyNumberFormat="1" applyFont="1" applyFill="1" applyBorder="1"/>
    <xf numFmtId="167" fontId="22" fillId="0" borderId="16" xfId="41" applyNumberFormat="1" applyFont="1" applyFill="1" applyBorder="1" applyAlignment="1"/>
    <xf numFmtId="164" fontId="26" fillId="0" borderId="0" xfId="0" applyNumberFormat="1" applyFont="1" applyFill="1"/>
    <xf numFmtId="167" fontId="22" fillId="0" borderId="16" xfId="41" applyNumberFormat="1" applyFont="1" applyFill="1" applyBorder="1"/>
    <xf numFmtId="167" fontId="22" fillId="0" borderId="14" xfId="41" applyNumberFormat="1" applyFont="1" applyFill="1" applyBorder="1" applyAlignment="1"/>
    <xf numFmtId="167" fontId="22" fillId="0" borderId="14" xfId="41" applyNumberFormat="1" applyFont="1" applyFill="1" applyBorder="1"/>
    <xf numFmtId="167" fontId="22" fillId="0" borderId="15" xfId="41" applyNumberFormat="1" applyFont="1" applyFill="1" applyBorder="1"/>
    <xf numFmtId="166" fontId="22" fillId="0" borderId="0" xfId="0" applyNumberFormat="1" applyFont="1" applyFill="1" applyBorder="1"/>
    <xf numFmtId="0" fontId="27" fillId="0" borderId="0" xfId="0" applyFont="1" applyFill="1" applyAlignment="1">
      <alignment horizontal="right"/>
    </xf>
    <xf numFmtId="0" fontId="30" fillId="0" borderId="0" xfId="0" applyFont="1" applyFill="1" applyAlignment="1">
      <alignment horizontal="right"/>
    </xf>
    <xf numFmtId="166" fontId="26" fillId="0" borderId="0" xfId="0" applyNumberFormat="1" applyFont="1" applyFill="1" applyBorder="1"/>
    <xf numFmtId="167" fontId="26" fillId="0" borderId="0" xfId="41" applyNumberFormat="1" applyFont="1" applyFill="1" applyBorder="1"/>
    <xf numFmtId="0" fontId="26" fillId="0" borderId="0" xfId="0" applyFont="1" applyFill="1"/>
    <xf numFmtId="167" fontId="26" fillId="0" borderId="0" xfId="41" applyNumberFormat="1" applyFont="1" applyFill="1"/>
    <xf numFmtId="167" fontId="26" fillId="0" borderId="0" xfId="0" applyNumberFormat="1" applyFont="1" applyFill="1"/>
    <xf numFmtId="0" fontId="22" fillId="0" borderId="0" xfId="0" applyNumberFormat="1" applyFont="1" applyFill="1" applyAlignment="1"/>
    <xf numFmtId="0" fontId="26" fillId="0" borderId="0" xfId="41" applyNumberFormat="1" applyFont="1" applyFill="1" applyAlignment="1"/>
    <xf numFmtId="0" fontId="26" fillId="0" borderId="0" xfId="0" applyNumberFormat="1" applyFont="1" applyFill="1" applyAlignment="1"/>
    <xf numFmtId="0" fontId="26" fillId="0" borderId="0" xfId="0" applyNumberFormat="1" applyFont="1" applyFill="1" applyBorder="1" applyAlignment="1"/>
    <xf numFmtId="0" fontId="24" fillId="19" borderId="20" xfId="0" applyFont="1" applyFill="1" applyBorder="1" applyAlignment="1">
      <alignment horizontal="center" vertical="center"/>
    </xf>
    <xf numFmtId="0" fontId="22" fillId="0" borderId="0" xfId="0" applyFont="1" applyFill="1" applyBorder="1" applyAlignment="1"/>
    <xf numFmtId="0" fontId="26" fillId="0" borderId="0" xfId="0" applyNumberFormat="1" applyFont="1" applyFill="1" applyBorder="1"/>
    <xf numFmtId="0" fontId="24" fillId="19" borderId="20" xfId="0" applyFont="1" applyFill="1" applyBorder="1" applyAlignment="1">
      <alignment horizontal="center" vertical="center"/>
    </xf>
    <xf numFmtId="0" fontId="53" fillId="0" borderId="0" xfId="0" applyFont="1" applyFill="1"/>
    <xf numFmtId="164" fontId="53" fillId="0" borderId="0" xfId="0" applyNumberFormat="1" applyFont="1" applyFill="1"/>
    <xf numFmtId="0" fontId="24" fillId="19" borderId="9" xfId="0" applyFont="1" applyFill="1" applyBorder="1" applyAlignment="1">
      <alignment horizontal="center" vertical="center"/>
    </xf>
    <xf numFmtId="9" fontId="26" fillId="0" borderId="0" xfId="41" applyFont="1" applyFill="1"/>
    <xf numFmtId="0" fontId="24" fillId="19" borderId="9" xfId="42" applyFont="1" applyFill="1" applyBorder="1" applyAlignment="1">
      <alignment horizontal="right"/>
    </xf>
    <xf numFmtId="0" fontId="24" fillId="18" borderId="16" xfId="0" applyFont="1" applyFill="1" applyBorder="1" applyAlignment="1">
      <alignment vertical="center" wrapText="1"/>
    </xf>
    <xf numFmtId="0" fontId="25" fillId="0" borderId="0" xfId="42" applyFont="1" applyFill="1" applyBorder="1" applyAlignment="1">
      <alignment horizontal="right"/>
    </xf>
    <xf numFmtId="164" fontId="22" fillId="0" borderId="10" xfId="0" applyNumberFormat="1" applyFont="1" applyFill="1" applyBorder="1" applyAlignment="1">
      <alignment horizontal="right"/>
    </xf>
    <xf numFmtId="164" fontId="22" fillId="0" borderId="31" xfId="0" applyNumberFormat="1" applyFont="1" applyFill="1" applyBorder="1" applyAlignment="1">
      <alignment horizontal="right"/>
    </xf>
    <xf numFmtId="164" fontId="24" fillId="18" borderId="33" xfId="0" applyNumberFormat="1" applyFont="1" applyFill="1" applyBorder="1"/>
    <xf numFmtId="164" fontId="24" fillId="18" borderId="37" xfId="0" applyNumberFormat="1" applyFont="1" applyFill="1" applyBorder="1" applyAlignment="1">
      <alignment horizontal="right"/>
    </xf>
    <xf numFmtId="164" fontId="24" fillId="18" borderId="38" xfId="0" applyNumberFormat="1" applyFont="1" applyFill="1" applyBorder="1" applyAlignment="1">
      <alignment horizontal="right"/>
    </xf>
    <xf numFmtId="164" fontId="22" fillId="0" borderId="37" xfId="0" applyNumberFormat="1" applyFont="1" applyFill="1" applyBorder="1"/>
    <xf numFmtId="164" fontId="22" fillId="0" borderId="38" xfId="0" applyNumberFormat="1" applyFont="1" applyFill="1" applyBorder="1" applyAlignment="1">
      <alignment horizontal="right"/>
    </xf>
    <xf numFmtId="164" fontId="22" fillId="0" borderId="39" xfId="0" applyNumberFormat="1" applyFont="1" applyFill="1" applyBorder="1"/>
    <xf numFmtId="164" fontId="22" fillId="0" borderId="40" xfId="0" applyNumberFormat="1" applyFont="1" applyFill="1" applyBorder="1" applyAlignment="1">
      <alignment horizontal="right"/>
    </xf>
    <xf numFmtId="164" fontId="22" fillId="0" borderId="37" xfId="0" applyNumberFormat="1" applyFont="1" applyFill="1" applyBorder="1" applyAlignment="1">
      <alignment horizontal="right"/>
    </xf>
    <xf numFmtId="164" fontId="22" fillId="0" borderId="39" xfId="0" applyNumberFormat="1" applyFont="1" applyFill="1" applyBorder="1" applyAlignment="1">
      <alignment horizontal="right"/>
    </xf>
    <xf numFmtId="164" fontId="22" fillId="0" borderId="41" xfId="0" applyNumberFormat="1" applyFont="1" applyFill="1" applyBorder="1" applyAlignment="1">
      <alignment horizontal="right"/>
    </xf>
    <xf numFmtId="164" fontId="22" fillId="0" borderId="42" xfId="0" applyNumberFormat="1" applyFont="1" applyFill="1" applyBorder="1" applyAlignment="1">
      <alignment horizontal="right"/>
    </xf>
    <xf numFmtId="164" fontId="24" fillId="18" borderId="37" xfId="0" applyNumberFormat="1" applyFont="1" applyFill="1" applyBorder="1"/>
    <xf numFmtId="164" fontId="24" fillId="18" borderId="38" xfId="0" applyNumberFormat="1" applyFont="1" applyFill="1" applyBorder="1"/>
    <xf numFmtId="164" fontId="22" fillId="0" borderId="43" xfId="0" applyNumberFormat="1" applyFont="1" applyFill="1" applyBorder="1" applyAlignment="1"/>
    <xf numFmtId="164" fontId="22" fillId="0" borderId="44" xfId="0" applyNumberFormat="1" applyFont="1" applyFill="1" applyBorder="1" applyAlignment="1"/>
    <xf numFmtId="164" fontId="22" fillId="0" borderId="40" xfId="0" applyNumberFormat="1" applyFont="1" applyFill="1" applyBorder="1"/>
    <xf numFmtId="164" fontId="22" fillId="0" borderId="45" xfId="0" applyNumberFormat="1" applyFont="1" applyFill="1" applyBorder="1"/>
    <xf numFmtId="164" fontId="22" fillId="0" borderId="46" xfId="0" applyNumberFormat="1" applyFont="1" applyFill="1" applyBorder="1"/>
    <xf numFmtId="164" fontId="22" fillId="0" borderId="47" xfId="0" applyNumberFormat="1" applyFont="1" applyFill="1" applyBorder="1" applyAlignment="1">
      <alignment horizontal="right"/>
    </xf>
    <xf numFmtId="164" fontId="22" fillId="0" borderId="48" xfId="0" applyNumberFormat="1" applyFont="1" applyFill="1" applyBorder="1" applyAlignment="1">
      <alignment horizontal="right"/>
    </xf>
    <xf numFmtId="164" fontId="22" fillId="0" borderId="43" xfId="0" applyNumberFormat="1" applyFont="1" applyFill="1" applyBorder="1"/>
    <xf numFmtId="164" fontId="22" fillId="0" borderId="41" xfId="0" applyNumberFormat="1" applyFont="1" applyFill="1" applyBorder="1"/>
    <xf numFmtId="164" fontId="24" fillId="18" borderId="49" xfId="0" applyNumberFormat="1" applyFont="1" applyFill="1" applyBorder="1"/>
    <xf numFmtId="164" fontId="22" fillId="0" borderId="35" xfId="0" applyNumberFormat="1" applyFont="1" applyFill="1" applyBorder="1" applyAlignment="1">
      <alignment vertical="center"/>
    </xf>
    <xf numFmtId="164" fontId="22" fillId="0" borderId="41" xfId="0" applyNumberFormat="1" applyFont="1" applyFill="1" applyBorder="1" applyAlignment="1">
      <alignment vertical="center"/>
    </xf>
    <xf numFmtId="0" fontId="22" fillId="0" borderId="31" xfId="0" applyFont="1" applyFill="1" applyBorder="1" applyAlignment="1">
      <alignment horizontal="left" vertical="center" indent="1"/>
    </xf>
    <xf numFmtId="164" fontId="22" fillId="0" borderId="47" xfId="0" applyNumberFormat="1" applyFont="1" applyFill="1" applyBorder="1" applyAlignment="1">
      <alignment vertical="center"/>
    </xf>
    <xf numFmtId="164" fontId="22" fillId="0" borderId="31" xfId="0" applyNumberFormat="1" applyFont="1" applyFill="1" applyBorder="1" applyAlignment="1"/>
    <xf numFmtId="167" fontId="26" fillId="0" borderId="0" xfId="0" applyNumberFormat="1" applyFont="1" applyFill="1" applyBorder="1"/>
    <xf numFmtId="0" fontId="24" fillId="19" borderId="9" xfId="0" applyFont="1" applyFill="1" applyBorder="1" applyAlignment="1">
      <alignment horizontal="center" vertical="center"/>
    </xf>
    <xf numFmtId="0" fontId="55" fillId="0" borderId="0" xfId="0" applyFont="1" applyFill="1"/>
    <xf numFmtId="9" fontId="19" fillId="0" borderId="0" xfId="41" applyFont="1" applyFill="1"/>
    <xf numFmtId="0" fontId="28" fillId="0" borderId="0" xfId="0" applyFont="1" applyFill="1" applyAlignment="1">
      <alignment vertical="top" wrapText="1"/>
    </xf>
    <xf numFmtId="0" fontId="28" fillId="0" borderId="0" xfId="0" applyFont="1" applyAlignment="1">
      <alignment vertical="top" wrapText="1"/>
    </xf>
    <xf numFmtId="0" fontId="26" fillId="0" borderId="0" xfId="0" applyFont="1" applyFill="1" applyBorder="1" applyAlignment="1">
      <alignment horizontal="left" indent="1"/>
    </xf>
    <xf numFmtId="164" fontId="24" fillId="0" borderId="0" xfId="0" applyNumberFormat="1" applyFont="1" applyFill="1"/>
    <xf numFmtId="167" fontId="19" fillId="0" borderId="0" xfId="41" applyNumberFormat="1" applyFont="1" applyFill="1"/>
    <xf numFmtId="164" fontId="22" fillId="0" borderId="42" xfId="0" applyNumberFormat="1" applyFont="1" applyFill="1" applyBorder="1"/>
    <xf numFmtId="164" fontId="22" fillId="0" borderId="12" xfId="0" applyNumberFormat="1" applyFont="1" applyFill="1" applyBorder="1" applyAlignment="1"/>
    <xf numFmtId="164" fontId="22" fillId="0" borderId="39" xfId="0" applyNumberFormat="1" applyFont="1" applyFill="1" applyBorder="1" applyAlignment="1"/>
    <xf numFmtId="164" fontId="22" fillId="0" borderId="44" xfId="0" applyNumberFormat="1" applyFont="1" applyFill="1" applyBorder="1"/>
    <xf numFmtId="164" fontId="22" fillId="0" borderId="40" xfId="0" applyNumberFormat="1" applyFont="1" applyFill="1" applyBorder="1" applyAlignment="1"/>
    <xf numFmtId="0" fontId="27" fillId="0" borderId="0" xfId="0" applyFont="1" applyFill="1" applyBorder="1"/>
    <xf numFmtId="0" fontId="24" fillId="19" borderId="0" xfId="0" applyFont="1" applyFill="1" applyBorder="1" applyAlignment="1">
      <alignment vertical="center" wrapText="1"/>
    </xf>
    <xf numFmtId="164" fontId="22" fillId="0" borderId="11" xfId="0" applyNumberFormat="1" applyFont="1" applyFill="1" applyBorder="1" applyAlignment="1">
      <alignment horizontal="right"/>
    </xf>
    <xf numFmtId="164" fontId="22" fillId="0" borderId="11" xfId="0" applyNumberFormat="1" applyFont="1" applyFill="1" applyBorder="1" applyAlignment="1"/>
    <xf numFmtId="164" fontId="22" fillId="0" borderId="10" xfId="0" applyNumberFormat="1" applyFont="1" applyFill="1" applyBorder="1" applyAlignment="1"/>
    <xf numFmtId="164" fontId="22" fillId="0" borderId="11" xfId="0" applyNumberFormat="1" applyFont="1" applyFill="1" applyBorder="1"/>
    <xf numFmtId="9" fontId="19" fillId="0" borderId="0" xfId="41" applyFont="1" applyFill="1" applyAlignment="1"/>
    <xf numFmtId="9" fontId="22" fillId="0" borderId="0" xfId="41" applyFont="1" applyFill="1" applyBorder="1"/>
    <xf numFmtId="0" fontId="19" fillId="0" borderId="0" xfId="0" applyFont="1" applyFill="1" applyAlignment="1">
      <alignment horizontal="center"/>
    </xf>
    <xf numFmtId="0" fontId="24" fillId="0" borderId="0" xfId="0" applyFont="1" applyFill="1" applyBorder="1" applyAlignment="1">
      <alignment horizontal="right"/>
    </xf>
    <xf numFmtId="0" fontId="24" fillId="19" borderId="19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right"/>
    </xf>
    <xf numFmtId="0" fontId="24" fillId="19" borderId="19" xfId="0" applyFont="1" applyFill="1" applyBorder="1" applyAlignment="1">
      <alignment horizontal="center"/>
    </xf>
    <xf numFmtId="0" fontId="24" fillId="18" borderId="53" xfId="0" applyFont="1" applyFill="1" applyBorder="1" applyAlignment="1">
      <alignment vertical="center" wrapText="1"/>
    </xf>
    <xf numFmtId="0" fontId="24" fillId="18" borderId="38" xfId="0" applyFont="1" applyFill="1" applyBorder="1" applyAlignment="1">
      <alignment vertical="center" wrapText="1"/>
    </xf>
    <xf numFmtId="164" fontId="24" fillId="20" borderId="33" xfId="0" applyNumberFormat="1" applyFont="1" applyFill="1" applyBorder="1"/>
    <xf numFmtId="164" fontId="24" fillId="20" borderId="9" xfId="0" applyNumberFormat="1" applyFont="1" applyFill="1" applyBorder="1"/>
    <xf numFmtId="164" fontId="22" fillId="20" borderId="16" xfId="0" applyNumberFormat="1" applyFont="1" applyFill="1" applyBorder="1" applyAlignment="1"/>
    <xf numFmtId="164" fontId="22" fillId="20" borderId="31" xfId="0" applyNumberFormat="1" applyFont="1" applyFill="1" applyBorder="1" applyAlignment="1"/>
    <xf numFmtId="164" fontId="22" fillId="20" borderId="14" xfId="0" applyNumberFormat="1" applyFont="1" applyFill="1" applyBorder="1" applyAlignment="1"/>
    <xf numFmtId="0" fontId="24" fillId="18" borderId="38" xfId="0" applyFont="1" applyFill="1" applyBorder="1" applyAlignment="1">
      <alignment vertical="center"/>
    </xf>
    <xf numFmtId="164" fontId="24" fillId="20" borderId="31" xfId="0" applyNumberFormat="1" applyFont="1" applyFill="1" applyBorder="1"/>
    <xf numFmtId="0" fontId="24" fillId="18" borderId="48" xfId="0" applyFont="1" applyFill="1" applyBorder="1" applyAlignment="1">
      <alignment vertical="center" wrapText="1"/>
    </xf>
    <xf numFmtId="0" fontId="27" fillId="0" borderId="52" xfId="0" applyFont="1" applyFill="1" applyBorder="1" applyAlignment="1">
      <alignment vertical="top"/>
    </xf>
    <xf numFmtId="164" fontId="24" fillId="18" borderId="47" xfId="0" applyNumberFormat="1" applyFont="1" applyFill="1" applyBorder="1"/>
    <xf numFmtId="164" fontId="24" fillId="18" borderId="31" xfId="0" applyNumberFormat="1" applyFont="1" applyFill="1" applyBorder="1"/>
    <xf numFmtId="164" fontId="24" fillId="18" borderId="48" xfId="0" applyNumberFormat="1" applyFont="1" applyFill="1" applyBorder="1"/>
    <xf numFmtId="164" fontId="24" fillId="18" borderId="53" xfId="0" applyNumberFormat="1" applyFont="1" applyFill="1" applyBorder="1"/>
    <xf numFmtId="164" fontId="22" fillId="0" borderId="35" xfId="0" applyNumberFormat="1" applyFont="1" applyFill="1" applyBorder="1" applyAlignment="1"/>
    <xf numFmtId="164" fontId="22" fillId="0" borderId="36" xfId="0" applyNumberFormat="1" applyFont="1" applyFill="1" applyBorder="1" applyAlignment="1"/>
    <xf numFmtId="164" fontId="22" fillId="0" borderId="47" xfId="0" applyNumberFormat="1" applyFont="1" applyFill="1" applyBorder="1" applyAlignment="1"/>
    <xf numFmtId="164" fontId="22" fillId="0" borderId="48" xfId="0" applyNumberFormat="1" applyFont="1" applyFill="1" applyBorder="1" applyAlignment="1"/>
    <xf numFmtId="164" fontId="22" fillId="0" borderId="41" xfId="0" applyNumberFormat="1" applyFont="1" applyFill="1" applyBorder="1" applyAlignment="1"/>
    <xf numFmtId="164" fontId="22" fillId="0" borderId="42" xfId="0" applyNumberFormat="1" applyFont="1" applyFill="1" applyBorder="1" applyAlignment="1"/>
    <xf numFmtId="167" fontId="22" fillId="0" borderId="35" xfId="0" applyNumberFormat="1" applyFont="1" applyFill="1" applyBorder="1" applyAlignment="1">
      <alignment vertical="center"/>
    </xf>
    <xf numFmtId="167" fontId="22" fillId="0" borderId="41" xfId="0" applyNumberFormat="1" applyFont="1" applyFill="1" applyBorder="1" applyAlignment="1">
      <alignment vertical="center"/>
    </xf>
    <xf numFmtId="0" fontId="24" fillId="0" borderId="0" xfId="0" applyFont="1" applyFill="1" applyBorder="1" applyAlignment="1"/>
    <xf numFmtId="167" fontId="22" fillId="0" borderId="0" xfId="41" applyNumberFormat="1" applyFont="1" applyFill="1"/>
    <xf numFmtId="167" fontId="24" fillId="18" borderId="47" xfId="41" applyNumberFormat="1" applyFont="1" applyFill="1" applyBorder="1" applyAlignment="1"/>
    <xf numFmtId="167" fontId="24" fillId="18" borderId="49" xfId="41" applyNumberFormat="1" applyFont="1" applyFill="1" applyBorder="1" applyAlignment="1"/>
    <xf numFmtId="167" fontId="24" fillId="18" borderId="37" xfId="0" applyNumberFormat="1" applyFont="1" applyFill="1" applyBorder="1" applyAlignment="1">
      <alignment vertical="center"/>
    </xf>
    <xf numFmtId="164" fontId="22" fillId="0" borderId="35" xfId="0" applyNumberFormat="1" applyFont="1" applyFill="1" applyBorder="1"/>
    <xf numFmtId="164" fontId="22" fillId="20" borderId="0" xfId="0" applyNumberFormat="1" applyFont="1" applyFill="1" applyBorder="1"/>
    <xf numFmtId="164" fontId="22" fillId="20" borderId="14" xfId="0" applyNumberFormat="1" applyFont="1" applyFill="1" applyBorder="1"/>
    <xf numFmtId="0" fontId="22" fillId="0" borderId="31" xfId="0" applyFont="1" applyFill="1" applyBorder="1" applyAlignment="1">
      <alignment horizontal="left" indent="1"/>
    </xf>
    <xf numFmtId="164" fontId="22" fillId="0" borderId="47" xfId="0" applyNumberFormat="1" applyFont="1" applyFill="1" applyBorder="1"/>
    <xf numFmtId="164" fontId="22" fillId="0" borderId="31" xfId="0" applyNumberFormat="1" applyFont="1" applyFill="1" applyBorder="1"/>
    <xf numFmtId="164" fontId="22" fillId="0" borderId="48" xfId="0" applyNumberFormat="1" applyFont="1" applyFill="1" applyBorder="1"/>
    <xf numFmtId="164" fontId="22" fillId="20" borderId="31" xfId="0" applyNumberFormat="1" applyFont="1" applyFill="1" applyBorder="1"/>
    <xf numFmtId="164" fontId="24" fillId="20" borderId="9" xfId="0" applyNumberFormat="1" applyFont="1" applyFill="1" applyBorder="1" applyAlignment="1">
      <alignment horizontal="right"/>
    </xf>
    <xf numFmtId="164" fontId="19" fillId="0" borderId="0" xfId="0" applyNumberFormat="1" applyFont="1" applyFill="1"/>
    <xf numFmtId="164" fontId="19" fillId="0" borderId="0" xfId="0" applyNumberFormat="1" applyFont="1" applyFill="1" applyAlignment="1"/>
    <xf numFmtId="164" fontId="22" fillId="0" borderId="54" xfId="0" applyNumberFormat="1" applyFont="1" applyFill="1" applyBorder="1" applyAlignment="1">
      <alignment horizontal="right"/>
    </xf>
    <xf numFmtId="164" fontId="22" fillId="0" borderId="55" xfId="0" applyNumberFormat="1" applyFont="1" applyFill="1" applyBorder="1" applyAlignment="1">
      <alignment horizontal="right"/>
    </xf>
    <xf numFmtId="164" fontId="22" fillId="0" borderId="56" xfId="0" applyNumberFormat="1" applyFont="1" applyFill="1" applyBorder="1" applyAlignment="1">
      <alignment horizontal="right"/>
    </xf>
    <xf numFmtId="164" fontId="22" fillId="0" borderId="57" xfId="0" applyNumberFormat="1" applyFont="1" applyFill="1" applyBorder="1" applyAlignment="1">
      <alignment horizontal="right"/>
    </xf>
    <xf numFmtId="164" fontId="24" fillId="20" borderId="14" xfId="0" applyNumberFormat="1" applyFont="1" applyFill="1" applyBorder="1" applyAlignment="1">
      <alignment horizontal="right"/>
    </xf>
    <xf numFmtId="9" fontId="22" fillId="0" borderId="36" xfId="41" applyFont="1" applyFill="1" applyBorder="1" applyAlignment="1">
      <alignment horizontal="right"/>
    </xf>
    <xf numFmtId="9" fontId="22" fillId="0" borderId="42" xfId="41" applyFont="1" applyFill="1" applyBorder="1" applyAlignment="1">
      <alignment horizontal="right"/>
    </xf>
    <xf numFmtId="9" fontId="22" fillId="20" borderId="9" xfId="41" applyFont="1" applyFill="1" applyBorder="1" applyAlignment="1">
      <alignment horizontal="right"/>
    </xf>
    <xf numFmtId="9" fontId="22" fillId="20" borderId="14" xfId="41" applyFont="1" applyFill="1" applyBorder="1" applyAlignment="1">
      <alignment horizontal="right"/>
    </xf>
    <xf numFmtId="164" fontId="22" fillId="0" borderId="58" xfId="0" applyNumberFormat="1" applyFont="1" applyFill="1" applyBorder="1" applyAlignment="1">
      <alignment horizontal="right"/>
    </xf>
    <xf numFmtId="164" fontId="24" fillId="20" borderId="16" xfId="0" applyNumberFormat="1" applyFont="1" applyFill="1" applyBorder="1" applyAlignment="1">
      <alignment horizontal="right"/>
    </xf>
    <xf numFmtId="9" fontId="22" fillId="20" borderId="16" xfId="41" applyFont="1" applyFill="1" applyBorder="1" applyAlignment="1">
      <alignment horizontal="right"/>
    </xf>
    <xf numFmtId="164" fontId="22" fillId="0" borderId="59" xfId="0" applyNumberFormat="1" applyFont="1" applyFill="1" applyBorder="1" applyAlignment="1">
      <alignment horizontal="right"/>
    </xf>
    <xf numFmtId="164" fontId="22" fillId="0" borderId="35" xfId="0" applyNumberFormat="1" applyFont="1" applyFill="1" applyBorder="1" applyAlignment="1">
      <alignment horizontal="right"/>
    </xf>
    <xf numFmtId="164" fontId="22" fillId="0" borderId="16" xfId="0" applyNumberFormat="1" applyFont="1" applyFill="1" applyBorder="1" applyAlignment="1">
      <alignment horizontal="right"/>
    </xf>
    <xf numFmtId="9" fontId="22" fillId="0" borderId="16" xfId="41" applyFont="1" applyFill="1" applyBorder="1" applyAlignment="1">
      <alignment horizontal="right"/>
    </xf>
    <xf numFmtId="0" fontId="24" fillId="18" borderId="36" xfId="0" applyFont="1" applyFill="1" applyBorder="1" applyAlignment="1">
      <alignment horizontal="center" vertical="center"/>
    </xf>
    <xf numFmtId="164" fontId="24" fillId="18" borderId="16" xfId="0" applyNumberFormat="1" applyFont="1" applyFill="1" applyBorder="1" applyAlignment="1">
      <alignment vertical="center"/>
    </xf>
    <xf numFmtId="9" fontId="24" fillId="18" borderId="16" xfId="41" applyFont="1" applyFill="1" applyBorder="1" applyAlignment="1">
      <alignment vertical="center"/>
    </xf>
    <xf numFmtId="164" fontId="24" fillId="18" borderId="35" xfId="0" applyNumberFormat="1" applyFont="1" applyFill="1" applyBorder="1" applyAlignment="1">
      <alignment vertical="center"/>
    </xf>
    <xf numFmtId="9" fontId="24" fillId="18" borderId="9" xfId="41" applyFont="1" applyFill="1" applyBorder="1" applyAlignment="1">
      <alignment vertical="center"/>
    </xf>
    <xf numFmtId="164" fontId="24" fillId="20" borderId="35" xfId="0" applyNumberFormat="1" applyFont="1" applyFill="1" applyBorder="1" applyAlignment="1">
      <alignment vertical="center"/>
    </xf>
    <xf numFmtId="164" fontId="24" fillId="20" borderId="9" xfId="0" applyNumberFormat="1" applyFont="1" applyFill="1" applyBorder="1" applyAlignment="1">
      <alignment vertical="center"/>
    </xf>
    <xf numFmtId="9" fontId="24" fillId="20" borderId="9" xfId="41" applyFont="1" applyFill="1" applyBorder="1" applyAlignment="1">
      <alignment vertical="center"/>
    </xf>
    <xf numFmtId="0" fontId="19" fillId="0" borderId="0" xfId="0" applyFont="1" applyFill="1" applyBorder="1"/>
    <xf numFmtId="164" fontId="24" fillId="20" borderId="60" xfId="0" applyNumberFormat="1" applyFont="1" applyFill="1" applyBorder="1" applyAlignment="1">
      <alignment horizontal="right"/>
    </xf>
    <xf numFmtId="0" fontId="24" fillId="19" borderId="20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wrapText="1"/>
    </xf>
    <xf numFmtId="0" fontId="39" fillId="0" borderId="0" xfId="0" applyFont="1" applyFill="1" applyBorder="1" applyAlignment="1">
      <alignment horizontal="center"/>
    </xf>
    <xf numFmtId="49" fontId="41" fillId="0" borderId="0" xfId="0" applyNumberFormat="1" applyFont="1" applyFill="1" applyBorder="1" applyAlignment="1">
      <alignment horizontal="center" vertical="center"/>
    </xf>
    <xf numFmtId="49" fontId="40" fillId="0" borderId="0" xfId="0" applyNumberFormat="1" applyFont="1" applyFill="1" applyBorder="1" applyAlignment="1">
      <alignment horizontal="center" vertical="center"/>
    </xf>
    <xf numFmtId="0" fontId="28" fillId="0" borderId="0" xfId="0" applyFont="1" applyFill="1" applyAlignment="1">
      <alignment vertical="top" wrapText="1"/>
    </xf>
    <xf numFmtId="0" fontId="20" fillId="0" borderId="0" xfId="0" applyFont="1" applyFill="1" applyBorder="1" applyAlignment="1">
      <alignment horizontal="justify" vertical="top" wrapText="1"/>
    </xf>
    <xf numFmtId="164" fontId="24" fillId="20" borderId="9" xfId="0" applyNumberFormat="1" applyFont="1" applyFill="1" applyBorder="1" applyAlignment="1">
      <alignment horizontal="right" vertical="center"/>
    </xf>
    <xf numFmtId="164" fontId="24" fillId="20" borderId="31" xfId="0" applyNumberFormat="1" applyFont="1" applyFill="1" applyBorder="1" applyAlignment="1">
      <alignment horizontal="right" vertical="center"/>
    </xf>
    <xf numFmtId="0" fontId="22" fillId="0" borderId="9" xfId="0" applyFont="1" applyFill="1" applyBorder="1" applyAlignment="1">
      <alignment horizontal="left" vertical="center" wrapText="1" indent="1"/>
    </xf>
    <xf numFmtId="0" fontId="22" fillId="0" borderId="31" xfId="0" applyFont="1" applyFill="1" applyBorder="1" applyAlignment="1">
      <alignment horizontal="left" vertical="center" wrapText="1" indent="1"/>
    </xf>
    <xf numFmtId="0" fontId="22" fillId="0" borderId="16" xfId="0" applyFont="1" applyFill="1" applyBorder="1" applyAlignment="1">
      <alignment horizontal="left" vertical="center" wrapText="1" indent="1"/>
    </xf>
    <xf numFmtId="164" fontId="22" fillId="0" borderId="35" xfId="0" applyNumberFormat="1" applyFont="1" applyFill="1" applyBorder="1" applyAlignment="1">
      <alignment horizontal="center"/>
    </xf>
    <xf numFmtId="164" fontId="22" fillId="0" borderId="16" xfId="0" applyNumberFormat="1" applyFont="1" applyFill="1" applyBorder="1" applyAlignment="1">
      <alignment horizontal="center"/>
    </xf>
    <xf numFmtId="164" fontId="22" fillId="0" borderId="36" xfId="0" applyNumberFormat="1" applyFont="1" applyFill="1" applyBorder="1" applyAlignment="1">
      <alignment horizontal="center"/>
    </xf>
    <xf numFmtId="0" fontId="24" fillId="19" borderId="0" xfId="0" applyFont="1" applyFill="1" applyBorder="1" applyAlignment="1">
      <alignment horizontal="center" vertical="center"/>
    </xf>
    <xf numFmtId="0" fontId="24" fillId="19" borderId="9" xfId="0" applyFont="1" applyFill="1" applyBorder="1" applyAlignment="1">
      <alignment horizontal="center" vertical="center"/>
    </xf>
    <xf numFmtId="0" fontId="24" fillId="19" borderId="24" xfId="0" applyFont="1" applyFill="1" applyBorder="1" applyAlignment="1">
      <alignment horizontal="center" vertical="center"/>
    </xf>
    <xf numFmtId="164" fontId="24" fillId="20" borderId="16" xfId="0" applyNumberFormat="1" applyFont="1" applyFill="1" applyBorder="1" applyAlignment="1">
      <alignment horizontal="right" vertical="center"/>
    </xf>
    <xf numFmtId="164" fontId="22" fillId="0" borderId="37" xfId="0" applyNumberFormat="1" applyFont="1" applyFill="1" applyBorder="1" applyAlignment="1">
      <alignment horizontal="center"/>
    </xf>
    <xf numFmtId="164" fontId="22" fillId="0" borderId="9" xfId="0" applyNumberFormat="1" applyFont="1" applyFill="1" applyBorder="1" applyAlignment="1">
      <alignment horizontal="center"/>
    </xf>
    <xf numFmtId="164" fontId="22" fillId="0" borderId="38" xfId="0" applyNumberFormat="1" applyFont="1" applyFill="1" applyBorder="1" applyAlignment="1">
      <alignment horizontal="center"/>
    </xf>
    <xf numFmtId="164" fontId="24" fillId="20" borderId="51" xfId="0" applyNumberFormat="1" applyFont="1" applyFill="1" applyBorder="1" applyAlignment="1">
      <alignment horizontal="right" vertical="center"/>
    </xf>
    <xf numFmtId="164" fontId="24" fillId="20" borderId="41" xfId="0" applyNumberFormat="1" applyFont="1" applyFill="1" applyBorder="1" applyAlignment="1">
      <alignment horizontal="right" vertical="center"/>
    </xf>
    <xf numFmtId="0" fontId="22" fillId="0" borderId="34" xfId="0" applyFont="1" applyFill="1" applyBorder="1" applyAlignment="1">
      <alignment horizontal="left" vertical="center" wrapText="1" indent="1"/>
    </xf>
    <xf numFmtId="0" fontId="22" fillId="0" borderId="14" xfId="0" applyFont="1" applyFill="1" applyBorder="1" applyAlignment="1">
      <alignment horizontal="left" vertical="center" wrapText="1" indent="1"/>
    </xf>
    <xf numFmtId="164" fontId="24" fillId="20" borderId="13" xfId="0" applyNumberFormat="1" applyFont="1" applyFill="1" applyBorder="1" applyAlignment="1">
      <alignment horizontal="right" vertical="center"/>
    </xf>
    <xf numFmtId="0" fontId="24" fillId="18" borderId="13" xfId="0" applyFont="1" applyFill="1" applyBorder="1" applyAlignment="1">
      <alignment horizontal="left" vertical="center" wrapText="1"/>
    </xf>
    <xf numFmtId="0" fontId="24" fillId="18" borderId="9" xfId="0" applyFont="1" applyFill="1" applyBorder="1" applyAlignment="1">
      <alignment horizontal="left" vertical="center" wrapText="1"/>
    </xf>
    <xf numFmtId="164" fontId="24" fillId="18" borderId="35" xfId="0" applyNumberFormat="1" applyFont="1" applyFill="1" applyBorder="1" applyAlignment="1">
      <alignment horizontal="center"/>
    </xf>
    <xf numFmtId="164" fontId="24" fillId="18" borderId="16" xfId="0" applyNumberFormat="1" applyFont="1" applyFill="1" applyBorder="1" applyAlignment="1">
      <alignment horizontal="center"/>
    </xf>
    <xf numFmtId="164" fontId="24" fillId="18" borderId="36" xfId="0" applyNumberFormat="1" applyFont="1" applyFill="1" applyBorder="1" applyAlignment="1">
      <alignment horizontal="center"/>
    </xf>
    <xf numFmtId="0" fontId="24" fillId="19" borderId="23" xfId="0" applyFont="1" applyFill="1" applyBorder="1" applyAlignment="1">
      <alignment horizontal="center" vertical="center"/>
    </xf>
    <xf numFmtId="0" fontId="24" fillId="19" borderId="19" xfId="0" applyFont="1" applyFill="1" applyBorder="1" applyAlignment="1">
      <alignment horizontal="center" vertical="center"/>
    </xf>
    <xf numFmtId="0" fontId="24" fillId="19" borderId="17" xfId="0" applyFont="1" applyFill="1" applyBorder="1" applyAlignment="1">
      <alignment horizontal="center" vertical="center"/>
    </xf>
    <xf numFmtId="0" fontId="24" fillId="19" borderId="18" xfId="0" applyFont="1" applyFill="1" applyBorder="1" applyAlignment="1">
      <alignment horizontal="center" vertical="center"/>
    </xf>
    <xf numFmtId="0" fontId="24" fillId="18" borderId="0" xfId="0" applyFont="1" applyFill="1" applyBorder="1" applyAlignment="1">
      <alignment horizontal="left" vertical="center" wrapText="1"/>
    </xf>
    <xf numFmtId="0" fontId="24" fillId="18" borderId="50" xfId="0" applyFont="1" applyFill="1" applyBorder="1" applyAlignment="1">
      <alignment horizontal="left" vertical="center" wrapText="1"/>
    </xf>
    <xf numFmtId="0" fontId="24" fillId="18" borderId="38" xfId="0" applyFont="1" applyFill="1" applyBorder="1" applyAlignment="1">
      <alignment horizontal="left" vertical="center" wrapText="1"/>
    </xf>
    <xf numFmtId="0" fontId="25" fillId="19" borderId="17" xfId="0" applyFont="1" applyFill="1" applyBorder="1" applyAlignment="1">
      <alignment horizontal="center" vertical="center" wrapText="1"/>
    </xf>
    <xf numFmtId="0" fontId="25" fillId="19" borderId="18" xfId="0" applyFont="1" applyFill="1" applyBorder="1" applyAlignment="1">
      <alignment horizontal="center" vertical="center" wrapText="1"/>
    </xf>
    <xf numFmtId="0" fontId="24" fillId="18" borderId="13" xfId="0" applyFont="1" applyFill="1" applyBorder="1" applyAlignment="1">
      <alignment horizontal="left" vertical="center"/>
    </xf>
    <xf numFmtId="0" fontId="24" fillId="18" borderId="9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center" vertical="center"/>
    </xf>
    <xf numFmtId="164" fontId="24" fillId="18" borderId="13" xfId="0" applyNumberFormat="1" applyFont="1" applyFill="1" applyBorder="1" applyAlignment="1">
      <alignment horizontal="left" vertical="center"/>
    </xf>
    <xf numFmtId="164" fontId="24" fillId="18" borderId="9" xfId="0" applyNumberFormat="1" applyFont="1" applyFill="1" applyBorder="1" applyAlignment="1">
      <alignment horizontal="left" vertical="center"/>
    </xf>
    <xf numFmtId="164" fontId="24" fillId="18" borderId="30" xfId="0" applyNumberFormat="1" applyFont="1" applyFill="1" applyBorder="1" applyAlignment="1">
      <alignment horizontal="center"/>
    </xf>
    <xf numFmtId="164" fontId="24" fillId="18" borderId="31" xfId="0" applyNumberFormat="1" applyFont="1" applyFill="1" applyBorder="1" applyAlignment="1">
      <alignment horizontal="center"/>
    </xf>
    <xf numFmtId="0" fontId="24" fillId="18" borderId="0" xfId="0" applyFont="1" applyFill="1" applyBorder="1" applyAlignment="1">
      <alignment horizontal="left" vertical="center"/>
    </xf>
    <xf numFmtId="164" fontId="24" fillId="18" borderId="32" xfId="0" applyNumberFormat="1" applyFont="1" applyFill="1" applyBorder="1" applyAlignment="1">
      <alignment horizontal="center"/>
    </xf>
    <xf numFmtId="0" fontId="24" fillId="19" borderId="0" xfId="0" applyFont="1" applyFill="1" applyBorder="1" applyAlignment="1">
      <alignment horizontal="right"/>
    </xf>
    <xf numFmtId="0" fontId="24" fillId="19" borderId="17" xfId="0" applyFont="1" applyFill="1" applyBorder="1" applyAlignment="1">
      <alignment horizontal="right"/>
    </xf>
    <xf numFmtId="0" fontId="22" fillId="19" borderId="19" xfId="0" applyFont="1" applyFill="1" applyBorder="1" applyAlignment="1">
      <alignment horizontal="right" vertical="center"/>
    </xf>
    <xf numFmtId="0" fontId="22" fillId="19" borderId="9" xfId="0" applyFont="1" applyFill="1" applyBorder="1" applyAlignment="1">
      <alignment horizontal="right" vertical="center"/>
    </xf>
    <xf numFmtId="0" fontId="24" fillId="19" borderId="16" xfId="0" applyFont="1" applyFill="1" applyBorder="1" applyAlignment="1">
      <alignment horizontal="center"/>
    </xf>
    <xf numFmtId="0" fontId="24" fillId="19" borderId="22" xfId="0" applyFont="1" applyFill="1" applyBorder="1" applyAlignment="1">
      <alignment horizontal="center"/>
    </xf>
    <xf numFmtId="0" fontId="24" fillId="19" borderId="21" xfId="0" applyFont="1" applyFill="1" applyBorder="1" applyAlignment="1">
      <alignment horizontal="center"/>
    </xf>
    <xf numFmtId="0" fontId="24" fillId="19" borderId="23" xfId="0" applyFont="1" applyFill="1" applyBorder="1" applyAlignment="1">
      <alignment horizontal="right"/>
    </xf>
    <xf numFmtId="0" fontId="22" fillId="19" borderId="19" xfId="0" applyFont="1" applyFill="1" applyBorder="1" applyAlignment="1">
      <alignment horizontal="right"/>
    </xf>
    <xf numFmtId="0" fontId="22" fillId="19" borderId="9" xfId="0" applyFont="1" applyFill="1" applyBorder="1" applyAlignment="1">
      <alignment horizontal="right"/>
    </xf>
    <xf numFmtId="0" fontId="22" fillId="19" borderId="18" xfId="0" applyFont="1" applyFill="1" applyBorder="1" applyAlignment="1">
      <alignment horizontal="right"/>
    </xf>
  </cellXfs>
  <cellStyles count="46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hybně" xfId="19" builtinId="27" customBuiltin="1"/>
    <cellStyle name="Kontrolní buňka" xfId="20" builtinId="23" customBuiltin="1"/>
    <cellStyle name="Nadpis 1" xfId="21" builtinId="16" customBuiltin="1"/>
    <cellStyle name="Nadpis 2" xfId="22" builtinId="17" customBuiltin="1"/>
    <cellStyle name="Nadpis 3" xfId="23" builtinId="18" customBuiltin="1"/>
    <cellStyle name="Nadpis 4" xfId="24" builtinId="19" customBuiltin="1"/>
    <cellStyle name="Název" xfId="25" builtinId="15" customBuiltin="1"/>
    <cellStyle name="Neutrální" xfId="26" builtinId="28" customBuiltin="1"/>
    <cellStyle name="Normální" xfId="0" builtinId="0"/>
    <cellStyle name="Normální 2" xfId="43"/>
    <cellStyle name="Normální 3" xfId="45"/>
    <cellStyle name="normální_meszpr 12_2011-draft pro úpravy" xfId="42"/>
    <cellStyle name="Poznámka" xfId="27" builtinId="10" customBuiltin="1"/>
    <cellStyle name="Procenta" xfId="41" builtinId="5"/>
    <cellStyle name="Procenta 2" xfId="44"/>
    <cellStyle name="Propojená buňka" xfId="28" builtinId="24" customBuiltin="1"/>
    <cellStyle name="Správně" xfId="29" builtinId="26" customBuiltin="1"/>
    <cellStyle name="Text upozornění" xfId="30" builtinId="11" customBuiltin="1"/>
    <cellStyle name="Vstup" xfId="31" builtinId="20" customBuiltin="1"/>
    <cellStyle name="Výpočet" xfId="32" builtinId="22" customBuiltin="1"/>
    <cellStyle name="Výstup" xfId="33" builtinId="21" customBuiltin="1"/>
    <cellStyle name="Vysvětlující text" xfId="34" builtinId="53" customBuiltin="1"/>
    <cellStyle name="Zvýraznění 1" xfId="35" builtinId="29" customBuiltin="1"/>
    <cellStyle name="Zvýraznění 2" xfId="36" builtinId="33" customBuiltin="1"/>
    <cellStyle name="Zvýraznění 3" xfId="37" builtinId="37" customBuiltin="1"/>
    <cellStyle name="Zvýraznění 4" xfId="38" builtinId="41" customBuiltin="1"/>
    <cellStyle name="Zvýraznění 5" xfId="39" builtinId="45" customBuiltin="1"/>
    <cellStyle name="Zvýraznění 6" xfId="40" builtinId="49" customBuiltin="1"/>
  </cellStyles>
  <dxfs count="0"/>
  <tableStyles count="0" defaultTableStyle="TableStyleMedium2" defaultPivotStyle="PivotStyleLight16"/>
  <colors>
    <mruColors>
      <color rgb="FFFF97FF"/>
      <color rgb="FFFFFF66"/>
      <color rgb="FFD2CDAE"/>
      <color rgb="FFFFFF00"/>
      <color rgb="FFD9AAA9"/>
      <color rgb="FFC0504D"/>
      <color rgb="FF9E413E"/>
      <color rgb="FF40699C"/>
      <color rgb="FFAABAD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50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'3'!$O$5</c:f>
              <c:strCache>
                <c:ptCount val="1"/>
              </c:strCache>
            </c:strRef>
          </c:tx>
          <c:invertIfNegative val="0"/>
          <c:cat>
            <c:numRef>
              <c:f>'3'!$P$4</c:f>
              <c:numCache>
                <c:formatCode>General</c:formatCode>
                <c:ptCount val="1"/>
              </c:numCache>
            </c:numRef>
          </c:cat>
          <c:val>
            <c:numRef>
              <c:f>'3'!$P$5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'3'!$O$6</c:f>
              <c:strCache>
                <c:ptCount val="1"/>
              </c:strCache>
            </c:strRef>
          </c:tx>
          <c:invertIfNegative val="0"/>
          <c:cat>
            <c:numRef>
              <c:f>'3'!$P$4</c:f>
              <c:numCache>
                <c:formatCode>General</c:formatCode>
                <c:ptCount val="1"/>
              </c:numCache>
            </c:numRef>
          </c:cat>
          <c:val>
            <c:numRef>
              <c:f>'3'!$P$6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'3'!$O$7</c:f>
              <c:strCache>
                <c:ptCount val="1"/>
              </c:strCache>
            </c:strRef>
          </c:tx>
          <c:invertIfNegative val="0"/>
          <c:cat>
            <c:numRef>
              <c:f>'3'!$P$4</c:f>
              <c:numCache>
                <c:formatCode>General</c:formatCode>
                <c:ptCount val="1"/>
              </c:numCache>
            </c:numRef>
          </c:cat>
          <c:val>
            <c:numRef>
              <c:f>'3'!$P$7</c:f>
              <c:numCache>
                <c:formatCode>#,##0.0</c:formatCode>
                <c:ptCount val="1"/>
              </c:numCache>
            </c:numRef>
          </c:val>
        </c:ser>
        <c:ser>
          <c:idx val="3"/>
          <c:order val="3"/>
          <c:tx>
            <c:strRef>
              <c:f>'3'!$O$8</c:f>
              <c:strCache>
                <c:ptCount val="1"/>
              </c:strCache>
            </c:strRef>
          </c:tx>
          <c:invertIfNegative val="0"/>
          <c:cat>
            <c:numRef>
              <c:f>'3'!$P$4</c:f>
              <c:numCache>
                <c:formatCode>General</c:formatCode>
                <c:ptCount val="1"/>
              </c:numCache>
            </c:numRef>
          </c:cat>
          <c:val>
            <c:numRef>
              <c:f>'3'!$P$8</c:f>
              <c:numCache>
                <c:formatCode>#,##0.0</c:formatCode>
                <c:ptCount val="1"/>
              </c:numCache>
            </c:numRef>
          </c:val>
        </c:ser>
        <c:ser>
          <c:idx val="4"/>
          <c:order val="4"/>
          <c:tx>
            <c:strRef>
              <c:f>'3'!$O$9</c:f>
              <c:strCache>
                <c:ptCount val="1"/>
              </c:strCache>
            </c:strRef>
          </c:tx>
          <c:invertIfNegative val="0"/>
          <c:cat>
            <c:numRef>
              <c:f>'3'!$P$4</c:f>
              <c:numCache>
                <c:formatCode>General</c:formatCode>
                <c:ptCount val="1"/>
              </c:numCache>
            </c:numRef>
          </c:cat>
          <c:val>
            <c:numRef>
              <c:f>'3'!$P$9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'3'!$O$10</c:f>
              <c:strCache>
                <c:ptCount val="1"/>
              </c:strCache>
            </c:strRef>
          </c:tx>
          <c:invertIfNegative val="0"/>
          <c:cat>
            <c:numRef>
              <c:f>'3'!$P$4</c:f>
              <c:numCache>
                <c:formatCode>General</c:formatCode>
                <c:ptCount val="1"/>
              </c:numCache>
            </c:numRef>
          </c:cat>
          <c:val>
            <c:numRef>
              <c:f>'3'!$P$10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253120"/>
        <c:axId val="125254656"/>
      </c:barChart>
      <c:catAx>
        <c:axId val="125253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5254656"/>
        <c:crosses val="autoZero"/>
        <c:auto val="1"/>
        <c:lblAlgn val="ctr"/>
        <c:lblOffset val="100"/>
        <c:noMultiLvlLbl val="0"/>
      </c:catAx>
      <c:valAx>
        <c:axId val="1252546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2525312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'4.1'!$O$7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'4.1'!$P$7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'4.1'!$O$8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'4.1'!$P$8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'4.1'!$O$9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'4.1'!$P$9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'4.1'!$O$10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'4.1'!$P$10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'4.1'!$O$11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'4.1'!$P$11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'4.1'!$O$12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'4.1'!$P$12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'4.1'!$O$13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'4.1'!$P$13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'4.1'!$O$14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'4.1'!$P$14</c:f>
              <c:numCache>
                <c:formatCode>General</c:formatCode>
                <c:ptCount val="1"/>
              </c:numCache>
            </c:numRef>
          </c:val>
        </c:ser>
        <c:ser>
          <c:idx val="8"/>
          <c:order val="8"/>
          <c:tx>
            <c:strRef>
              <c:f>'4.1'!$O$15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'4.1'!$P$15</c:f>
              <c:numCache>
                <c:formatCode>General</c:formatCode>
                <c:ptCount val="1"/>
              </c:numCache>
            </c:numRef>
          </c:val>
        </c:ser>
        <c:ser>
          <c:idx val="9"/>
          <c:order val="9"/>
          <c:tx>
            <c:strRef>
              <c:f>'4.1'!$O$16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'4.1'!$P$16</c:f>
              <c:numCache>
                <c:formatCode>General</c:formatCode>
                <c:ptCount val="1"/>
              </c:numCache>
            </c:numRef>
          </c:val>
        </c:ser>
        <c:ser>
          <c:idx val="10"/>
          <c:order val="10"/>
          <c:tx>
            <c:strRef>
              <c:f>'4.1'!$O$17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'4.1'!$P$17</c:f>
              <c:numCache>
                <c:formatCode>General</c:formatCode>
                <c:ptCount val="1"/>
              </c:numCache>
            </c:numRef>
          </c:val>
        </c:ser>
        <c:ser>
          <c:idx val="11"/>
          <c:order val="11"/>
          <c:tx>
            <c:strRef>
              <c:f>'4.1'!$O$18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'4.1'!$P$18</c:f>
              <c:numCache>
                <c:formatCode>General</c:formatCode>
                <c:ptCount val="1"/>
              </c:numCache>
            </c:numRef>
          </c:val>
        </c:ser>
        <c:ser>
          <c:idx val="12"/>
          <c:order val="12"/>
          <c:tx>
            <c:strRef>
              <c:f>'4.1'!$O$19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'4.1'!$P$19</c:f>
              <c:numCache>
                <c:formatCode>General</c:formatCode>
                <c:ptCount val="1"/>
              </c:numCache>
            </c:numRef>
          </c:val>
        </c:ser>
        <c:ser>
          <c:idx val="13"/>
          <c:order val="13"/>
          <c:tx>
            <c:strRef>
              <c:f>'4.1'!$O$20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'4.1'!$P$20</c:f>
              <c:numCache>
                <c:formatCode>General</c:formatCode>
                <c:ptCount val="1"/>
              </c:numCache>
            </c:numRef>
          </c:val>
        </c:ser>
        <c:ser>
          <c:idx val="14"/>
          <c:order val="14"/>
          <c:tx>
            <c:strRef>
              <c:f>'4.1'!$O$21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'4.1'!$P$21</c:f>
              <c:numCache>
                <c:formatCode>General</c:formatCode>
                <c:ptCount val="1"/>
              </c:numCache>
            </c:numRef>
          </c:val>
        </c:ser>
        <c:ser>
          <c:idx val="15"/>
          <c:order val="15"/>
          <c:tx>
            <c:strRef>
              <c:f>'4.1'!$O$22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'4.1'!$P$22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192128"/>
        <c:axId val="130193664"/>
      </c:barChart>
      <c:catAx>
        <c:axId val="130192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0193664"/>
        <c:crosses val="autoZero"/>
        <c:auto val="1"/>
        <c:lblAlgn val="ctr"/>
        <c:lblOffset val="100"/>
        <c:noMultiLvlLbl val="0"/>
      </c:catAx>
      <c:valAx>
        <c:axId val="1301936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019212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'14.12'!$L$19:$L$26</c:f>
              <c:numCache>
                <c:formatCode>General</c:formatCode>
                <c:ptCount val="8"/>
              </c:numCache>
            </c:numRef>
          </c:cat>
          <c:val>
            <c:numRef>
              <c:f>'14.12'!$M$19:$M$26</c:f>
              <c:numCache>
                <c:formatCode>0.0%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174208"/>
        <c:axId val="156175744"/>
      </c:barChart>
      <c:catAx>
        <c:axId val="1561742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6175744"/>
        <c:crosses val="autoZero"/>
        <c:auto val="1"/>
        <c:lblAlgn val="ctr"/>
        <c:lblOffset val="100"/>
        <c:noMultiLvlLbl val="0"/>
      </c:catAx>
      <c:valAx>
        <c:axId val="15617574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617420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numRef>
              <c:f>'14.13'!$J$19:$J$26</c:f>
              <c:numCache>
                <c:formatCode>General</c:formatCode>
                <c:ptCount val="8"/>
              </c:numCache>
            </c:numRef>
          </c:cat>
          <c:val>
            <c:numRef>
              <c:f>'14.13'!$K$19:$K$26</c:f>
              <c:numCache>
                <c:formatCode>General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'14.13'!$H$19:$H$22</c:f>
              <c:numCache>
                <c:formatCode>0.0</c:formatCode>
                <c:ptCount val="4"/>
              </c:numCache>
            </c:numRef>
          </c:cat>
          <c:val>
            <c:numRef>
              <c:f>'14.13'!$I$19:$I$22</c:f>
              <c:numCache>
                <c:formatCode>0.0%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307904"/>
        <c:axId val="167379328"/>
      </c:barChart>
      <c:catAx>
        <c:axId val="167307904"/>
        <c:scaling>
          <c:orientation val="maxMin"/>
        </c:scaling>
        <c:delete val="0"/>
        <c:axPos val="l"/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7379328"/>
        <c:crosses val="autoZero"/>
        <c:auto val="1"/>
        <c:lblAlgn val="ctr"/>
        <c:lblOffset val="100"/>
        <c:noMultiLvlLbl val="0"/>
      </c:catAx>
      <c:valAx>
        <c:axId val="167379328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7307904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'14.13'!$H$31:$H$38</c:f>
              <c:numCache>
                <c:formatCode>General</c:formatCode>
                <c:ptCount val="8"/>
              </c:numCache>
            </c:numRef>
          </c:cat>
          <c:val>
            <c:numRef>
              <c:f>'14.13'!$I$31:$I$38</c:f>
              <c:numCache>
                <c:formatCode>0.0%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403520"/>
        <c:axId val="167405056"/>
      </c:barChart>
      <c:catAx>
        <c:axId val="1674035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7405056"/>
        <c:crosses val="autoZero"/>
        <c:auto val="1"/>
        <c:lblAlgn val="ctr"/>
        <c:lblOffset val="100"/>
        <c:noMultiLvlLbl val="0"/>
      </c:catAx>
      <c:valAx>
        <c:axId val="16740505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740352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'14.13'!$J$31</c:f>
              <c:strCache>
                <c:ptCount val="1"/>
              </c:strCache>
            </c:strRef>
          </c:tx>
          <c:invertIfNegative val="0"/>
          <c:cat>
            <c:numRef>
              <c:f>'14.13'!$K$30:$M$30</c:f>
              <c:numCache>
                <c:formatCode>General</c:formatCode>
                <c:ptCount val="3"/>
              </c:numCache>
            </c:numRef>
          </c:cat>
          <c:val>
            <c:numRef>
              <c:f>'14.13'!$K$31:$M$31</c:f>
              <c:numCache>
                <c:formatCode>#,##0.0</c:formatCode>
                <c:ptCount val="3"/>
              </c:numCache>
            </c:numRef>
          </c:val>
        </c:ser>
        <c:ser>
          <c:idx val="1"/>
          <c:order val="1"/>
          <c:tx>
            <c:strRef>
              <c:f>'14.13'!$J$32</c:f>
              <c:strCache>
                <c:ptCount val="1"/>
              </c:strCache>
            </c:strRef>
          </c:tx>
          <c:invertIfNegative val="0"/>
          <c:cat>
            <c:numRef>
              <c:f>'14.13'!$K$30:$M$30</c:f>
              <c:numCache>
                <c:formatCode>General</c:formatCode>
                <c:ptCount val="3"/>
              </c:numCache>
            </c:numRef>
          </c:cat>
          <c:val>
            <c:numRef>
              <c:f>'14.13'!$K$32:$M$32</c:f>
              <c:numCache>
                <c:formatCode>#,##0.0</c:formatCode>
                <c:ptCount val="3"/>
              </c:numCache>
            </c:numRef>
          </c:val>
        </c:ser>
        <c:ser>
          <c:idx val="2"/>
          <c:order val="2"/>
          <c:tx>
            <c:strRef>
              <c:f>'14.13'!$J$33</c:f>
              <c:strCache>
                <c:ptCount val="1"/>
              </c:strCache>
            </c:strRef>
          </c:tx>
          <c:invertIfNegative val="0"/>
          <c:cat>
            <c:numRef>
              <c:f>'14.13'!$K$30:$M$30</c:f>
              <c:numCache>
                <c:formatCode>General</c:formatCode>
                <c:ptCount val="3"/>
              </c:numCache>
            </c:numRef>
          </c:cat>
          <c:val>
            <c:numRef>
              <c:f>'14.13'!$K$33:$M$33</c:f>
              <c:numCache>
                <c:formatCode>#,##0.0</c:formatCode>
                <c:ptCount val="3"/>
              </c:numCache>
            </c:numRef>
          </c:val>
        </c:ser>
        <c:ser>
          <c:idx val="3"/>
          <c:order val="3"/>
          <c:tx>
            <c:strRef>
              <c:f>'14.13'!$J$34</c:f>
              <c:strCache>
                <c:ptCount val="1"/>
              </c:strCache>
            </c:strRef>
          </c:tx>
          <c:invertIfNegative val="0"/>
          <c:cat>
            <c:numRef>
              <c:f>'14.13'!$K$30:$M$30</c:f>
              <c:numCache>
                <c:formatCode>General</c:formatCode>
                <c:ptCount val="3"/>
              </c:numCache>
            </c:numRef>
          </c:cat>
          <c:val>
            <c:numRef>
              <c:f>'14.13'!$K$34:$M$34</c:f>
              <c:numCache>
                <c:formatCode>#,##0.0</c:formatCode>
                <c:ptCount val="3"/>
              </c:numCache>
            </c:numRef>
          </c:val>
        </c:ser>
        <c:ser>
          <c:idx val="4"/>
          <c:order val="4"/>
          <c:tx>
            <c:strRef>
              <c:f>'14.13'!$J$35</c:f>
              <c:strCache>
                <c:ptCount val="1"/>
              </c:strCache>
            </c:strRef>
          </c:tx>
          <c:invertIfNegative val="0"/>
          <c:cat>
            <c:numRef>
              <c:f>'14.13'!$K$30:$M$30</c:f>
              <c:numCache>
                <c:formatCode>General</c:formatCode>
                <c:ptCount val="3"/>
              </c:numCache>
            </c:numRef>
          </c:cat>
          <c:val>
            <c:numRef>
              <c:f>'14.13'!$K$35:$M$35</c:f>
              <c:numCache>
                <c:formatCode>#,##0.0</c:formatCode>
                <c:ptCount val="3"/>
              </c:numCache>
            </c:numRef>
          </c:val>
        </c:ser>
        <c:ser>
          <c:idx val="5"/>
          <c:order val="5"/>
          <c:tx>
            <c:strRef>
              <c:f>'14.13'!$J$36</c:f>
              <c:strCache>
                <c:ptCount val="1"/>
              </c:strCache>
            </c:strRef>
          </c:tx>
          <c:invertIfNegative val="0"/>
          <c:cat>
            <c:numRef>
              <c:f>'14.13'!$K$30:$M$30</c:f>
              <c:numCache>
                <c:formatCode>General</c:formatCode>
                <c:ptCount val="3"/>
              </c:numCache>
            </c:numRef>
          </c:cat>
          <c:val>
            <c:numRef>
              <c:f>'14.13'!$K$36:$M$36</c:f>
              <c:numCache>
                <c:formatCode>#,##0.0</c:formatCode>
                <c:ptCount val="3"/>
              </c:numCache>
            </c:numRef>
          </c:val>
        </c:ser>
        <c:ser>
          <c:idx val="6"/>
          <c:order val="6"/>
          <c:tx>
            <c:strRef>
              <c:f>'14.13'!$J$37</c:f>
              <c:strCache>
                <c:ptCount val="1"/>
              </c:strCache>
            </c:strRef>
          </c:tx>
          <c:invertIfNegative val="0"/>
          <c:cat>
            <c:numRef>
              <c:f>'14.13'!$K$30:$M$30</c:f>
              <c:numCache>
                <c:formatCode>General</c:formatCode>
                <c:ptCount val="3"/>
              </c:numCache>
            </c:numRef>
          </c:cat>
          <c:val>
            <c:numRef>
              <c:f>'14.13'!$K$37:$M$37</c:f>
              <c:numCache>
                <c:formatCode>#,##0.0</c:formatCode>
                <c:ptCount val="3"/>
              </c:numCache>
            </c:numRef>
          </c:val>
        </c:ser>
        <c:ser>
          <c:idx val="7"/>
          <c:order val="7"/>
          <c:tx>
            <c:strRef>
              <c:f>'14.13'!$J$38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'14.13'!$K$30:$M$30</c:f>
              <c:numCache>
                <c:formatCode>General</c:formatCode>
                <c:ptCount val="3"/>
              </c:numCache>
            </c:numRef>
          </c:cat>
          <c:val>
            <c:numRef>
              <c:f>'14.13'!$K$38:$M$38</c:f>
              <c:numCache>
                <c:formatCode>#,##0.0</c:formatCode>
                <c:ptCount val="3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7778944"/>
        <c:axId val="167793024"/>
      </c:barChart>
      <c:catAx>
        <c:axId val="167778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7793024"/>
        <c:crosses val="autoZero"/>
        <c:auto val="1"/>
        <c:lblAlgn val="ctr"/>
        <c:lblOffset val="100"/>
        <c:noMultiLvlLbl val="0"/>
      </c:catAx>
      <c:valAx>
        <c:axId val="1677930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7778944"/>
        <c:crosses val="autoZero"/>
        <c:crossBetween val="between"/>
        <c:dispUnits>
          <c:builtInUnit val="thousands"/>
        </c:dispUnits>
      </c:valAx>
    </c:plotArea>
    <c:legend>
      <c:legendPos val="r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'14.13'!$L$19:$L$26</c:f>
              <c:numCache>
                <c:formatCode>General</c:formatCode>
                <c:ptCount val="8"/>
              </c:numCache>
            </c:numRef>
          </c:cat>
          <c:val>
            <c:numRef>
              <c:f>'14.13'!$M$19:$M$26</c:f>
              <c:numCache>
                <c:formatCode>0.0%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822080"/>
        <c:axId val="167823616"/>
      </c:barChart>
      <c:catAx>
        <c:axId val="1678220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7823616"/>
        <c:crosses val="autoZero"/>
        <c:auto val="1"/>
        <c:lblAlgn val="ctr"/>
        <c:lblOffset val="100"/>
        <c:noMultiLvlLbl val="0"/>
      </c:catAx>
      <c:valAx>
        <c:axId val="16782361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782208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numRef>
              <c:f>'14.14'!$J$19:$J$26</c:f>
              <c:numCache>
                <c:formatCode>General</c:formatCode>
                <c:ptCount val="8"/>
              </c:numCache>
            </c:numRef>
          </c:cat>
          <c:val>
            <c:numRef>
              <c:f>'14.14'!$K$19:$K$26</c:f>
              <c:numCache>
                <c:formatCode>General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'14.14'!$H$19:$H$22</c:f>
              <c:numCache>
                <c:formatCode>0.0</c:formatCode>
                <c:ptCount val="4"/>
              </c:numCache>
            </c:numRef>
          </c:cat>
          <c:val>
            <c:numRef>
              <c:f>'14.14'!$I$19:$I$22</c:f>
              <c:numCache>
                <c:formatCode>0.0%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237120"/>
        <c:axId val="167238656"/>
      </c:barChart>
      <c:catAx>
        <c:axId val="167237120"/>
        <c:scaling>
          <c:orientation val="maxMin"/>
        </c:scaling>
        <c:delete val="0"/>
        <c:axPos val="l"/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7238656"/>
        <c:crosses val="autoZero"/>
        <c:auto val="1"/>
        <c:lblAlgn val="ctr"/>
        <c:lblOffset val="100"/>
        <c:noMultiLvlLbl val="0"/>
      </c:catAx>
      <c:valAx>
        <c:axId val="167238656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7237120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'14.14'!$H$31:$H$38</c:f>
              <c:numCache>
                <c:formatCode>General</c:formatCode>
                <c:ptCount val="8"/>
              </c:numCache>
            </c:numRef>
          </c:cat>
          <c:val>
            <c:numRef>
              <c:f>'14.14'!$I$31:$I$38</c:f>
              <c:numCache>
                <c:formatCode>0.0%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467648"/>
        <c:axId val="167469440"/>
      </c:barChart>
      <c:catAx>
        <c:axId val="1674676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7469440"/>
        <c:crosses val="autoZero"/>
        <c:auto val="1"/>
        <c:lblAlgn val="ctr"/>
        <c:lblOffset val="100"/>
        <c:noMultiLvlLbl val="0"/>
      </c:catAx>
      <c:valAx>
        <c:axId val="16746944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746764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'14.14'!$J$31</c:f>
              <c:strCache>
                <c:ptCount val="1"/>
              </c:strCache>
            </c:strRef>
          </c:tx>
          <c:invertIfNegative val="0"/>
          <c:cat>
            <c:numRef>
              <c:f>'14.14'!$K$30:$M$30</c:f>
              <c:numCache>
                <c:formatCode>General</c:formatCode>
                <c:ptCount val="3"/>
              </c:numCache>
            </c:numRef>
          </c:cat>
          <c:val>
            <c:numRef>
              <c:f>'14.14'!$K$31:$M$31</c:f>
              <c:numCache>
                <c:formatCode>#,##0.0</c:formatCode>
                <c:ptCount val="3"/>
              </c:numCache>
            </c:numRef>
          </c:val>
        </c:ser>
        <c:ser>
          <c:idx val="1"/>
          <c:order val="1"/>
          <c:tx>
            <c:strRef>
              <c:f>'14.14'!$J$32</c:f>
              <c:strCache>
                <c:ptCount val="1"/>
              </c:strCache>
            </c:strRef>
          </c:tx>
          <c:invertIfNegative val="0"/>
          <c:cat>
            <c:numRef>
              <c:f>'14.14'!$K$30:$M$30</c:f>
              <c:numCache>
                <c:formatCode>General</c:formatCode>
                <c:ptCount val="3"/>
              </c:numCache>
            </c:numRef>
          </c:cat>
          <c:val>
            <c:numRef>
              <c:f>'14.14'!$K$32:$M$32</c:f>
              <c:numCache>
                <c:formatCode>#,##0.0</c:formatCode>
                <c:ptCount val="3"/>
              </c:numCache>
            </c:numRef>
          </c:val>
        </c:ser>
        <c:ser>
          <c:idx val="2"/>
          <c:order val="2"/>
          <c:tx>
            <c:strRef>
              <c:f>'14.14'!$J$33</c:f>
              <c:strCache>
                <c:ptCount val="1"/>
              </c:strCache>
            </c:strRef>
          </c:tx>
          <c:invertIfNegative val="0"/>
          <c:cat>
            <c:numRef>
              <c:f>'14.14'!$K$30:$M$30</c:f>
              <c:numCache>
                <c:formatCode>General</c:formatCode>
                <c:ptCount val="3"/>
              </c:numCache>
            </c:numRef>
          </c:cat>
          <c:val>
            <c:numRef>
              <c:f>'14.14'!$K$33:$M$33</c:f>
              <c:numCache>
                <c:formatCode>#,##0.0</c:formatCode>
                <c:ptCount val="3"/>
              </c:numCache>
            </c:numRef>
          </c:val>
        </c:ser>
        <c:ser>
          <c:idx val="3"/>
          <c:order val="3"/>
          <c:tx>
            <c:strRef>
              <c:f>'14.14'!$J$34</c:f>
              <c:strCache>
                <c:ptCount val="1"/>
              </c:strCache>
            </c:strRef>
          </c:tx>
          <c:invertIfNegative val="0"/>
          <c:cat>
            <c:numRef>
              <c:f>'14.14'!$K$30:$M$30</c:f>
              <c:numCache>
                <c:formatCode>General</c:formatCode>
                <c:ptCount val="3"/>
              </c:numCache>
            </c:numRef>
          </c:cat>
          <c:val>
            <c:numRef>
              <c:f>'14.14'!$K$34:$M$34</c:f>
              <c:numCache>
                <c:formatCode>#,##0.0</c:formatCode>
                <c:ptCount val="3"/>
              </c:numCache>
            </c:numRef>
          </c:val>
        </c:ser>
        <c:ser>
          <c:idx val="4"/>
          <c:order val="4"/>
          <c:tx>
            <c:strRef>
              <c:f>'14.14'!$J$35</c:f>
              <c:strCache>
                <c:ptCount val="1"/>
              </c:strCache>
            </c:strRef>
          </c:tx>
          <c:invertIfNegative val="0"/>
          <c:cat>
            <c:numRef>
              <c:f>'14.14'!$K$30:$M$30</c:f>
              <c:numCache>
                <c:formatCode>General</c:formatCode>
                <c:ptCount val="3"/>
              </c:numCache>
            </c:numRef>
          </c:cat>
          <c:val>
            <c:numRef>
              <c:f>'14.14'!$K$35:$M$35</c:f>
              <c:numCache>
                <c:formatCode>#,##0.0</c:formatCode>
                <c:ptCount val="3"/>
              </c:numCache>
            </c:numRef>
          </c:val>
        </c:ser>
        <c:ser>
          <c:idx val="5"/>
          <c:order val="5"/>
          <c:tx>
            <c:strRef>
              <c:f>'14.14'!$J$36</c:f>
              <c:strCache>
                <c:ptCount val="1"/>
              </c:strCache>
            </c:strRef>
          </c:tx>
          <c:invertIfNegative val="0"/>
          <c:cat>
            <c:numRef>
              <c:f>'14.14'!$K$30:$M$30</c:f>
              <c:numCache>
                <c:formatCode>General</c:formatCode>
                <c:ptCount val="3"/>
              </c:numCache>
            </c:numRef>
          </c:cat>
          <c:val>
            <c:numRef>
              <c:f>'14.14'!$K$36:$M$36</c:f>
              <c:numCache>
                <c:formatCode>#,##0.0</c:formatCode>
                <c:ptCount val="3"/>
              </c:numCache>
            </c:numRef>
          </c:val>
        </c:ser>
        <c:ser>
          <c:idx val="6"/>
          <c:order val="6"/>
          <c:tx>
            <c:strRef>
              <c:f>'14.14'!$J$37</c:f>
              <c:strCache>
                <c:ptCount val="1"/>
              </c:strCache>
            </c:strRef>
          </c:tx>
          <c:invertIfNegative val="0"/>
          <c:cat>
            <c:numRef>
              <c:f>'14.14'!$K$30:$M$30</c:f>
              <c:numCache>
                <c:formatCode>General</c:formatCode>
                <c:ptCount val="3"/>
              </c:numCache>
            </c:numRef>
          </c:cat>
          <c:val>
            <c:numRef>
              <c:f>'14.14'!$K$37:$M$37</c:f>
              <c:numCache>
                <c:formatCode>#,##0.0</c:formatCode>
                <c:ptCount val="3"/>
              </c:numCache>
            </c:numRef>
          </c:val>
        </c:ser>
        <c:ser>
          <c:idx val="7"/>
          <c:order val="7"/>
          <c:tx>
            <c:strRef>
              <c:f>'14.14'!$J$38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'14.14'!$K$30:$M$30</c:f>
              <c:numCache>
                <c:formatCode>General</c:formatCode>
                <c:ptCount val="3"/>
              </c:numCache>
            </c:numRef>
          </c:cat>
          <c:val>
            <c:numRef>
              <c:f>'14.14'!$K$38:$M$38</c:f>
              <c:numCache>
                <c:formatCode>#,##0.0</c:formatCode>
                <c:ptCount val="3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7585280"/>
        <c:axId val="167586816"/>
      </c:barChart>
      <c:catAx>
        <c:axId val="167585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7586816"/>
        <c:crosses val="autoZero"/>
        <c:auto val="1"/>
        <c:lblAlgn val="ctr"/>
        <c:lblOffset val="100"/>
        <c:noMultiLvlLbl val="0"/>
      </c:catAx>
      <c:valAx>
        <c:axId val="1675868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7585280"/>
        <c:crosses val="autoZero"/>
        <c:crossBetween val="between"/>
        <c:dispUnits>
          <c:builtInUnit val="thousands"/>
        </c:dispUnits>
      </c:valAx>
    </c:plotArea>
    <c:legend>
      <c:legendPos val="r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Dodávky tepla </a:t>
            </a:r>
            <a:r>
              <a:rPr lang="en-US" sz="1000"/>
              <a:t>(</a:t>
            </a:r>
            <a:r>
              <a:rPr lang="cs-CZ" sz="1000"/>
              <a:t>TJ</a:t>
            </a:r>
            <a:r>
              <a:rPr lang="en-US" sz="1000"/>
              <a:t>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2957443019943025E-2"/>
          <c:y val="0.14531012956082834"/>
          <c:w val="0.90347418091168086"/>
          <c:h val="0.767815553614306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'5.1'!$A$7</c:f>
              <c:strCache>
                <c:ptCount val="1"/>
                <c:pt idx="0">
                  <c:v>Biomasa</c:v>
                </c:pt>
              </c:strCache>
            </c:strRef>
          </c:tx>
          <c:invertIfNegative val="0"/>
          <c:val>
            <c:numRef>
              <c:f>'5.1'!$B$7:$M$7</c:f>
              <c:numCache>
                <c:formatCode>#,##0.0</c:formatCode>
                <c:ptCount val="12"/>
                <c:pt idx="0">
                  <c:v>806.87544800000012</c:v>
                </c:pt>
                <c:pt idx="1">
                  <c:v>613.83719699999995</c:v>
                </c:pt>
                <c:pt idx="2">
                  <c:v>616.15620599999988</c:v>
                </c:pt>
                <c:pt idx="3">
                  <c:v>552.37724200000025</c:v>
                </c:pt>
                <c:pt idx="4">
                  <c:v>397.68983499999996</c:v>
                </c:pt>
                <c:pt idx="5">
                  <c:v>291.13929500000006</c:v>
                </c:pt>
                <c:pt idx="6">
                  <c:v>267.25774000000007</c:v>
                </c:pt>
                <c:pt idx="7">
                  <c:v>269.85171200000008</c:v>
                </c:pt>
                <c:pt idx="8">
                  <c:v>369.01036999999991</c:v>
                </c:pt>
                <c:pt idx="9">
                  <c:v>486.32580300000001</c:v>
                </c:pt>
                <c:pt idx="10">
                  <c:v>649.55128300000001</c:v>
                </c:pt>
                <c:pt idx="11">
                  <c:v>748.14439100000004</c:v>
                </c:pt>
              </c:numCache>
            </c:numRef>
          </c:val>
        </c:ser>
        <c:ser>
          <c:idx val="1"/>
          <c:order val="1"/>
          <c:tx>
            <c:strRef>
              <c:f>'5.1'!$A$8</c:f>
              <c:strCache>
                <c:ptCount val="1"/>
                <c:pt idx="0">
                  <c:v>Bioplyn</c:v>
                </c:pt>
              </c:strCache>
            </c:strRef>
          </c:tx>
          <c:invertIfNegative val="0"/>
          <c:val>
            <c:numRef>
              <c:f>'5.1'!$B$8:$M$8</c:f>
              <c:numCache>
                <c:formatCode>#,##0.0</c:formatCode>
                <c:ptCount val="12"/>
                <c:pt idx="0">
                  <c:v>62.207737000000002</c:v>
                </c:pt>
                <c:pt idx="1">
                  <c:v>50.550249999999998</c:v>
                </c:pt>
                <c:pt idx="2">
                  <c:v>49.529943000000017</c:v>
                </c:pt>
                <c:pt idx="3">
                  <c:v>45.965942000000005</c:v>
                </c:pt>
                <c:pt idx="4">
                  <c:v>35.10609500000001</c:v>
                </c:pt>
                <c:pt idx="5">
                  <c:v>24.706534000000001</c:v>
                </c:pt>
                <c:pt idx="6">
                  <c:v>23.371599999999997</c:v>
                </c:pt>
                <c:pt idx="7">
                  <c:v>24.029713999999998</c:v>
                </c:pt>
                <c:pt idx="8">
                  <c:v>36.030520000000003</c:v>
                </c:pt>
                <c:pt idx="9">
                  <c:v>47.564132999999991</c:v>
                </c:pt>
                <c:pt idx="10">
                  <c:v>55.897012999999994</c:v>
                </c:pt>
                <c:pt idx="11">
                  <c:v>62.746307999999992</c:v>
                </c:pt>
              </c:numCache>
            </c:numRef>
          </c:val>
        </c:ser>
        <c:ser>
          <c:idx val="2"/>
          <c:order val="2"/>
          <c:tx>
            <c:strRef>
              <c:f>'5.1'!$A$9</c:f>
              <c:strCache>
                <c:ptCount val="1"/>
                <c:pt idx="0">
                  <c:v>Černé uhlí</c:v>
                </c:pt>
              </c:strCache>
            </c:strRef>
          </c:tx>
          <c:invertIfNegative val="0"/>
          <c:val>
            <c:numRef>
              <c:f>'5.1'!$B$9:$M$9</c:f>
              <c:numCache>
                <c:formatCode>#,##0.0</c:formatCode>
                <c:ptCount val="12"/>
                <c:pt idx="0">
                  <c:v>3064.4398660000002</c:v>
                </c:pt>
                <c:pt idx="1">
                  <c:v>2050.3868499999999</c:v>
                </c:pt>
                <c:pt idx="2">
                  <c:v>1513.8559169999999</c:v>
                </c:pt>
                <c:pt idx="3">
                  <c:v>1044.4065890000002</c:v>
                </c:pt>
                <c:pt idx="4">
                  <c:v>561.60034700000006</c:v>
                </c:pt>
                <c:pt idx="5">
                  <c:v>270.45165299999996</c:v>
                </c:pt>
                <c:pt idx="6">
                  <c:v>242.12671900000001</c:v>
                </c:pt>
                <c:pt idx="7">
                  <c:v>236.43747300000004</c:v>
                </c:pt>
                <c:pt idx="8">
                  <c:v>494.82409699999988</c:v>
                </c:pt>
                <c:pt idx="9">
                  <c:v>798.99432300000001</c:v>
                </c:pt>
                <c:pt idx="10">
                  <c:v>1373.1951110000002</c:v>
                </c:pt>
                <c:pt idx="11">
                  <c:v>1713.6717879999999</c:v>
                </c:pt>
              </c:numCache>
            </c:numRef>
          </c:val>
        </c:ser>
        <c:ser>
          <c:idx val="3"/>
          <c:order val="3"/>
          <c:tx>
            <c:strRef>
              <c:f>'5.1'!$A$10</c:f>
              <c:strCache>
                <c:ptCount val="1"/>
                <c:pt idx="0">
                  <c:v>Elektrická energie</c:v>
                </c:pt>
              </c:strCache>
            </c:strRef>
          </c:tx>
          <c:invertIfNegative val="0"/>
          <c:val>
            <c:numRef>
              <c:f>'5.1'!$B$10:$M$10</c:f>
              <c:numCache>
                <c:formatCode>#,##0.0</c:formatCode>
                <c:ptCount val="12"/>
                <c:pt idx="0">
                  <c:v>0.59486099999999997</c:v>
                </c:pt>
                <c:pt idx="1">
                  <c:v>0.53747100000000003</c:v>
                </c:pt>
                <c:pt idx="2">
                  <c:v>0.87334100000000003</c:v>
                </c:pt>
                <c:pt idx="3">
                  <c:v>0.67347100000000004</c:v>
                </c:pt>
                <c:pt idx="4">
                  <c:v>0.73440099999999997</c:v>
                </c:pt>
                <c:pt idx="5">
                  <c:v>1.0565979999999999</c:v>
                </c:pt>
                <c:pt idx="6">
                  <c:v>0.92218899999999993</c:v>
                </c:pt>
                <c:pt idx="7">
                  <c:v>0.91010099999999994</c:v>
                </c:pt>
                <c:pt idx="8">
                  <c:v>0.40231</c:v>
                </c:pt>
                <c:pt idx="9">
                  <c:v>1.0015239999999999</c:v>
                </c:pt>
                <c:pt idx="10">
                  <c:v>0.43745699999999998</c:v>
                </c:pt>
                <c:pt idx="11">
                  <c:v>0.67350100000000002</c:v>
                </c:pt>
              </c:numCache>
            </c:numRef>
          </c:val>
        </c:ser>
        <c:ser>
          <c:idx val="4"/>
          <c:order val="4"/>
          <c:tx>
            <c:strRef>
              <c:f>'5.1'!$A$11</c:f>
              <c:strCache>
                <c:ptCount val="1"/>
                <c:pt idx="0">
                  <c:v>Energie prostředí (tepelné čerpadlo)</c:v>
                </c:pt>
              </c:strCache>
            </c:strRef>
          </c:tx>
          <c:invertIfNegative val="0"/>
          <c:val>
            <c:numRef>
              <c:f>'5.1'!$B$11:$M$11</c:f>
              <c:numCache>
                <c:formatCode>#,##0.0</c:formatCode>
                <c:ptCount val="12"/>
                <c:pt idx="0">
                  <c:v>1.4791000000000001</c:v>
                </c:pt>
                <c:pt idx="1">
                  <c:v>1.2755999999999998</c:v>
                </c:pt>
                <c:pt idx="2">
                  <c:v>1.09131</c:v>
                </c:pt>
                <c:pt idx="3">
                  <c:v>0.87888999999999984</c:v>
                </c:pt>
                <c:pt idx="4">
                  <c:v>0.84680000000000011</c:v>
                </c:pt>
                <c:pt idx="5">
                  <c:v>0.61776999999999993</c:v>
                </c:pt>
                <c:pt idx="6">
                  <c:v>0.56491000000000002</c:v>
                </c:pt>
                <c:pt idx="7">
                  <c:v>0.6263399999999999</c:v>
                </c:pt>
                <c:pt idx="8">
                  <c:v>0.61606000000000005</c:v>
                </c:pt>
                <c:pt idx="9">
                  <c:v>0.98995</c:v>
                </c:pt>
                <c:pt idx="10">
                  <c:v>1.17377</c:v>
                </c:pt>
                <c:pt idx="11">
                  <c:v>1.3039000000000001</c:v>
                </c:pt>
              </c:numCache>
            </c:numRef>
          </c:val>
        </c:ser>
        <c:ser>
          <c:idx val="5"/>
          <c:order val="5"/>
          <c:tx>
            <c:strRef>
              <c:f>'5.1'!$A$12</c:f>
              <c:strCache>
                <c:ptCount val="1"/>
                <c:pt idx="0">
                  <c:v>Energie Slunce (solární kolektor)</c:v>
                </c:pt>
              </c:strCache>
            </c:strRef>
          </c:tx>
          <c:invertIfNegative val="0"/>
          <c:val>
            <c:numRef>
              <c:f>'5.1'!$B$12:$M$12</c:f>
              <c:numCache>
                <c:formatCode>#,##0.0</c:formatCode>
                <c:ptCount val="12"/>
                <c:pt idx="0">
                  <c:v>1.2760000000000001E-2</c:v>
                </c:pt>
                <c:pt idx="1">
                  <c:v>2.1829999999999999E-2</c:v>
                </c:pt>
                <c:pt idx="2">
                  <c:v>4.2470000000000001E-2</c:v>
                </c:pt>
                <c:pt idx="3">
                  <c:v>4.4740000000000002E-2</c:v>
                </c:pt>
                <c:pt idx="4">
                  <c:v>6.4129999999999993E-2</c:v>
                </c:pt>
                <c:pt idx="5">
                  <c:v>6.1590000000000006E-2</c:v>
                </c:pt>
                <c:pt idx="6">
                  <c:v>5.2510000000000001E-2</c:v>
                </c:pt>
                <c:pt idx="7">
                  <c:v>5.7119999999999997E-2</c:v>
                </c:pt>
                <c:pt idx="8">
                  <c:v>2.6359999999999998E-2</c:v>
                </c:pt>
                <c:pt idx="9">
                  <c:v>1.9469999999999998E-2</c:v>
                </c:pt>
                <c:pt idx="10">
                  <c:v>6.9199999999999999E-3</c:v>
                </c:pt>
                <c:pt idx="11">
                  <c:v>7.0699999999999999E-3</c:v>
                </c:pt>
              </c:numCache>
            </c:numRef>
          </c:val>
        </c:ser>
        <c:ser>
          <c:idx val="6"/>
          <c:order val="6"/>
          <c:tx>
            <c:strRef>
              <c:f>'5.1'!$A$13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val>
            <c:numRef>
              <c:f>'5.1'!$B$13:$M$13</c:f>
              <c:numCache>
                <c:formatCode>#,##0.0</c:formatCode>
                <c:ptCount val="12"/>
                <c:pt idx="0">
                  <c:v>7219.0199839999987</c:v>
                </c:pt>
                <c:pt idx="1">
                  <c:v>5271.7143130000004</c:v>
                </c:pt>
                <c:pt idx="2">
                  <c:v>4264.8488330000009</c:v>
                </c:pt>
                <c:pt idx="3">
                  <c:v>3675.8271109999991</c:v>
                </c:pt>
                <c:pt idx="4">
                  <c:v>2259.5022060000001</c:v>
                </c:pt>
                <c:pt idx="5">
                  <c:v>1289.0750329999996</c:v>
                </c:pt>
                <c:pt idx="6">
                  <c:v>1122.3236379999998</c:v>
                </c:pt>
                <c:pt idx="7">
                  <c:v>1168.9862340000002</c:v>
                </c:pt>
                <c:pt idx="8">
                  <c:v>2118.5479360000004</c:v>
                </c:pt>
                <c:pt idx="9">
                  <c:v>3308.9780719999999</c:v>
                </c:pt>
                <c:pt idx="10">
                  <c:v>4942.1631399999987</c:v>
                </c:pt>
                <c:pt idx="11">
                  <c:v>6008.5337629999985</c:v>
                </c:pt>
              </c:numCache>
            </c:numRef>
          </c:val>
        </c:ser>
        <c:ser>
          <c:idx val="7"/>
          <c:order val="7"/>
          <c:tx>
            <c:strRef>
              <c:f>'5.1'!$A$14</c:f>
              <c:strCache>
                <c:ptCount val="1"/>
                <c:pt idx="0">
                  <c:v>Jaderné palivo</c:v>
                </c:pt>
              </c:strCache>
            </c:strRef>
          </c:tx>
          <c:invertIfNegative val="0"/>
          <c:val>
            <c:numRef>
              <c:f>'5.1'!$B$14:$M$14</c:f>
              <c:numCache>
                <c:formatCode>#,##0.0</c:formatCode>
                <c:ptCount val="12"/>
                <c:pt idx="0">
                  <c:v>45.912960000000005</c:v>
                </c:pt>
                <c:pt idx="1">
                  <c:v>31.494060000000001</c:v>
                </c:pt>
                <c:pt idx="2">
                  <c:v>26.191200000000002</c:v>
                </c:pt>
                <c:pt idx="3">
                  <c:v>20.029689999999999</c:v>
                </c:pt>
                <c:pt idx="4">
                  <c:v>13.250549999999999</c:v>
                </c:pt>
                <c:pt idx="5">
                  <c:v>7.0916000000000006</c:v>
                </c:pt>
                <c:pt idx="6">
                  <c:v>6.2719400000000007</c:v>
                </c:pt>
                <c:pt idx="7">
                  <c:v>6.8089599999999999</c:v>
                </c:pt>
                <c:pt idx="8">
                  <c:v>10.252120000000001</c:v>
                </c:pt>
                <c:pt idx="9">
                  <c:v>19.291060000000002</c:v>
                </c:pt>
                <c:pt idx="10">
                  <c:v>28.76416</c:v>
                </c:pt>
                <c:pt idx="11">
                  <c:v>32.470950000000002</c:v>
                </c:pt>
              </c:numCache>
            </c:numRef>
          </c:val>
        </c:ser>
        <c:ser>
          <c:idx val="8"/>
          <c:order val="8"/>
          <c:tx>
            <c:strRef>
              <c:f>'5.1'!$A$15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val>
            <c:numRef>
              <c:f>'5.1'!$B$15:$M$15</c:f>
              <c:numCache>
                <c:formatCode>#,##0.0</c:formatCode>
                <c:ptCount val="12"/>
                <c:pt idx="0">
                  <c:v>0.19087600000000002</c:v>
                </c:pt>
                <c:pt idx="1">
                  <c:v>4.1072000000000004E-2</c:v>
                </c:pt>
                <c:pt idx="2">
                  <c:v>2.8661000000000002E-2</c:v>
                </c:pt>
                <c:pt idx="3">
                  <c:v>2.4565999999999998E-2</c:v>
                </c:pt>
                <c:pt idx="4">
                  <c:v>8.1890000000000001E-3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8.1899999999999994E-3</c:v>
                </c:pt>
                <c:pt idx="9">
                  <c:v>3.0707999999999999E-2</c:v>
                </c:pt>
                <c:pt idx="10">
                  <c:v>2.4565999999999998E-2</c:v>
                </c:pt>
                <c:pt idx="11">
                  <c:v>4.9133000000000003E-2</c:v>
                </c:pt>
              </c:numCache>
            </c:numRef>
          </c:val>
        </c:ser>
        <c:ser>
          <c:idx val="9"/>
          <c:order val="9"/>
          <c:tx>
            <c:strRef>
              <c:f>'5.1'!$A$16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val>
            <c:numRef>
              <c:f>'5.1'!$B$16:$M$16</c:f>
              <c:numCache>
                <c:formatCode>#,##0.0</c:formatCode>
                <c:ptCount val="12"/>
                <c:pt idx="0">
                  <c:v>47.182961000000006</c:v>
                </c:pt>
                <c:pt idx="1">
                  <c:v>41.362048000000001</c:v>
                </c:pt>
                <c:pt idx="2">
                  <c:v>38.266567000000002</c:v>
                </c:pt>
                <c:pt idx="3">
                  <c:v>33.328674999999997</c:v>
                </c:pt>
                <c:pt idx="4">
                  <c:v>39.234704000000001</c:v>
                </c:pt>
                <c:pt idx="5">
                  <c:v>31.443578000000002</c:v>
                </c:pt>
                <c:pt idx="6">
                  <c:v>39.090978</c:v>
                </c:pt>
                <c:pt idx="7">
                  <c:v>34.349578999999999</c:v>
                </c:pt>
                <c:pt idx="8">
                  <c:v>38.965651999999999</c:v>
                </c:pt>
                <c:pt idx="9">
                  <c:v>50.882565</c:v>
                </c:pt>
                <c:pt idx="10">
                  <c:v>34.597079999999998</c:v>
                </c:pt>
                <c:pt idx="11">
                  <c:v>39.000413000000002</c:v>
                </c:pt>
              </c:numCache>
            </c:numRef>
          </c:val>
        </c:ser>
        <c:ser>
          <c:idx val="10"/>
          <c:order val="10"/>
          <c:tx>
            <c:strRef>
              <c:f>'5.1'!$A$17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val>
            <c:numRef>
              <c:f>'5.1'!$B$17:$M$17</c:f>
              <c:numCache>
                <c:formatCode>#,##0.0</c:formatCode>
                <c:ptCount val="12"/>
                <c:pt idx="0">
                  <c:v>32.926139999999997</c:v>
                </c:pt>
                <c:pt idx="1">
                  <c:v>18.51961</c:v>
                </c:pt>
                <c:pt idx="2">
                  <c:v>11.845073000000001</c:v>
                </c:pt>
                <c:pt idx="3">
                  <c:v>4.9906180000000004</c:v>
                </c:pt>
                <c:pt idx="4">
                  <c:v>8.5902659999999997</c:v>
                </c:pt>
                <c:pt idx="5">
                  <c:v>13.023729999999999</c:v>
                </c:pt>
                <c:pt idx="6">
                  <c:v>3.5307119999999999</c:v>
                </c:pt>
                <c:pt idx="7">
                  <c:v>2.4743069999999996</c:v>
                </c:pt>
                <c:pt idx="8">
                  <c:v>6.770601000000001</c:v>
                </c:pt>
                <c:pt idx="9">
                  <c:v>8.1477570000000004</c:v>
                </c:pt>
                <c:pt idx="10">
                  <c:v>27.227540000000001</c:v>
                </c:pt>
                <c:pt idx="11">
                  <c:v>17.930328999999997</c:v>
                </c:pt>
              </c:numCache>
            </c:numRef>
          </c:val>
        </c:ser>
        <c:ser>
          <c:idx val="11"/>
          <c:order val="11"/>
          <c:tx>
            <c:strRef>
              <c:f>'5.1'!$A$18</c:f>
              <c:strCache>
                <c:ptCount val="1"/>
                <c:pt idx="0">
                  <c:v>Ostatní pevná paliva</c:v>
                </c:pt>
              </c:strCache>
            </c:strRef>
          </c:tx>
          <c:invertIfNegative val="0"/>
          <c:val>
            <c:numRef>
              <c:f>'5.1'!$B$18:$M$18</c:f>
              <c:numCache>
                <c:formatCode>#,##0.0</c:formatCode>
                <c:ptCount val="12"/>
                <c:pt idx="0">
                  <c:v>302.81797399999999</c:v>
                </c:pt>
                <c:pt idx="1">
                  <c:v>257.212311</c:v>
                </c:pt>
                <c:pt idx="2">
                  <c:v>249.71382400000002</c:v>
                </c:pt>
                <c:pt idx="3">
                  <c:v>241.99225999999999</c:v>
                </c:pt>
                <c:pt idx="4">
                  <c:v>253.61548500000001</c:v>
                </c:pt>
                <c:pt idx="5">
                  <c:v>204.51029599999998</c:v>
                </c:pt>
                <c:pt idx="6">
                  <c:v>218.25331647532073</c:v>
                </c:pt>
                <c:pt idx="7">
                  <c:v>228.15283913826195</c:v>
                </c:pt>
                <c:pt idx="8">
                  <c:v>191.60047996462265</c:v>
                </c:pt>
                <c:pt idx="9">
                  <c:v>232.90934799999999</c:v>
                </c:pt>
                <c:pt idx="10">
                  <c:v>244.944332</c:v>
                </c:pt>
                <c:pt idx="11">
                  <c:v>300.02716900000001</c:v>
                </c:pt>
              </c:numCache>
            </c:numRef>
          </c:val>
        </c:ser>
        <c:ser>
          <c:idx val="12"/>
          <c:order val="12"/>
          <c:tx>
            <c:strRef>
              <c:f>'5.1'!$A$19</c:f>
              <c:strCache>
                <c:ptCount val="1"/>
                <c:pt idx="0">
                  <c:v>Ostatní plyny</c:v>
                </c:pt>
              </c:strCache>
            </c:strRef>
          </c:tx>
          <c:invertIfNegative val="0"/>
          <c:val>
            <c:numRef>
              <c:f>'5.1'!$B$19:$M$19</c:f>
              <c:numCache>
                <c:formatCode>#,##0.0</c:formatCode>
                <c:ptCount val="12"/>
                <c:pt idx="0">
                  <c:v>522.95322800000008</c:v>
                </c:pt>
                <c:pt idx="1">
                  <c:v>424.1597549999999</c:v>
                </c:pt>
                <c:pt idx="2">
                  <c:v>391.05324400000001</c:v>
                </c:pt>
                <c:pt idx="3">
                  <c:v>310.12031000000002</c:v>
                </c:pt>
                <c:pt idx="4">
                  <c:v>251.17647699999998</c:v>
                </c:pt>
                <c:pt idx="5">
                  <c:v>230.673227</c:v>
                </c:pt>
                <c:pt idx="6">
                  <c:v>210.90031899999997</c:v>
                </c:pt>
                <c:pt idx="7">
                  <c:v>265.84244599999994</c:v>
                </c:pt>
                <c:pt idx="8">
                  <c:v>271.42909800000007</c:v>
                </c:pt>
                <c:pt idx="9">
                  <c:v>328.13616099999996</c:v>
                </c:pt>
                <c:pt idx="10">
                  <c:v>344.96099899999996</c:v>
                </c:pt>
                <c:pt idx="11">
                  <c:v>422.91870700000004</c:v>
                </c:pt>
              </c:numCache>
            </c:numRef>
          </c:val>
        </c:ser>
        <c:ser>
          <c:idx val="13"/>
          <c:order val="13"/>
          <c:tx>
            <c:strRef>
              <c:f>'5.1'!$A$20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val>
            <c:numRef>
              <c:f>'5.1'!$B$20:$M$20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'5.1'!$A$21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val>
            <c:numRef>
              <c:f>'5.1'!$B$21:$M$21</c:f>
              <c:numCache>
                <c:formatCode>#,##0.0</c:formatCode>
                <c:ptCount val="12"/>
                <c:pt idx="0">
                  <c:v>98.322589999999991</c:v>
                </c:pt>
                <c:pt idx="1">
                  <c:v>44.742301000000005</c:v>
                </c:pt>
                <c:pt idx="2">
                  <c:v>43.498645000000003</c:v>
                </c:pt>
                <c:pt idx="3">
                  <c:v>21.091455999999997</c:v>
                </c:pt>
                <c:pt idx="4">
                  <c:v>18.987791999999999</c:v>
                </c:pt>
                <c:pt idx="5">
                  <c:v>7.8801699999999997</c:v>
                </c:pt>
                <c:pt idx="6">
                  <c:v>15.796602</c:v>
                </c:pt>
                <c:pt idx="7">
                  <c:v>11.923703999999999</c:v>
                </c:pt>
                <c:pt idx="8">
                  <c:v>20.349314999999997</c:v>
                </c:pt>
                <c:pt idx="9">
                  <c:v>21.732116999999999</c:v>
                </c:pt>
                <c:pt idx="10">
                  <c:v>12.664873999999998</c:v>
                </c:pt>
                <c:pt idx="11">
                  <c:v>11.593193999999999</c:v>
                </c:pt>
              </c:numCache>
            </c:numRef>
          </c:val>
        </c:ser>
        <c:ser>
          <c:idx val="15"/>
          <c:order val="15"/>
          <c:tx>
            <c:strRef>
              <c:f>'5.1'!$A$22</c:f>
              <c:strCache>
                <c:ptCount val="1"/>
                <c:pt idx="0">
                  <c:v>Zemní plyn</c:v>
                </c:pt>
              </c:strCache>
            </c:strRef>
          </c:tx>
          <c:invertIfNegative val="0"/>
          <c:val>
            <c:numRef>
              <c:f>'5.1'!$B$22:$M$22</c:f>
              <c:numCache>
                <c:formatCode>#,##0.0</c:formatCode>
                <c:ptCount val="12"/>
                <c:pt idx="0">
                  <c:v>4211.5186473949852</c:v>
                </c:pt>
                <c:pt idx="1">
                  <c:v>2802.1830178575547</c:v>
                </c:pt>
                <c:pt idx="2">
                  <c:v>2119.7763490681646</c:v>
                </c:pt>
                <c:pt idx="3">
                  <c:v>1840.4586063372999</c:v>
                </c:pt>
                <c:pt idx="4">
                  <c:v>1168.9724435743537</c:v>
                </c:pt>
                <c:pt idx="5">
                  <c:v>773.64322599999969</c:v>
                </c:pt>
                <c:pt idx="6">
                  <c:v>837.69463952467936</c:v>
                </c:pt>
                <c:pt idx="7">
                  <c:v>803.13490593473773</c:v>
                </c:pt>
                <c:pt idx="8">
                  <c:v>1194.4987419780339</c:v>
                </c:pt>
                <c:pt idx="9">
                  <c:v>1705.1430018426572</c:v>
                </c:pt>
                <c:pt idx="10">
                  <c:v>2544.2674868426579</c:v>
                </c:pt>
                <c:pt idx="11">
                  <c:v>3011.0923878426579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4"/>
        <c:overlap val="100"/>
        <c:axId val="134825856"/>
        <c:axId val="134827392"/>
      </c:barChart>
      <c:catAx>
        <c:axId val="134825856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134827392"/>
        <c:crosses val="autoZero"/>
        <c:auto val="1"/>
        <c:lblAlgn val="ctr"/>
        <c:lblOffset val="100"/>
        <c:noMultiLvlLbl val="0"/>
      </c:catAx>
      <c:valAx>
        <c:axId val="134827392"/>
        <c:scaling>
          <c:orientation val="minMax"/>
          <c:max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48258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'14.14'!$L$19:$L$26</c:f>
              <c:numCache>
                <c:formatCode>General</c:formatCode>
                <c:ptCount val="8"/>
              </c:numCache>
            </c:numRef>
          </c:cat>
          <c:val>
            <c:numRef>
              <c:f>'14.14'!$M$19:$M$26</c:f>
              <c:numCache>
                <c:formatCode>0.0%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607680"/>
        <c:axId val="167625856"/>
      </c:barChart>
      <c:catAx>
        <c:axId val="167607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7625856"/>
        <c:crosses val="autoZero"/>
        <c:auto val="1"/>
        <c:lblAlgn val="ctr"/>
        <c:lblOffset val="100"/>
        <c:noMultiLvlLbl val="0"/>
      </c:catAx>
      <c:valAx>
        <c:axId val="16762585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760768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 b="1" i="0" u="none" strike="noStrike" baseline="0">
                <a:effectLst/>
              </a:rPr>
              <a:t>Spotřeba tepla podle </a:t>
            </a:r>
            <a:r>
              <a:rPr lang="cs-CZ" sz="1000"/>
              <a:t>sektorů</a:t>
            </a:r>
            <a:r>
              <a:rPr lang="cs-CZ" sz="1000" baseline="0"/>
              <a:t> národního hospodářství</a:t>
            </a:r>
            <a:r>
              <a:rPr lang="cs-CZ" sz="1000"/>
              <a:t> (TJ)</a:t>
            </a:r>
          </a:p>
        </c:rich>
      </c:tx>
      <c:layout>
        <c:manualLayout>
          <c:xMode val="edge"/>
          <c:yMode val="edge"/>
          <c:x val="8.7459664576854723E-2"/>
          <c:y val="4.346330802852541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641630144170252E-2"/>
          <c:y val="0.18377538215833902"/>
          <c:w val="0.77415317693982277"/>
          <c:h val="0.68439824321241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'8.3'!$A$27</c:f>
              <c:strCache>
                <c:ptCount val="1"/>
                <c:pt idx="0">
                  <c:v>Průmysl</c:v>
                </c:pt>
              </c:strCache>
            </c:strRef>
          </c:tx>
          <c:invertIfNegative val="0"/>
          <c:val>
            <c:numRef>
              <c:f>'8.3'!$B$27:$M$27</c:f>
              <c:numCache>
                <c:formatCode>#,##0.0</c:formatCode>
                <c:ptCount val="12"/>
                <c:pt idx="0">
                  <c:v>94.084817000000001</c:v>
                </c:pt>
                <c:pt idx="1">
                  <c:v>62.047992000000001</c:v>
                </c:pt>
                <c:pt idx="2">
                  <c:v>42.329563999999998</c:v>
                </c:pt>
                <c:pt idx="3">
                  <c:v>29.527711000000004</c:v>
                </c:pt>
                <c:pt idx="4">
                  <c:v>18.594604</c:v>
                </c:pt>
                <c:pt idx="5">
                  <c:v>13.788</c:v>
                </c:pt>
                <c:pt idx="6">
                  <c:v>11.479200000000001</c:v>
                </c:pt>
                <c:pt idx="7">
                  <c:v>12.927700000000002</c:v>
                </c:pt>
                <c:pt idx="8">
                  <c:v>16.873677999999998</c:v>
                </c:pt>
                <c:pt idx="9">
                  <c:v>27.167155000000005</c:v>
                </c:pt>
                <c:pt idx="10">
                  <c:v>46.159005999999998</c:v>
                </c:pt>
                <c:pt idx="11">
                  <c:v>54.979301000000007</c:v>
                </c:pt>
              </c:numCache>
            </c:numRef>
          </c:val>
        </c:ser>
        <c:ser>
          <c:idx val="1"/>
          <c:order val="1"/>
          <c:tx>
            <c:strRef>
              <c:f>'8.3'!$A$28</c:f>
              <c:strCache>
                <c:ptCount val="1"/>
                <c:pt idx="0">
                  <c:v>Energetika</c:v>
                </c:pt>
              </c:strCache>
            </c:strRef>
          </c:tx>
          <c:invertIfNegative val="0"/>
          <c:val>
            <c:numRef>
              <c:f>'8.3'!$B$28:$M$28</c:f>
              <c:numCache>
                <c:formatCode>#,##0.0</c:formatCode>
                <c:ptCount val="12"/>
                <c:pt idx="0">
                  <c:v>0.94199999999999995</c:v>
                </c:pt>
                <c:pt idx="1">
                  <c:v>0.63736999999999999</c:v>
                </c:pt>
                <c:pt idx="2">
                  <c:v>0.46362999999999999</c:v>
                </c:pt>
                <c:pt idx="3">
                  <c:v>0.38125999999999999</c:v>
                </c:pt>
                <c:pt idx="4">
                  <c:v>0.22262000000000001</c:v>
                </c:pt>
                <c:pt idx="5">
                  <c:v>0.15371000000000001</c:v>
                </c:pt>
                <c:pt idx="6">
                  <c:v>0.1421</c:v>
                </c:pt>
                <c:pt idx="7">
                  <c:v>0.14780000000000001</c:v>
                </c:pt>
                <c:pt idx="8">
                  <c:v>0.22837000000000002</c:v>
                </c:pt>
                <c:pt idx="9">
                  <c:v>0.91705999999999999</c:v>
                </c:pt>
                <c:pt idx="10">
                  <c:v>1.4456</c:v>
                </c:pt>
                <c:pt idx="11">
                  <c:v>1.9587399999999999</c:v>
                </c:pt>
              </c:numCache>
            </c:numRef>
          </c:val>
        </c:ser>
        <c:ser>
          <c:idx val="2"/>
          <c:order val="2"/>
          <c:tx>
            <c:strRef>
              <c:f>'8.3'!$A$29</c:f>
              <c:strCache>
                <c:ptCount val="1"/>
                <c:pt idx="0">
                  <c:v>Doprava</c:v>
                </c:pt>
              </c:strCache>
            </c:strRef>
          </c:tx>
          <c:invertIfNegative val="0"/>
          <c:val>
            <c:numRef>
              <c:f>'8.3'!$B$29:$M$29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'8.3'!$A$30</c:f>
              <c:strCache>
                <c:ptCount val="1"/>
                <c:pt idx="0">
                  <c:v>Stavebnictví</c:v>
                </c:pt>
              </c:strCache>
            </c:strRef>
          </c:tx>
          <c:invertIfNegative val="0"/>
          <c:val>
            <c:numRef>
              <c:f>'8.3'!$B$30:$M$30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'8.3'!$A$31</c:f>
              <c:strCache>
                <c:ptCount val="1"/>
                <c:pt idx="0">
                  <c:v>Zemědělství a lesnictví</c:v>
                </c:pt>
              </c:strCache>
            </c:strRef>
          </c:tx>
          <c:invertIfNegative val="0"/>
          <c:val>
            <c:numRef>
              <c:f>'8.3'!$B$31:$M$31</c:f>
              <c:numCache>
                <c:formatCode>#,##0.0</c:formatCode>
                <c:ptCount val="12"/>
                <c:pt idx="0">
                  <c:v>1.899</c:v>
                </c:pt>
                <c:pt idx="1">
                  <c:v>1.5569999999999999</c:v>
                </c:pt>
                <c:pt idx="2">
                  <c:v>1.635</c:v>
                </c:pt>
                <c:pt idx="3">
                  <c:v>1.3839999999999999</c:v>
                </c:pt>
                <c:pt idx="4">
                  <c:v>0.95399999999999996</c:v>
                </c:pt>
                <c:pt idx="5">
                  <c:v>0.60499999999999998</c:v>
                </c:pt>
                <c:pt idx="6">
                  <c:v>0.59199999999999997</c:v>
                </c:pt>
                <c:pt idx="7">
                  <c:v>0.37</c:v>
                </c:pt>
                <c:pt idx="8">
                  <c:v>1.5840000000000001</c:v>
                </c:pt>
                <c:pt idx="9">
                  <c:v>1.4259999999999999</c:v>
                </c:pt>
                <c:pt idx="10">
                  <c:v>1.5720000000000001</c:v>
                </c:pt>
                <c:pt idx="11">
                  <c:v>1.9530000000000001</c:v>
                </c:pt>
              </c:numCache>
            </c:numRef>
          </c:val>
        </c:ser>
        <c:ser>
          <c:idx val="5"/>
          <c:order val="5"/>
          <c:tx>
            <c:strRef>
              <c:f>'8.3'!$A$32</c:f>
              <c:strCache>
                <c:ptCount val="1"/>
                <c:pt idx="0">
                  <c:v>Domácnosti</c:v>
                </c:pt>
              </c:strCache>
            </c:strRef>
          </c:tx>
          <c:invertIfNegative val="0"/>
          <c:val>
            <c:numRef>
              <c:f>'8.3'!$B$32:$M$32</c:f>
              <c:numCache>
                <c:formatCode>#,##0.0</c:formatCode>
                <c:ptCount val="12"/>
                <c:pt idx="0">
                  <c:v>541.93200300000012</c:v>
                </c:pt>
                <c:pt idx="1">
                  <c:v>362.37815199999994</c:v>
                </c:pt>
                <c:pt idx="2">
                  <c:v>256.750744</c:v>
                </c:pt>
                <c:pt idx="3">
                  <c:v>213.62906199999995</c:v>
                </c:pt>
                <c:pt idx="4">
                  <c:v>117.78849799999998</c:v>
                </c:pt>
                <c:pt idx="5">
                  <c:v>74.190793999999997</c:v>
                </c:pt>
                <c:pt idx="6">
                  <c:v>69.811136999999988</c:v>
                </c:pt>
                <c:pt idx="7">
                  <c:v>69.186672999999999</c:v>
                </c:pt>
                <c:pt idx="8">
                  <c:v>123.72233109999999</c:v>
                </c:pt>
                <c:pt idx="9">
                  <c:v>205.70321600000003</c:v>
                </c:pt>
                <c:pt idx="10">
                  <c:v>317.88798599999996</c:v>
                </c:pt>
                <c:pt idx="11">
                  <c:v>407.88500699999997</c:v>
                </c:pt>
              </c:numCache>
            </c:numRef>
          </c:val>
        </c:ser>
        <c:ser>
          <c:idx val="6"/>
          <c:order val="6"/>
          <c:tx>
            <c:strRef>
              <c:f>'8.3'!$A$33</c:f>
              <c:strCache>
                <c:ptCount val="1"/>
                <c:pt idx="0">
                  <c:v>Obchod, služby, školství, zdravotnictví</c:v>
                </c:pt>
              </c:strCache>
            </c:strRef>
          </c:tx>
          <c:invertIfNegative val="0"/>
          <c:val>
            <c:numRef>
              <c:f>'8.3'!$B$33:$M$33</c:f>
              <c:numCache>
                <c:formatCode>#,##0.0</c:formatCode>
                <c:ptCount val="12"/>
                <c:pt idx="0">
                  <c:v>157.25363000000002</c:v>
                </c:pt>
                <c:pt idx="1">
                  <c:v>104.80728900000003</c:v>
                </c:pt>
                <c:pt idx="2">
                  <c:v>72.714839000000012</c:v>
                </c:pt>
                <c:pt idx="3">
                  <c:v>58.404180000000011</c:v>
                </c:pt>
                <c:pt idx="4">
                  <c:v>29.176966999999998</c:v>
                </c:pt>
                <c:pt idx="5">
                  <c:v>14.422022999999999</c:v>
                </c:pt>
                <c:pt idx="6">
                  <c:v>12.962552000000002</c:v>
                </c:pt>
                <c:pt idx="7">
                  <c:v>13.452711999999998</c:v>
                </c:pt>
                <c:pt idx="8">
                  <c:v>29.266328000000001</c:v>
                </c:pt>
                <c:pt idx="9">
                  <c:v>54.908325999999995</c:v>
                </c:pt>
                <c:pt idx="10">
                  <c:v>87.524332000000015</c:v>
                </c:pt>
                <c:pt idx="11">
                  <c:v>110.28898299999999</c:v>
                </c:pt>
              </c:numCache>
            </c:numRef>
          </c:val>
        </c:ser>
        <c:ser>
          <c:idx val="7"/>
          <c:order val="7"/>
          <c:tx>
            <c:strRef>
              <c:f>'8.3'!$A$34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val>
            <c:numRef>
              <c:f>'8.3'!$B$34:$M$34</c:f>
              <c:numCache>
                <c:formatCode>#,##0.0</c:formatCode>
                <c:ptCount val="12"/>
                <c:pt idx="0">
                  <c:v>157.37398400000001</c:v>
                </c:pt>
                <c:pt idx="1">
                  <c:v>107.34991000000001</c:v>
                </c:pt>
                <c:pt idx="2">
                  <c:v>72.419771000000011</c:v>
                </c:pt>
                <c:pt idx="3">
                  <c:v>57.483625000000004</c:v>
                </c:pt>
                <c:pt idx="4">
                  <c:v>26.289597000000001</c:v>
                </c:pt>
                <c:pt idx="5">
                  <c:v>9.3316280000000003</c:v>
                </c:pt>
                <c:pt idx="6">
                  <c:v>8.4444809999999997</c:v>
                </c:pt>
                <c:pt idx="7">
                  <c:v>8.3554869999999983</c:v>
                </c:pt>
                <c:pt idx="8">
                  <c:v>27.917184000000002</c:v>
                </c:pt>
                <c:pt idx="9">
                  <c:v>53.972919999999995</c:v>
                </c:pt>
                <c:pt idx="10">
                  <c:v>89.498933999999991</c:v>
                </c:pt>
                <c:pt idx="11">
                  <c:v>105.10445199999999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7668352"/>
        <c:axId val="167670144"/>
      </c:barChart>
      <c:catAx>
        <c:axId val="167668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7670144"/>
        <c:crosses val="autoZero"/>
        <c:auto val="1"/>
        <c:lblAlgn val="ctr"/>
        <c:lblOffset val="100"/>
        <c:noMultiLvlLbl val="0"/>
      </c:catAx>
      <c:valAx>
        <c:axId val="1676701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76683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v ČR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0592781633521109E-2"/>
          <c:y val="0.27588277344330603"/>
          <c:w val="0.86679862645627792"/>
          <c:h val="0.2754368746505356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'8.3'!$M$39</c:f>
              <c:strCache>
                <c:ptCount val="1"/>
                <c:pt idx="0">
                  <c:v>Instalovaný výkon</c:v>
                </c:pt>
              </c:strCache>
            </c:strRef>
          </c:tx>
          <c:invertIfNegative val="0"/>
          <c:val>
            <c:numRef>
              <c:f>'8.3'!$N$39</c:f>
              <c:numCache>
                <c:formatCode>0.0%</c:formatCode>
                <c:ptCount val="1"/>
                <c:pt idx="0">
                  <c:v>3.4591731939457061E-2</c:v>
                </c:pt>
              </c:numCache>
            </c:numRef>
          </c:val>
        </c:ser>
        <c:ser>
          <c:idx val="1"/>
          <c:order val="1"/>
          <c:tx>
            <c:strRef>
              <c:f>'8.3'!$M$40</c:f>
              <c:strCache>
                <c:ptCount val="1"/>
                <c:pt idx="0">
                  <c:v>Výroba tepla brutto</c:v>
                </c:pt>
              </c:strCache>
            </c:strRef>
          </c:tx>
          <c:invertIfNegative val="0"/>
          <c:val>
            <c:numRef>
              <c:f>'8.3'!$N$40</c:f>
              <c:numCache>
                <c:formatCode>0.0%</c:formatCode>
                <c:ptCount val="1"/>
                <c:pt idx="0">
                  <c:v>4.8932806398589365E-2</c:v>
                </c:pt>
              </c:numCache>
            </c:numRef>
          </c:val>
        </c:ser>
        <c:ser>
          <c:idx val="2"/>
          <c:order val="2"/>
          <c:tx>
            <c:strRef>
              <c:f>'8.3'!$M$41</c:f>
              <c:strCache>
                <c:ptCount val="1"/>
                <c:pt idx="0">
                  <c:v>Dodávky tepla</c:v>
                </c:pt>
              </c:strCache>
            </c:strRef>
          </c:tx>
          <c:invertIfNegative val="0"/>
          <c:val>
            <c:numRef>
              <c:f>'8.3'!$N$41</c:f>
              <c:numCache>
                <c:formatCode>0.0%</c:formatCode>
                <c:ptCount val="1"/>
                <c:pt idx="0">
                  <c:v>6.1966095738760794E-2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695872"/>
        <c:axId val="167697408"/>
      </c:barChart>
      <c:catAx>
        <c:axId val="1676958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crossAx val="167697408"/>
        <c:crosses val="autoZero"/>
        <c:auto val="1"/>
        <c:lblAlgn val="ctr"/>
        <c:lblOffset val="100"/>
        <c:noMultiLvlLbl val="0"/>
      </c:catAx>
      <c:valAx>
        <c:axId val="167697408"/>
        <c:scaling>
          <c:orientation val="minMax"/>
          <c:max val="0.30000000000000004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7695872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0.18609824399565114"/>
          <c:y val="0.74908068686696816"/>
          <c:w val="0.81390175600434878"/>
          <c:h val="0.25091931313303184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Dodávky tepla podle paliv (TJ)</a:t>
            </a:r>
          </a:p>
        </c:rich>
      </c:tx>
      <c:layout>
        <c:manualLayout>
          <c:xMode val="edge"/>
          <c:yMode val="edge"/>
          <c:x val="0.28462293680703638"/>
          <c:y val="4.38233264320220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164476326580174"/>
          <c:y val="0.18190101113825022"/>
          <c:w val="0.88835523673419825"/>
          <c:h val="0.68518115942028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'8.3'!$A$10</c:f>
              <c:strCache>
                <c:ptCount val="1"/>
                <c:pt idx="0">
                  <c:v>Biomasa</c:v>
                </c:pt>
              </c:strCache>
            </c:strRef>
          </c:tx>
          <c:invertIfNegative val="0"/>
          <c:val>
            <c:numRef>
              <c:f>'8.3'!$B$10:$M$10</c:f>
              <c:numCache>
                <c:formatCode>#,##0.0</c:formatCode>
                <c:ptCount val="12"/>
                <c:pt idx="0">
                  <c:v>68.676209999999998</c:v>
                </c:pt>
                <c:pt idx="1">
                  <c:v>62.621659999999999</c:v>
                </c:pt>
                <c:pt idx="2">
                  <c:v>45.337890000000002</c:v>
                </c:pt>
                <c:pt idx="3">
                  <c:v>45.581060000000008</c:v>
                </c:pt>
                <c:pt idx="4">
                  <c:v>27.259209999999999</c:v>
                </c:pt>
                <c:pt idx="5">
                  <c:v>18.771100000000001</c:v>
                </c:pt>
                <c:pt idx="6">
                  <c:v>12.765490000000002</c:v>
                </c:pt>
                <c:pt idx="7">
                  <c:v>16.845560000000003</c:v>
                </c:pt>
                <c:pt idx="8">
                  <c:v>24.412089999999999</c:v>
                </c:pt>
                <c:pt idx="9">
                  <c:v>42.666800000000002</c:v>
                </c:pt>
                <c:pt idx="10">
                  <c:v>47.396990000000002</c:v>
                </c:pt>
                <c:pt idx="11">
                  <c:v>50.616450000000007</c:v>
                </c:pt>
              </c:numCache>
            </c:numRef>
          </c:val>
        </c:ser>
        <c:ser>
          <c:idx val="1"/>
          <c:order val="1"/>
          <c:tx>
            <c:strRef>
              <c:f>'8.3'!$A$11</c:f>
              <c:strCache>
                <c:ptCount val="1"/>
                <c:pt idx="0">
                  <c:v>Bioplyn</c:v>
                </c:pt>
              </c:strCache>
            </c:strRef>
          </c:tx>
          <c:invertIfNegative val="0"/>
          <c:val>
            <c:numRef>
              <c:f>'8.3'!$B$11:$M$11</c:f>
              <c:numCache>
                <c:formatCode>#,##0.0</c:formatCode>
                <c:ptCount val="12"/>
                <c:pt idx="0">
                  <c:v>3.8585019999999997</c:v>
                </c:pt>
                <c:pt idx="1">
                  <c:v>3.0819559999999995</c:v>
                </c:pt>
                <c:pt idx="2">
                  <c:v>2.492591</c:v>
                </c:pt>
                <c:pt idx="3">
                  <c:v>2.1081650000000001</c:v>
                </c:pt>
                <c:pt idx="4">
                  <c:v>1.3554900000000001</c:v>
                </c:pt>
                <c:pt idx="5">
                  <c:v>0.78969600000000006</c:v>
                </c:pt>
                <c:pt idx="6">
                  <c:v>0.77127099999999993</c:v>
                </c:pt>
                <c:pt idx="7">
                  <c:v>0.61714999999999998</c:v>
                </c:pt>
                <c:pt idx="8">
                  <c:v>3.4196900000000001</c:v>
                </c:pt>
                <c:pt idx="9">
                  <c:v>3.6023490000000002</c:v>
                </c:pt>
                <c:pt idx="10">
                  <c:v>5.4704799999999993</c:v>
                </c:pt>
                <c:pt idx="11">
                  <c:v>6.6723759999999999</c:v>
                </c:pt>
              </c:numCache>
            </c:numRef>
          </c:val>
        </c:ser>
        <c:ser>
          <c:idx val="2"/>
          <c:order val="2"/>
          <c:tx>
            <c:strRef>
              <c:f>'8.3'!$A$12</c:f>
              <c:strCache>
                <c:ptCount val="1"/>
                <c:pt idx="0">
                  <c:v>Černé uhlí</c:v>
                </c:pt>
              </c:strCache>
            </c:strRef>
          </c:tx>
          <c:invertIfNegative val="0"/>
          <c:val>
            <c:numRef>
              <c:f>'8.3'!$B$12:$M$12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'8.3'!$A$13</c:f>
              <c:strCache>
                <c:ptCount val="1"/>
                <c:pt idx="0">
                  <c:v>Elektrická energie</c:v>
                </c:pt>
              </c:strCache>
            </c:strRef>
          </c:tx>
          <c:invertIfNegative val="0"/>
          <c:val>
            <c:numRef>
              <c:f>'8.3'!$B$13:$M$13</c:f>
              <c:numCache>
                <c:formatCode>#,##0.0</c:formatCode>
                <c:ptCount val="12"/>
                <c:pt idx="0">
                  <c:v>8.1000000000000003E-2</c:v>
                </c:pt>
                <c:pt idx="1">
                  <c:v>5.8999999999999997E-2</c:v>
                </c:pt>
                <c:pt idx="2">
                  <c:v>0.05</c:v>
                </c:pt>
                <c:pt idx="3">
                  <c:v>5.8999999999999997E-2</c:v>
                </c:pt>
                <c:pt idx="4">
                  <c:v>0.11799999999999999</c:v>
                </c:pt>
                <c:pt idx="5">
                  <c:v>0.20300000000000001</c:v>
                </c:pt>
                <c:pt idx="6">
                  <c:v>0.17799999999999999</c:v>
                </c:pt>
                <c:pt idx="7">
                  <c:v>0.20499999999999999</c:v>
                </c:pt>
                <c:pt idx="8">
                  <c:v>7.3999999999999996E-2</c:v>
                </c:pt>
                <c:pt idx="9">
                  <c:v>0.67300000000000004</c:v>
                </c:pt>
                <c:pt idx="10">
                  <c:v>9.7000000000000003E-2</c:v>
                </c:pt>
                <c:pt idx="11">
                  <c:v>0.26700000000000002</c:v>
                </c:pt>
              </c:numCache>
            </c:numRef>
          </c:val>
        </c:ser>
        <c:ser>
          <c:idx val="4"/>
          <c:order val="4"/>
          <c:tx>
            <c:strRef>
              <c:f>'8.3'!$A$14</c:f>
              <c:strCache>
                <c:ptCount val="1"/>
                <c:pt idx="0">
                  <c:v>Energie prostředí (tepelné čerpadlo)</c:v>
                </c:pt>
              </c:strCache>
            </c:strRef>
          </c:tx>
          <c:invertIfNegative val="0"/>
          <c:val>
            <c:numRef>
              <c:f>'8.3'!$B$14:$M$14</c:f>
              <c:numCache>
                <c:formatCode>#,##0.0</c:formatCode>
                <c:ptCount val="12"/>
                <c:pt idx="0">
                  <c:v>0.105</c:v>
                </c:pt>
                <c:pt idx="1">
                  <c:v>0.10199999999999999</c:v>
                </c:pt>
                <c:pt idx="2">
                  <c:v>7.0000000000000007E-2</c:v>
                </c:pt>
                <c:pt idx="3">
                  <c:v>5.5E-2</c:v>
                </c:pt>
                <c:pt idx="4">
                  <c:v>2.1999999999999999E-2</c:v>
                </c:pt>
                <c:pt idx="5">
                  <c:v>3.0000000000000001E-3</c:v>
                </c:pt>
                <c:pt idx="6">
                  <c:v>0.01</c:v>
                </c:pt>
                <c:pt idx="7">
                  <c:v>8.0000000000000002E-3</c:v>
                </c:pt>
                <c:pt idx="8">
                  <c:v>2.3E-2</c:v>
                </c:pt>
                <c:pt idx="9">
                  <c:v>5.3999999999999999E-2</c:v>
                </c:pt>
                <c:pt idx="10">
                  <c:v>8.1000000000000003E-2</c:v>
                </c:pt>
                <c:pt idx="11">
                  <c:v>0.105</c:v>
                </c:pt>
              </c:numCache>
            </c:numRef>
          </c:val>
        </c:ser>
        <c:ser>
          <c:idx val="5"/>
          <c:order val="5"/>
          <c:tx>
            <c:strRef>
              <c:f>'8.3'!$A$15</c:f>
              <c:strCache>
                <c:ptCount val="1"/>
                <c:pt idx="0">
                  <c:v>Energie Slunce (solární kolektor)</c:v>
                </c:pt>
              </c:strCache>
            </c:strRef>
          </c:tx>
          <c:invertIfNegative val="0"/>
          <c:val>
            <c:numRef>
              <c:f>'8.3'!$B$15:$M$15</c:f>
              <c:numCache>
                <c:formatCode>#,##0.0</c:formatCode>
                <c:ptCount val="12"/>
                <c:pt idx="0">
                  <c:v>2E-3</c:v>
                </c:pt>
                <c:pt idx="1">
                  <c:v>8.0000000000000002E-3</c:v>
                </c:pt>
                <c:pt idx="2">
                  <c:v>1.2999999999999999E-2</c:v>
                </c:pt>
                <c:pt idx="3">
                  <c:v>1.4999999999999999E-2</c:v>
                </c:pt>
                <c:pt idx="4">
                  <c:v>2.3E-2</c:v>
                </c:pt>
                <c:pt idx="5">
                  <c:v>2.1999999999999999E-2</c:v>
                </c:pt>
                <c:pt idx="6">
                  <c:v>1.4999999999999999E-2</c:v>
                </c:pt>
                <c:pt idx="7">
                  <c:v>1.2999999999999999E-2</c:v>
                </c:pt>
                <c:pt idx="8">
                  <c:v>8.9999999999999993E-3</c:v>
                </c:pt>
                <c:pt idx="9">
                  <c:v>4.0000000000000001E-3</c:v>
                </c:pt>
                <c:pt idx="10">
                  <c:v>3.0000000000000001E-3</c:v>
                </c:pt>
                <c:pt idx="11">
                  <c:v>3.0000000000000001E-3</c:v>
                </c:pt>
              </c:numCache>
            </c:numRef>
          </c:val>
        </c:ser>
        <c:ser>
          <c:idx val="6"/>
          <c:order val="6"/>
          <c:tx>
            <c:strRef>
              <c:f>'8.3'!$A$16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val>
            <c:numRef>
              <c:f>'8.3'!$B$16:$M$16</c:f>
              <c:numCache>
                <c:formatCode>#,##0.0</c:formatCode>
                <c:ptCount val="12"/>
                <c:pt idx="0">
                  <c:v>35.263860000000001</c:v>
                </c:pt>
                <c:pt idx="1">
                  <c:v>8.4254200000000008</c:v>
                </c:pt>
                <c:pt idx="2">
                  <c:v>8.3961699999999997</c:v>
                </c:pt>
                <c:pt idx="3">
                  <c:v>0.246</c:v>
                </c:pt>
                <c:pt idx="4">
                  <c:v>0.189</c:v>
                </c:pt>
                <c:pt idx="5">
                  <c:v>0.158</c:v>
                </c:pt>
                <c:pt idx="6">
                  <c:v>0.14899999999999999</c:v>
                </c:pt>
                <c:pt idx="7">
                  <c:v>0.49419000000000002</c:v>
                </c:pt>
                <c:pt idx="8">
                  <c:v>2.7441500000000003</c:v>
                </c:pt>
                <c:pt idx="9">
                  <c:v>0.217</c:v>
                </c:pt>
                <c:pt idx="10">
                  <c:v>15.6243</c:v>
                </c:pt>
                <c:pt idx="11">
                  <c:v>25.948400000000003</c:v>
                </c:pt>
              </c:numCache>
            </c:numRef>
          </c:val>
        </c:ser>
        <c:ser>
          <c:idx val="7"/>
          <c:order val="7"/>
          <c:tx>
            <c:strRef>
              <c:f>'8.3'!$A$17</c:f>
              <c:strCache>
                <c:ptCount val="1"/>
                <c:pt idx="0">
                  <c:v>Jaderné palivo</c:v>
                </c:pt>
              </c:strCache>
            </c:strRef>
          </c:tx>
          <c:invertIfNegative val="0"/>
          <c:val>
            <c:numRef>
              <c:f>'8.3'!$B$17:$M$17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8"/>
          <c:order val="8"/>
          <c:tx>
            <c:strRef>
              <c:f>'8.3'!$A$18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val>
            <c:numRef>
              <c:f>'8.3'!$B$18:$M$18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9"/>
          <c:order val="9"/>
          <c:tx>
            <c:strRef>
              <c:f>'8.3'!$A$19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val>
            <c:numRef>
              <c:f>'8.3'!$B$19:$M$19</c:f>
              <c:numCache>
                <c:formatCode>#,##0.0</c:formatCode>
                <c:ptCount val="12"/>
                <c:pt idx="0">
                  <c:v>10.255108</c:v>
                </c:pt>
                <c:pt idx="1">
                  <c:v>8.8784400000000012</c:v>
                </c:pt>
                <c:pt idx="2">
                  <c:v>8.2591290000000015</c:v>
                </c:pt>
                <c:pt idx="3">
                  <c:v>7.0096020000000001</c:v>
                </c:pt>
                <c:pt idx="4">
                  <c:v>2.8062649999999998</c:v>
                </c:pt>
                <c:pt idx="5">
                  <c:v>1.7857729999999998</c:v>
                </c:pt>
                <c:pt idx="6">
                  <c:v>1.5463720000000001</c:v>
                </c:pt>
                <c:pt idx="7">
                  <c:v>1.767487</c:v>
                </c:pt>
                <c:pt idx="8">
                  <c:v>2.697956</c:v>
                </c:pt>
                <c:pt idx="9">
                  <c:v>6.7854999999999999</c:v>
                </c:pt>
                <c:pt idx="10">
                  <c:v>9.1786200000000004</c:v>
                </c:pt>
                <c:pt idx="11">
                  <c:v>9.6716700000000007</c:v>
                </c:pt>
              </c:numCache>
            </c:numRef>
          </c:val>
        </c:ser>
        <c:ser>
          <c:idx val="10"/>
          <c:order val="10"/>
          <c:tx>
            <c:strRef>
              <c:f>'8.3'!$A$20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val>
            <c:numRef>
              <c:f>'8.3'!$B$20:$M$20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'8.3'!$A$21</c:f>
              <c:strCache>
                <c:ptCount val="1"/>
                <c:pt idx="0">
                  <c:v>Ostatní pevná paliva</c:v>
                </c:pt>
              </c:strCache>
            </c:strRef>
          </c:tx>
          <c:invertIfNegative val="0"/>
          <c:val>
            <c:numRef>
              <c:f>'8.3'!$B$21:$M$21</c:f>
              <c:numCache>
                <c:formatCode>#,##0.0</c:formatCode>
                <c:ptCount val="12"/>
                <c:pt idx="0">
                  <c:v>99.858999999999995</c:v>
                </c:pt>
                <c:pt idx="1">
                  <c:v>75.926000000000002</c:v>
                </c:pt>
                <c:pt idx="2">
                  <c:v>67.646000000000001</c:v>
                </c:pt>
                <c:pt idx="3">
                  <c:v>52.119</c:v>
                </c:pt>
                <c:pt idx="4">
                  <c:v>99.811000000000007</c:v>
                </c:pt>
                <c:pt idx="5">
                  <c:v>108.747</c:v>
                </c:pt>
                <c:pt idx="6">
                  <c:v>105.22499999999999</c:v>
                </c:pt>
                <c:pt idx="7">
                  <c:v>110.074</c:v>
                </c:pt>
                <c:pt idx="8">
                  <c:v>93.001000000000005</c:v>
                </c:pt>
                <c:pt idx="9">
                  <c:v>44.347000000000001</c:v>
                </c:pt>
                <c:pt idx="10">
                  <c:v>53.503</c:v>
                </c:pt>
                <c:pt idx="11">
                  <c:v>88.686999999999998</c:v>
                </c:pt>
              </c:numCache>
            </c:numRef>
          </c:val>
        </c:ser>
        <c:ser>
          <c:idx val="12"/>
          <c:order val="12"/>
          <c:tx>
            <c:strRef>
              <c:f>'8.3'!$A$22</c:f>
              <c:strCache>
                <c:ptCount val="1"/>
                <c:pt idx="0">
                  <c:v>Ostatní plyny</c:v>
                </c:pt>
              </c:strCache>
            </c:strRef>
          </c:tx>
          <c:invertIfNegative val="0"/>
          <c:val>
            <c:numRef>
              <c:f>'8.3'!$B$22:$M$22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'8.3'!$A$23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val>
            <c:numRef>
              <c:f>'8.3'!$B$23:$M$23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'8.3'!$A$24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val>
            <c:numRef>
              <c:f>'8.3'!$B$24:$M$24</c:f>
              <c:numCache>
                <c:formatCode>#,##0.0</c:formatCode>
                <c:ptCount val="12"/>
                <c:pt idx="0">
                  <c:v>4.1732999999999999E-2</c:v>
                </c:pt>
                <c:pt idx="1">
                  <c:v>2.7088000000000001E-2</c:v>
                </c:pt>
                <c:pt idx="2">
                  <c:v>2.7136E-2</c:v>
                </c:pt>
                <c:pt idx="3">
                  <c:v>1.2393000000000001E-2</c:v>
                </c:pt>
                <c:pt idx="4">
                  <c:v>8.1539999999999998E-3</c:v>
                </c:pt>
                <c:pt idx="5">
                  <c:v>1.1284000000000001E-2</c:v>
                </c:pt>
                <c:pt idx="6">
                  <c:v>4.6719590000000002</c:v>
                </c:pt>
                <c:pt idx="7">
                  <c:v>0</c:v>
                </c:pt>
                <c:pt idx="8">
                  <c:v>2.1856999999999998E-2</c:v>
                </c:pt>
                <c:pt idx="9">
                  <c:v>2.2148000000000001E-2</c:v>
                </c:pt>
                <c:pt idx="10">
                  <c:v>3.8492999999999999E-2</c:v>
                </c:pt>
                <c:pt idx="11">
                  <c:v>3.6503999999999995E-2</c:v>
                </c:pt>
              </c:numCache>
            </c:numRef>
          </c:val>
        </c:ser>
        <c:ser>
          <c:idx val="15"/>
          <c:order val="15"/>
          <c:tx>
            <c:strRef>
              <c:f>'8.3'!$A$25</c:f>
              <c:strCache>
                <c:ptCount val="1"/>
                <c:pt idx="0">
                  <c:v>Zemní plyn</c:v>
                </c:pt>
              </c:strCache>
            </c:strRef>
          </c:tx>
          <c:invertIfNegative val="0"/>
          <c:val>
            <c:numRef>
              <c:f>'8.3'!$B$25:$M$25</c:f>
              <c:numCache>
                <c:formatCode>#,##0.0</c:formatCode>
                <c:ptCount val="12"/>
                <c:pt idx="0">
                  <c:v>894.04459700000007</c:v>
                </c:pt>
                <c:pt idx="1">
                  <c:v>592.28962899999999</c:v>
                </c:pt>
                <c:pt idx="2">
                  <c:v>405.27054100000009</c:v>
                </c:pt>
                <c:pt idx="3">
                  <c:v>329.45214899999996</c:v>
                </c:pt>
                <c:pt idx="4">
                  <c:v>136.09629699999999</c:v>
                </c:pt>
                <c:pt idx="5">
                  <c:v>62.320351000000002</c:v>
                </c:pt>
                <c:pt idx="6">
                  <c:v>56.046838000000001</c:v>
                </c:pt>
                <c:pt idx="7">
                  <c:v>54.342341999999995</c:v>
                </c:pt>
                <c:pt idx="8">
                  <c:v>144.2609861</c:v>
                </c:pt>
                <c:pt idx="9">
                  <c:v>318.34012200000001</c:v>
                </c:pt>
                <c:pt idx="10">
                  <c:v>514.04440599999998</c:v>
                </c:pt>
                <c:pt idx="11">
                  <c:v>629.40667199999984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6988800"/>
        <c:axId val="167006976"/>
      </c:barChart>
      <c:catAx>
        <c:axId val="16698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7006976"/>
        <c:crosses val="autoZero"/>
        <c:auto val="1"/>
        <c:lblAlgn val="ctr"/>
        <c:lblOffset val="100"/>
        <c:noMultiLvlLbl val="0"/>
      </c:catAx>
      <c:valAx>
        <c:axId val="1670069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69888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2566753016951306"/>
          <c:y val="0.11291718469401851"/>
          <c:w val="0.34243387380811624"/>
          <c:h val="0.28385930377123914"/>
        </c:manualLayout>
      </c:layout>
      <c:doughnutChart>
        <c:varyColors val="1"/>
        <c:ser>
          <c:idx val="2"/>
          <c:order val="0"/>
          <c:dPt>
            <c:idx val="5"/>
            <c:bubble3D val="0"/>
          </c:dPt>
          <c:dPt>
            <c:idx val="7"/>
            <c:bubble3D val="0"/>
          </c:dPt>
          <c:cat>
            <c:numRef>
              <c:f>'8.3'!$U$10:$U$25</c:f>
              <c:numCache>
                <c:formatCode>0.0%</c:formatCode>
                <c:ptCount val="16"/>
              </c:numCache>
            </c:numRef>
          </c:cat>
          <c:val>
            <c:numRef>
              <c:f>'8.3'!$P$10:$P$25</c:f>
              <c:numCache>
                <c:formatCode>0.0</c:formatCode>
                <c:ptCount val="1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l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7205388244365729"/>
          <c:y val="0.21908190047672613"/>
          <c:w val="0.34141910486533111"/>
          <c:h val="0.51561197707429429"/>
        </c:manualLayout>
      </c:layout>
      <c:doughnutChart>
        <c:varyColors val="1"/>
        <c:ser>
          <c:idx val="2"/>
          <c:order val="0"/>
          <c:dPt>
            <c:idx val="7"/>
            <c:bubble3D val="0"/>
          </c:dPt>
          <c:cat>
            <c:numRef>
              <c:f>'8.3'!$U$27:$U$34</c:f>
              <c:numCache>
                <c:formatCode>#,##0.0</c:formatCode>
                <c:ptCount val="8"/>
              </c:numCache>
            </c:numRef>
          </c:cat>
          <c:val>
            <c:numRef>
              <c:f>'8.3'!$P$27:$P$34</c:f>
              <c:numCache>
                <c:formatCode>0.0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 b="1" i="0" u="none" strike="noStrike" baseline="0">
                <a:effectLst/>
              </a:rPr>
              <a:t>Spotřeba tepla podle </a:t>
            </a:r>
            <a:r>
              <a:rPr lang="cs-CZ" sz="1000"/>
              <a:t>sektorů</a:t>
            </a:r>
            <a:r>
              <a:rPr lang="cs-CZ" sz="1000" baseline="0"/>
              <a:t> národního hospodářství</a:t>
            </a:r>
            <a:r>
              <a:rPr lang="cs-CZ" sz="1000"/>
              <a:t> (TJ)</a:t>
            </a:r>
          </a:p>
        </c:rich>
      </c:tx>
      <c:layout>
        <c:manualLayout>
          <c:xMode val="edge"/>
          <c:yMode val="edge"/>
          <c:x val="8.7459664576854723E-2"/>
          <c:y val="4.346330802852541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641630144170252E-2"/>
          <c:y val="0.18377538215833902"/>
          <c:w val="0.77415317693982277"/>
          <c:h val="0.68439824321241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'8.4'!$A$27</c:f>
              <c:strCache>
                <c:ptCount val="1"/>
                <c:pt idx="0">
                  <c:v>Průmysl</c:v>
                </c:pt>
              </c:strCache>
            </c:strRef>
          </c:tx>
          <c:invertIfNegative val="0"/>
          <c:val>
            <c:numRef>
              <c:f>'8.4'!$B$27:$M$27</c:f>
              <c:numCache>
                <c:formatCode>#,##0.0</c:formatCode>
                <c:ptCount val="12"/>
                <c:pt idx="0">
                  <c:v>24.835811999999997</c:v>
                </c:pt>
                <c:pt idx="1">
                  <c:v>18.023266</c:v>
                </c:pt>
                <c:pt idx="2">
                  <c:v>13.998595999999999</c:v>
                </c:pt>
                <c:pt idx="3">
                  <c:v>10.257353999999999</c:v>
                </c:pt>
                <c:pt idx="4">
                  <c:v>5.5626600000000002</c:v>
                </c:pt>
                <c:pt idx="5">
                  <c:v>2.557836</c:v>
                </c:pt>
                <c:pt idx="6">
                  <c:v>2.1854880000000003</c:v>
                </c:pt>
                <c:pt idx="7">
                  <c:v>2.4068679999999998</c:v>
                </c:pt>
                <c:pt idx="8">
                  <c:v>5.8153899999999998</c:v>
                </c:pt>
                <c:pt idx="9">
                  <c:v>8.4127960000000002</c:v>
                </c:pt>
                <c:pt idx="10">
                  <c:v>13.335203999999999</c:v>
                </c:pt>
                <c:pt idx="11">
                  <c:v>16.398561999999998</c:v>
                </c:pt>
              </c:numCache>
            </c:numRef>
          </c:val>
        </c:ser>
        <c:ser>
          <c:idx val="1"/>
          <c:order val="1"/>
          <c:tx>
            <c:strRef>
              <c:f>'8.4'!$A$28</c:f>
              <c:strCache>
                <c:ptCount val="1"/>
                <c:pt idx="0">
                  <c:v>Energetika</c:v>
                </c:pt>
              </c:strCache>
            </c:strRef>
          </c:tx>
          <c:invertIfNegative val="0"/>
          <c:val>
            <c:numRef>
              <c:f>'8.4'!$B$28:$M$28</c:f>
              <c:numCache>
                <c:formatCode>#,##0.0</c:formatCode>
                <c:ptCount val="12"/>
                <c:pt idx="0">
                  <c:v>1.5781099999999999</c:v>
                </c:pt>
                <c:pt idx="1">
                  <c:v>1.47231</c:v>
                </c:pt>
                <c:pt idx="2">
                  <c:v>1.6958800000000001</c:v>
                </c:pt>
                <c:pt idx="3">
                  <c:v>1.62845</c:v>
                </c:pt>
                <c:pt idx="4">
                  <c:v>1.62063</c:v>
                </c:pt>
                <c:pt idx="5">
                  <c:v>1.68605</c:v>
                </c:pt>
                <c:pt idx="6">
                  <c:v>0.88988999999999996</c:v>
                </c:pt>
                <c:pt idx="7">
                  <c:v>1.82613</c:v>
                </c:pt>
                <c:pt idx="8">
                  <c:v>1.71482</c:v>
                </c:pt>
                <c:pt idx="9">
                  <c:v>1.7894000000000001</c:v>
                </c:pt>
                <c:pt idx="10">
                  <c:v>1.8663800000000001</c:v>
                </c:pt>
                <c:pt idx="11">
                  <c:v>1.77017</c:v>
                </c:pt>
              </c:numCache>
            </c:numRef>
          </c:val>
        </c:ser>
        <c:ser>
          <c:idx val="2"/>
          <c:order val="2"/>
          <c:tx>
            <c:strRef>
              <c:f>'8.4'!$A$29</c:f>
              <c:strCache>
                <c:ptCount val="1"/>
                <c:pt idx="0">
                  <c:v>Doprava</c:v>
                </c:pt>
              </c:strCache>
            </c:strRef>
          </c:tx>
          <c:invertIfNegative val="0"/>
          <c:val>
            <c:numRef>
              <c:f>'8.4'!$B$29:$M$29</c:f>
              <c:numCache>
                <c:formatCode>#,##0.0</c:formatCode>
                <c:ptCount val="12"/>
                <c:pt idx="0">
                  <c:v>3.2561130000000005</c:v>
                </c:pt>
                <c:pt idx="1">
                  <c:v>2.425929</c:v>
                </c:pt>
                <c:pt idx="2">
                  <c:v>1.963673</c:v>
                </c:pt>
                <c:pt idx="3">
                  <c:v>1.5249950000000001</c:v>
                </c:pt>
                <c:pt idx="4">
                  <c:v>0.89963400000000004</c:v>
                </c:pt>
                <c:pt idx="5">
                  <c:v>0.43747199999999997</c:v>
                </c:pt>
                <c:pt idx="6">
                  <c:v>0.35167100000000001</c:v>
                </c:pt>
                <c:pt idx="7">
                  <c:v>0.32634600000000002</c:v>
                </c:pt>
                <c:pt idx="8">
                  <c:v>1.0518310000000002</c:v>
                </c:pt>
                <c:pt idx="9">
                  <c:v>1.4322650000000001</c:v>
                </c:pt>
                <c:pt idx="10">
                  <c:v>2.0777679999999998</c:v>
                </c:pt>
                <c:pt idx="11">
                  <c:v>2.579434</c:v>
                </c:pt>
              </c:numCache>
            </c:numRef>
          </c:val>
        </c:ser>
        <c:ser>
          <c:idx val="3"/>
          <c:order val="3"/>
          <c:tx>
            <c:strRef>
              <c:f>'8.4'!$A$30</c:f>
              <c:strCache>
                <c:ptCount val="1"/>
                <c:pt idx="0">
                  <c:v>Stavebnictví</c:v>
                </c:pt>
              </c:strCache>
            </c:strRef>
          </c:tx>
          <c:invertIfNegative val="0"/>
          <c:val>
            <c:numRef>
              <c:f>'8.4'!$B$30:$M$30</c:f>
              <c:numCache>
                <c:formatCode>#,##0.0</c:formatCode>
                <c:ptCount val="12"/>
                <c:pt idx="0">
                  <c:v>2.3736800000000002</c:v>
                </c:pt>
                <c:pt idx="1">
                  <c:v>1.6352899999999999</c:v>
                </c:pt>
                <c:pt idx="2">
                  <c:v>1.3010599999999999</c:v>
                </c:pt>
                <c:pt idx="3">
                  <c:v>1.0880699999999999</c:v>
                </c:pt>
                <c:pt idx="4">
                  <c:v>0.75579999999999992</c:v>
                </c:pt>
                <c:pt idx="5">
                  <c:v>0.41665999999999997</c:v>
                </c:pt>
                <c:pt idx="6">
                  <c:v>0.26569999999999999</c:v>
                </c:pt>
                <c:pt idx="7">
                  <c:v>0.31278999999999996</c:v>
                </c:pt>
                <c:pt idx="8">
                  <c:v>0.66586999999999996</c:v>
                </c:pt>
                <c:pt idx="9">
                  <c:v>0.92527000000000004</c:v>
                </c:pt>
                <c:pt idx="10">
                  <c:v>1.54251</c:v>
                </c:pt>
                <c:pt idx="11">
                  <c:v>1.90615</c:v>
                </c:pt>
              </c:numCache>
            </c:numRef>
          </c:val>
        </c:ser>
        <c:ser>
          <c:idx val="4"/>
          <c:order val="4"/>
          <c:tx>
            <c:strRef>
              <c:f>'8.4'!$A$31</c:f>
              <c:strCache>
                <c:ptCount val="1"/>
                <c:pt idx="0">
                  <c:v>Zemědělství a lesnictví</c:v>
                </c:pt>
              </c:strCache>
            </c:strRef>
          </c:tx>
          <c:invertIfNegative val="0"/>
          <c:val>
            <c:numRef>
              <c:f>'8.4'!$B$31:$M$31</c:f>
              <c:numCache>
                <c:formatCode>#,##0.0</c:formatCode>
                <c:ptCount val="12"/>
                <c:pt idx="0">
                  <c:v>0.81189999999999996</c:v>
                </c:pt>
                <c:pt idx="1">
                  <c:v>0.72681999999999991</c:v>
                </c:pt>
                <c:pt idx="2">
                  <c:v>0.6431</c:v>
                </c:pt>
                <c:pt idx="3">
                  <c:v>0.43259000000000003</c:v>
                </c:pt>
                <c:pt idx="4">
                  <c:v>0.39924999999999999</c:v>
                </c:pt>
                <c:pt idx="5">
                  <c:v>0.19617999999999999</c:v>
                </c:pt>
                <c:pt idx="6">
                  <c:v>0.24489</c:v>
                </c:pt>
                <c:pt idx="7">
                  <c:v>0.15794999999999998</c:v>
                </c:pt>
                <c:pt idx="8">
                  <c:v>0.45851999999999998</c:v>
                </c:pt>
                <c:pt idx="9">
                  <c:v>0.84338000000000002</c:v>
                </c:pt>
                <c:pt idx="10">
                  <c:v>1.0150299999999999</c:v>
                </c:pt>
                <c:pt idx="11">
                  <c:v>1.0619499999999999</c:v>
                </c:pt>
              </c:numCache>
            </c:numRef>
          </c:val>
        </c:ser>
        <c:ser>
          <c:idx val="5"/>
          <c:order val="5"/>
          <c:tx>
            <c:strRef>
              <c:f>'8.4'!$A$32</c:f>
              <c:strCache>
                <c:ptCount val="1"/>
                <c:pt idx="0">
                  <c:v>Domácnosti</c:v>
                </c:pt>
              </c:strCache>
            </c:strRef>
          </c:tx>
          <c:invertIfNegative val="0"/>
          <c:val>
            <c:numRef>
              <c:f>'8.4'!$B$32:$M$32</c:f>
              <c:numCache>
                <c:formatCode>#,##0.0</c:formatCode>
                <c:ptCount val="12"/>
                <c:pt idx="0">
                  <c:v>216.80692399999998</c:v>
                </c:pt>
                <c:pt idx="1">
                  <c:v>149.58509099999998</c:v>
                </c:pt>
                <c:pt idx="2">
                  <c:v>125.39790099999999</c:v>
                </c:pt>
                <c:pt idx="3">
                  <c:v>99.653536000000003</c:v>
                </c:pt>
                <c:pt idx="4">
                  <c:v>63.325179999999996</c:v>
                </c:pt>
                <c:pt idx="5">
                  <c:v>30.307940000000002</c:v>
                </c:pt>
                <c:pt idx="6">
                  <c:v>27.941676000000005</c:v>
                </c:pt>
                <c:pt idx="7">
                  <c:v>29.820224000000007</c:v>
                </c:pt>
                <c:pt idx="8">
                  <c:v>67.838671000000005</c:v>
                </c:pt>
                <c:pt idx="9">
                  <c:v>96.929920999999993</c:v>
                </c:pt>
                <c:pt idx="10">
                  <c:v>140.97684599999999</c:v>
                </c:pt>
                <c:pt idx="11">
                  <c:v>169.00509200000005</c:v>
                </c:pt>
              </c:numCache>
            </c:numRef>
          </c:val>
        </c:ser>
        <c:ser>
          <c:idx val="6"/>
          <c:order val="6"/>
          <c:tx>
            <c:strRef>
              <c:f>'8.4'!$A$33</c:f>
              <c:strCache>
                <c:ptCount val="1"/>
                <c:pt idx="0">
                  <c:v>Obchod, služby, školství, zdravotnictví</c:v>
                </c:pt>
              </c:strCache>
            </c:strRef>
          </c:tx>
          <c:invertIfNegative val="0"/>
          <c:val>
            <c:numRef>
              <c:f>'8.4'!$B$33:$M$33</c:f>
              <c:numCache>
                <c:formatCode>#,##0.0</c:formatCode>
                <c:ptCount val="12"/>
                <c:pt idx="0">
                  <c:v>133.18500400000002</c:v>
                </c:pt>
                <c:pt idx="1">
                  <c:v>92.549994000000012</c:v>
                </c:pt>
                <c:pt idx="2">
                  <c:v>76.209586000000016</c:v>
                </c:pt>
                <c:pt idx="3">
                  <c:v>59.381492999999999</c:v>
                </c:pt>
                <c:pt idx="4">
                  <c:v>38.913553999999998</c:v>
                </c:pt>
                <c:pt idx="5">
                  <c:v>18.438015000000004</c:v>
                </c:pt>
                <c:pt idx="6">
                  <c:v>17.496489</c:v>
                </c:pt>
                <c:pt idx="7">
                  <c:v>17.284837000000003</c:v>
                </c:pt>
                <c:pt idx="8">
                  <c:v>39.327451000000003</c:v>
                </c:pt>
                <c:pt idx="9">
                  <c:v>52.210533999999996</c:v>
                </c:pt>
                <c:pt idx="10">
                  <c:v>79.575057999999984</c:v>
                </c:pt>
                <c:pt idx="11">
                  <c:v>96.329467000000008</c:v>
                </c:pt>
              </c:numCache>
            </c:numRef>
          </c:val>
        </c:ser>
        <c:ser>
          <c:idx val="7"/>
          <c:order val="7"/>
          <c:tx>
            <c:strRef>
              <c:f>'8.4'!$A$34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val>
            <c:numRef>
              <c:f>'8.4'!$B$34:$M$34</c:f>
              <c:numCache>
                <c:formatCode>#,##0.0</c:formatCode>
                <c:ptCount val="12"/>
                <c:pt idx="0">
                  <c:v>22.266590000000001</c:v>
                </c:pt>
                <c:pt idx="1">
                  <c:v>19.252109999999998</c:v>
                </c:pt>
                <c:pt idx="2">
                  <c:v>15.788680000000001</c:v>
                </c:pt>
                <c:pt idx="3">
                  <c:v>13.094479999999999</c:v>
                </c:pt>
                <c:pt idx="4">
                  <c:v>7.7771499999999998</c:v>
                </c:pt>
                <c:pt idx="5">
                  <c:v>4.3764799999999999</c:v>
                </c:pt>
                <c:pt idx="6">
                  <c:v>3.9797500000000001</c:v>
                </c:pt>
                <c:pt idx="7">
                  <c:v>3.9456500000000001</c:v>
                </c:pt>
                <c:pt idx="8">
                  <c:v>9.112639999999999</c:v>
                </c:pt>
                <c:pt idx="9">
                  <c:v>12.040889999999999</c:v>
                </c:pt>
                <c:pt idx="10">
                  <c:v>17.563020000000002</c:v>
                </c:pt>
                <c:pt idx="11">
                  <c:v>20.95036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2957184"/>
        <c:axId val="162958720"/>
      </c:barChart>
      <c:catAx>
        <c:axId val="162957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2958720"/>
        <c:crosses val="autoZero"/>
        <c:auto val="1"/>
        <c:lblAlgn val="ctr"/>
        <c:lblOffset val="100"/>
        <c:noMultiLvlLbl val="0"/>
      </c:catAx>
      <c:valAx>
        <c:axId val="162958720"/>
        <c:scaling>
          <c:orientation val="minMax"/>
          <c:max val="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29571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v ČR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0592781633521109E-2"/>
          <c:y val="0.27588277344330603"/>
          <c:w val="0.86679862645627792"/>
          <c:h val="0.2754368746505356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'8.4'!$M$39</c:f>
              <c:strCache>
                <c:ptCount val="1"/>
                <c:pt idx="0">
                  <c:v>Instalovaný výkon</c:v>
                </c:pt>
              </c:strCache>
            </c:strRef>
          </c:tx>
          <c:invertIfNegative val="0"/>
          <c:val>
            <c:numRef>
              <c:f>'8.4'!$N$39</c:f>
              <c:numCache>
                <c:formatCode>0.0%</c:formatCode>
                <c:ptCount val="1"/>
                <c:pt idx="0">
                  <c:v>5.4733059398366757E-2</c:v>
                </c:pt>
              </c:numCache>
            </c:numRef>
          </c:val>
        </c:ser>
        <c:ser>
          <c:idx val="1"/>
          <c:order val="1"/>
          <c:tx>
            <c:strRef>
              <c:f>'8.4'!$M$40</c:f>
              <c:strCache>
                <c:ptCount val="1"/>
                <c:pt idx="0">
                  <c:v>Výroba tepla brutto</c:v>
                </c:pt>
              </c:strCache>
            </c:strRef>
          </c:tx>
          <c:invertIfNegative val="0"/>
          <c:val>
            <c:numRef>
              <c:f>'8.4'!$N$40</c:f>
              <c:numCache>
                <c:formatCode>0.0%</c:formatCode>
                <c:ptCount val="1"/>
                <c:pt idx="0">
                  <c:v>9.2672458637640037E-2</c:v>
                </c:pt>
              </c:numCache>
            </c:numRef>
          </c:val>
        </c:ser>
        <c:ser>
          <c:idx val="2"/>
          <c:order val="2"/>
          <c:tx>
            <c:strRef>
              <c:f>'8.4'!$M$41</c:f>
              <c:strCache>
                <c:ptCount val="1"/>
                <c:pt idx="0">
                  <c:v>Dodávky tepla</c:v>
                </c:pt>
              </c:strCache>
            </c:strRef>
          </c:tx>
          <c:invertIfNegative val="0"/>
          <c:val>
            <c:numRef>
              <c:f>'8.4'!$N$41</c:f>
              <c:numCache>
                <c:formatCode>0.0%</c:formatCode>
                <c:ptCount val="1"/>
                <c:pt idx="0">
                  <c:v>4.3889545556565462E-2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973632"/>
        <c:axId val="167975168"/>
      </c:barChart>
      <c:catAx>
        <c:axId val="1679736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crossAx val="167975168"/>
        <c:crosses val="autoZero"/>
        <c:auto val="1"/>
        <c:lblAlgn val="ctr"/>
        <c:lblOffset val="100"/>
        <c:noMultiLvlLbl val="0"/>
      </c:catAx>
      <c:valAx>
        <c:axId val="167975168"/>
        <c:scaling>
          <c:orientation val="minMax"/>
          <c:max val="0.30000000000000004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7973632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0.18609824399565114"/>
          <c:y val="0.74908068686696816"/>
          <c:w val="0.81390175600434878"/>
          <c:h val="0.25091931313303184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Dodávky tepla podle paliv (TJ)</a:t>
            </a:r>
          </a:p>
        </c:rich>
      </c:tx>
      <c:layout>
        <c:manualLayout>
          <c:xMode val="edge"/>
          <c:yMode val="edge"/>
          <c:x val="0.28462293680703638"/>
          <c:y val="4.38233264320220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164476326580174"/>
          <c:y val="0.18190101113825022"/>
          <c:w val="0.88835523673419825"/>
          <c:h val="0.68518115942028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'8.4'!$A$10</c:f>
              <c:strCache>
                <c:ptCount val="1"/>
                <c:pt idx="0">
                  <c:v>Biomasa</c:v>
                </c:pt>
              </c:strCache>
            </c:strRef>
          </c:tx>
          <c:invertIfNegative val="0"/>
          <c:val>
            <c:numRef>
              <c:f>'8.4'!$B$10:$M$10</c:f>
              <c:numCache>
                <c:formatCode>#,##0.0</c:formatCode>
                <c:ptCount val="12"/>
                <c:pt idx="0">
                  <c:v>24.105982000000001</c:v>
                </c:pt>
                <c:pt idx="1">
                  <c:v>16.286293000000001</c:v>
                </c:pt>
                <c:pt idx="2">
                  <c:v>20.958967000000001</c:v>
                </c:pt>
                <c:pt idx="3">
                  <c:v>14.68913</c:v>
                </c:pt>
                <c:pt idx="4">
                  <c:v>13.512269</c:v>
                </c:pt>
                <c:pt idx="5">
                  <c:v>11.969425000000001</c:v>
                </c:pt>
                <c:pt idx="6">
                  <c:v>13.484442000000001</c:v>
                </c:pt>
                <c:pt idx="7">
                  <c:v>7.735595</c:v>
                </c:pt>
                <c:pt idx="8">
                  <c:v>25.566890000000001</c:v>
                </c:pt>
                <c:pt idx="9">
                  <c:v>28.329304</c:v>
                </c:pt>
                <c:pt idx="10">
                  <c:v>23.605746</c:v>
                </c:pt>
                <c:pt idx="11">
                  <c:v>27.334109999999999</c:v>
                </c:pt>
              </c:numCache>
            </c:numRef>
          </c:val>
        </c:ser>
        <c:ser>
          <c:idx val="1"/>
          <c:order val="1"/>
          <c:tx>
            <c:strRef>
              <c:f>'8.4'!$A$11</c:f>
              <c:strCache>
                <c:ptCount val="1"/>
                <c:pt idx="0">
                  <c:v>Bioplyn</c:v>
                </c:pt>
              </c:strCache>
            </c:strRef>
          </c:tx>
          <c:invertIfNegative val="0"/>
          <c:val>
            <c:numRef>
              <c:f>'8.4'!$B$11:$M$11</c:f>
              <c:numCache>
                <c:formatCode>#,##0.0</c:formatCode>
                <c:ptCount val="12"/>
                <c:pt idx="0">
                  <c:v>0.91300000000000003</c:v>
                </c:pt>
                <c:pt idx="1">
                  <c:v>0.81499999999999995</c:v>
                </c:pt>
                <c:pt idx="2">
                  <c:v>0.69299999999999995</c:v>
                </c:pt>
                <c:pt idx="3">
                  <c:v>0.47299999999999998</c:v>
                </c:pt>
                <c:pt idx="4">
                  <c:v>0.39</c:v>
                </c:pt>
                <c:pt idx="5">
                  <c:v>0.20599999999999999</c:v>
                </c:pt>
                <c:pt idx="6">
                  <c:v>0.245</c:v>
                </c:pt>
                <c:pt idx="7">
                  <c:v>0.159</c:v>
                </c:pt>
                <c:pt idx="8">
                  <c:v>0.51</c:v>
                </c:pt>
                <c:pt idx="9">
                  <c:v>1.274</c:v>
                </c:pt>
                <c:pt idx="10">
                  <c:v>1.081</c:v>
                </c:pt>
                <c:pt idx="11">
                  <c:v>1.052</c:v>
                </c:pt>
              </c:numCache>
            </c:numRef>
          </c:val>
        </c:ser>
        <c:ser>
          <c:idx val="2"/>
          <c:order val="2"/>
          <c:tx>
            <c:strRef>
              <c:f>'8.4'!$A$12</c:f>
              <c:strCache>
                <c:ptCount val="1"/>
                <c:pt idx="0">
                  <c:v>Černé uhlí</c:v>
                </c:pt>
              </c:strCache>
            </c:strRef>
          </c:tx>
          <c:invertIfNegative val="0"/>
          <c:val>
            <c:numRef>
              <c:f>'8.4'!$B$12:$M$12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'8.4'!$A$13</c:f>
              <c:strCache>
                <c:ptCount val="1"/>
                <c:pt idx="0">
                  <c:v>Elektrická energie</c:v>
                </c:pt>
              </c:strCache>
            </c:strRef>
          </c:tx>
          <c:invertIfNegative val="0"/>
          <c:val>
            <c:numRef>
              <c:f>'8.4'!$B$13:$M$13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5.0609999999999995E-3</c:v>
                </c:pt>
                <c:pt idx="7">
                  <c:v>5.0609999999999995E-3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'8.4'!$A$14</c:f>
              <c:strCache>
                <c:ptCount val="1"/>
                <c:pt idx="0">
                  <c:v>Energie prostředí (tepelné čerpadlo)</c:v>
                </c:pt>
              </c:strCache>
            </c:strRef>
          </c:tx>
          <c:invertIfNegative val="0"/>
          <c:val>
            <c:numRef>
              <c:f>'8.4'!$B$14:$M$14</c:f>
              <c:numCache>
                <c:formatCode>#,##0.0</c:formatCode>
                <c:ptCount val="12"/>
                <c:pt idx="0">
                  <c:v>0.37708999999999998</c:v>
                </c:pt>
                <c:pt idx="1">
                  <c:v>0.38868000000000003</c:v>
                </c:pt>
                <c:pt idx="2">
                  <c:v>0.45595999999999998</c:v>
                </c:pt>
                <c:pt idx="3">
                  <c:v>0.40983999999999998</c:v>
                </c:pt>
                <c:pt idx="4">
                  <c:v>0.44372</c:v>
                </c:pt>
                <c:pt idx="5">
                  <c:v>0.39665</c:v>
                </c:pt>
                <c:pt idx="6">
                  <c:v>0.35508999999999996</c:v>
                </c:pt>
                <c:pt idx="7">
                  <c:v>0.42549999999999999</c:v>
                </c:pt>
                <c:pt idx="8">
                  <c:v>0.40362999999999999</c:v>
                </c:pt>
                <c:pt idx="9">
                  <c:v>0.50435000000000008</c:v>
                </c:pt>
                <c:pt idx="10">
                  <c:v>0.46056000000000002</c:v>
                </c:pt>
                <c:pt idx="11">
                  <c:v>0.36787999999999998</c:v>
                </c:pt>
              </c:numCache>
            </c:numRef>
          </c:val>
        </c:ser>
        <c:ser>
          <c:idx val="5"/>
          <c:order val="5"/>
          <c:tx>
            <c:strRef>
              <c:f>'8.4'!$A$15</c:f>
              <c:strCache>
                <c:ptCount val="1"/>
                <c:pt idx="0">
                  <c:v>Energie Slunce (solární kolektor)</c:v>
                </c:pt>
              </c:strCache>
            </c:strRef>
          </c:tx>
          <c:invertIfNegative val="0"/>
          <c:val>
            <c:numRef>
              <c:f>'8.4'!$B$15:$M$15</c:f>
              <c:numCache>
                <c:formatCode>#,##0.0</c:formatCode>
                <c:ptCount val="12"/>
                <c:pt idx="0">
                  <c:v>3.8E-3</c:v>
                </c:pt>
                <c:pt idx="1">
                  <c:v>3.8999999999999998E-3</c:v>
                </c:pt>
                <c:pt idx="2">
                  <c:v>9.4000000000000004E-3</c:v>
                </c:pt>
                <c:pt idx="3">
                  <c:v>8.9999999999999993E-3</c:v>
                </c:pt>
                <c:pt idx="4">
                  <c:v>7.0099999999999997E-3</c:v>
                </c:pt>
                <c:pt idx="5">
                  <c:v>1.01E-3</c:v>
                </c:pt>
                <c:pt idx="6">
                  <c:v>4.0000000000000001E-3</c:v>
                </c:pt>
                <c:pt idx="7">
                  <c:v>1.2330000000000001E-2</c:v>
                </c:pt>
                <c:pt idx="8">
                  <c:v>3.0099999999999997E-3</c:v>
                </c:pt>
                <c:pt idx="9">
                  <c:v>2.0099999999999996E-3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'8.4'!$A$16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val>
            <c:numRef>
              <c:f>'8.4'!$B$16:$M$16</c:f>
              <c:numCache>
                <c:formatCode>#,##0.0</c:formatCode>
                <c:ptCount val="12"/>
                <c:pt idx="0">
                  <c:v>523.74276099999997</c:v>
                </c:pt>
                <c:pt idx="1">
                  <c:v>400.87385700000004</c:v>
                </c:pt>
                <c:pt idx="2">
                  <c:v>353.99305800000002</c:v>
                </c:pt>
                <c:pt idx="3">
                  <c:v>233.51042099999998</c:v>
                </c:pt>
                <c:pt idx="4">
                  <c:v>156.48120299999999</c:v>
                </c:pt>
                <c:pt idx="5">
                  <c:v>78.340153999999998</c:v>
                </c:pt>
                <c:pt idx="6">
                  <c:v>57.970980000000004</c:v>
                </c:pt>
                <c:pt idx="7">
                  <c:v>79.503550000000004</c:v>
                </c:pt>
                <c:pt idx="8">
                  <c:v>148.44555199999999</c:v>
                </c:pt>
                <c:pt idx="9">
                  <c:v>206.10589000000002</c:v>
                </c:pt>
                <c:pt idx="10">
                  <c:v>348.87593300000003</c:v>
                </c:pt>
                <c:pt idx="11">
                  <c:v>423.41614199999992</c:v>
                </c:pt>
              </c:numCache>
            </c:numRef>
          </c:val>
        </c:ser>
        <c:ser>
          <c:idx val="7"/>
          <c:order val="7"/>
          <c:tx>
            <c:strRef>
              <c:f>'8.4'!$A$17</c:f>
              <c:strCache>
                <c:ptCount val="1"/>
                <c:pt idx="0">
                  <c:v>Jaderné palivo</c:v>
                </c:pt>
              </c:strCache>
            </c:strRef>
          </c:tx>
          <c:invertIfNegative val="0"/>
          <c:val>
            <c:numRef>
              <c:f>'8.4'!$B$17:$M$17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8"/>
          <c:order val="8"/>
          <c:tx>
            <c:strRef>
              <c:f>'8.4'!$A$18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val>
            <c:numRef>
              <c:f>'8.4'!$B$18:$M$18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9"/>
          <c:order val="9"/>
          <c:tx>
            <c:strRef>
              <c:f>'8.4'!$A$19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val>
            <c:numRef>
              <c:f>'8.4'!$B$19:$M$19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4.5199999999999997E-3</c:v>
                </c:pt>
                <c:pt idx="3">
                  <c:v>6.6430000000000003E-2</c:v>
                </c:pt>
                <c:pt idx="4">
                  <c:v>4.5380000000000004E-2</c:v>
                </c:pt>
                <c:pt idx="5">
                  <c:v>2.7350000000000003E-2</c:v>
                </c:pt>
                <c:pt idx="6">
                  <c:v>2.7359999999999999E-2</c:v>
                </c:pt>
                <c:pt idx="7">
                  <c:v>2.5760000000000002E-2</c:v>
                </c:pt>
                <c:pt idx="8">
                  <c:v>2.504E-2</c:v>
                </c:pt>
                <c:pt idx="9">
                  <c:v>6.8449999999999997E-2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'8.4'!$A$20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val>
            <c:numRef>
              <c:f>'8.4'!$B$20:$M$20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'8.4'!$A$21</c:f>
              <c:strCache>
                <c:ptCount val="1"/>
                <c:pt idx="0">
                  <c:v>Ostatní pevná paliva</c:v>
                </c:pt>
              </c:strCache>
            </c:strRef>
          </c:tx>
          <c:invertIfNegative val="0"/>
          <c:val>
            <c:numRef>
              <c:f>'8.4'!$B$21:$M$21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'8.4'!$A$22</c:f>
              <c:strCache>
                <c:ptCount val="1"/>
                <c:pt idx="0">
                  <c:v>Ostatní plyny</c:v>
                </c:pt>
              </c:strCache>
            </c:strRef>
          </c:tx>
          <c:invertIfNegative val="0"/>
          <c:val>
            <c:numRef>
              <c:f>'8.4'!$B$22:$M$22</c:f>
              <c:numCache>
                <c:formatCode>#,##0.0</c:formatCode>
                <c:ptCount val="12"/>
                <c:pt idx="0">
                  <c:v>47.717089999999999</c:v>
                </c:pt>
                <c:pt idx="1">
                  <c:v>37.18385</c:v>
                </c:pt>
                <c:pt idx="2">
                  <c:v>24.271360000000001</c:v>
                </c:pt>
                <c:pt idx="3">
                  <c:v>3.9498699999999998</c:v>
                </c:pt>
                <c:pt idx="4">
                  <c:v>2.63164</c:v>
                </c:pt>
                <c:pt idx="5">
                  <c:v>1.59094</c:v>
                </c:pt>
                <c:pt idx="6">
                  <c:v>1.3241400000000001</c:v>
                </c:pt>
                <c:pt idx="7">
                  <c:v>1.8182</c:v>
                </c:pt>
                <c:pt idx="8">
                  <c:v>3.4146400000000003</c:v>
                </c:pt>
                <c:pt idx="9">
                  <c:v>3.9411399999999999</c:v>
                </c:pt>
                <c:pt idx="10">
                  <c:v>6.9092099999999999</c:v>
                </c:pt>
                <c:pt idx="11">
                  <c:v>7.410099999999999</c:v>
                </c:pt>
              </c:numCache>
            </c:numRef>
          </c:val>
        </c:ser>
        <c:ser>
          <c:idx val="13"/>
          <c:order val="13"/>
          <c:tx>
            <c:strRef>
              <c:f>'8.4'!$A$23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val>
            <c:numRef>
              <c:f>'8.4'!$B$23:$M$23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'8.4'!$A$24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val>
            <c:numRef>
              <c:f>'8.4'!$B$24:$M$24</c:f>
              <c:numCache>
                <c:formatCode>#,##0.0</c:formatCode>
                <c:ptCount val="12"/>
                <c:pt idx="0">
                  <c:v>5.9018379999999997</c:v>
                </c:pt>
                <c:pt idx="1">
                  <c:v>3.0942029999999998</c:v>
                </c:pt>
                <c:pt idx="2">
                  <c:v>2.963848</c:v>
                </c:pt>
                <c:pt idx="3">
                  <c:v>2.438723</c:v>
                </c:pt>
                <c:pt idx="4">
                  <c:v>0.37521699999999997</c:v>
                </c:pt>
                <c:pt idx="5">
                  <c:v>3.0000000000000001E-3</c:v>
                </c:pt>
                <c:pt idx="6">
                  <c:v>6.0000000000000001E-3</c:v>
                </c:pt>
                <c:pt idx="7">
                  <c:v>6.0000000000000001E-3</c:v>
                </c:pt>
                <c:pt idx="8">
                  <c:v>6.0000000000000001E-3</c:v>
                </c:pt>
                <c:pt idx="9">
                  <c:v>6.0000000000000001E-3</c:v>
                </c:pt>
                <c:pt idx="10">
                  <c:v>3.0697379999999996</c:v>
                </c:pt>
                <c:pt idx="11">
                  <c:v>0.45924900000000002</c:v>
                </c:pt>
              </c:numCache>
            </c:numRef>
          </c:val>
        </c:ser>
        <c:ser>
          <c:idx val="15"/>
          <c:order val="15"/>
          <c:tx>
            <c:strRef>
              <c:f>'8.4'!$A$25</c:f>
              <c:strCache>
                <c:ptCount val="1"/>
                <c:pt idx="0">
                  <c:v>Zemní plyn</c:v>
                </c:pt>
              </c:strCache>
            </c:strRef>
          </c:tx>
          <c:invertIfNegative val="0"/>
          <c:val>
            <c:numRef>
              <c:f>'8.4'!$B$25:$M$25</c:f>
              <c:numCache>
                <c:formatCode>#,##0.0</c:formatCode>
                <c:ptCount val="12"/>
                <c:pt idx="0">
                  <c:v>125.71899500000002</c:v>
                </c:pt>
                <c:pt idx="1">
                  <c:v>90.403963000000005</c:v>
                </c:pt>
                <c:pt idx="2">
                  <c:v>69.445882999999995</c:v>
                </c:pt>
                <c:pt idx="3">
                  <c:v>59.043260999999994</c:v>
                </c:pt>
                <c:pt idx="4">
                  <c:v>40.441287000000003</c:v>
                </c:pt>
                <c:pt idx="5">
                  <c:v>19.332525999999998</c:v>
                </c:pt>
                <c:pt idx="6">
                  <c:v>22.976185000000001</c:v>
                </c:pt>
                <c:pt idx="7">
                  <c:v>19.253729</c:v>
                </c:pt>
                <c:pt idx="8">
                  <c:v>31.262951999999999</c:v>
                </c:pt>
                <c:pt idx="9">
                  <c:v>50.706404999999997</c:v>
                </c:pt>
                <c:pt idx="10">
                  <c:v>76.114250999999996</c:v>
                </c:pt>
                <c:pt idx="11">
                  <c:v>96.735290999999989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5994368"/>
        <c:axId val="156000256"/>
      </c:barChart>
      <c:catAx>
        <c:axId val="155994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6000256"/>
        <c:crosses val="autoZero"/>
        <c:auto val="1"/>
        <c:lblAlgn val="ctr"/>
        <c:lblOffset val="100"/>
        <c:noMultiLvlLbl val="0"/>
      </c:catAx>
      <c:valAx>
        <c:axId val="1560002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59943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2566753016951306"/>
          <c:y val="0.11291718469401851"/>
          <c:w val="0.34243387380811624"/>
          <c:h val="0.28385930377123914"/>
        </c:manualLayout>
      </c:layout>
      <c:doughnutChart>
        <c:varyColors val="1"/>
        <c:ser>
          <c:idx val="2"/>
          <c:order val="0"/>
          <c:dPt>
            <c:idx val="5"/>
            <c:bubble3D val="0"/>
          </c:dPt>
          <c:dPt>
            <c:idx val="7"/>
            <c:bubble3D val="0"/>
          </c:dPt>
          <c:cat>
            <c:numRef>
              <c:f>'8.4'!$U$10:$U$25</c:f>
              <c:numCache>
                <c:formatCode>0.0%</c:formatCode>
                <c:ptCount val="16"/>
              </c:numCache>
            </c:numRef>
          </c:cat>
          <c:val>
            <c:numRef>
              <c:f>'8.4'!$P$10:$P$25</c:f>
              <c:numCache>
                <c:formatCode>0.0</c:formatCode>
                <c:ptCount val="1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l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'4.1'!$O$7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'4.1'!$P$7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'4.1'!$O$8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'4.1'!$P$8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'4.1'!$O$9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'4.1'!$P$9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'4.1'!$O$10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'4.1'!$P$10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'4.1'!$O$11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'4.1'!$P$11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'4.1'!$O$12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'4.1'!$P$12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'4.1'!$O$13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'4.1'!$P$13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'4.1'!$O$14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'4.1'!$P$14</c:f>
              <c:numCache>
                <c:formatCode>General</c:formatCode>
                <c:ptCount val="1"/>
              </c:numCache>
            </c:numRef>
          </c:val>
        </c:ser>
        <c:ser>
          <c:idx val="8"/>
          <c:order val="8"/>
          <c:tx>
            <c:strRef>
              <c:f>'4.1'!$O$15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'4.1'!$P$15</c:f>
              <c:numCache>
                <c:formatCode>General</c:formatCode>
                <c:ptCount val="1"/>
              </c:numCache>
            </c:numRef>
          </c:val>
        </c:ser>
        <c:ser>
          <c:idx val="9"/>
          <c:order val="9"/>
          <c:tx>
            <c:strRef>
              <c:f>'4.1'!$O$16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'4.1'!$P$16</c:f>
              <c:numCache>
                <c:formatCode>General</c:formatCode>
                <c:ptCount val="1"/>
              </c:numCache>
            </c:numRef>
          </c:val>
        </c:ser>
        <c:ser>
          <c:idx val="10"/>
          <c:order val="10"/>
          <c:tx>
            <c:strRef>
              <c:f>'4.1'!$O$17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'4.1'!$P$17</c:f>
              <c:numCache>
                <c:formatCode>General</c:formatCode>
                <c:ptCount val="1"/>
              </c:numCache>
            </c:numRef>
          </c:val>
        </c:ser>
        <c:ser>
          <c:idx val="11"/>
          <c:order val="11"/>
          <c:tx>
            <c:strRef>
              <c:f>'4.1'!$O$18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'4.1'!$P$18</c:f>
              <c:numCache>
                <c:formatCode>General</c:formatCode>
                <c:ptCount val="1"/>
              </c:numCache>
            </c:numRef>
          </c:val>
        </c:ser>
        <c:ser>
          <c:idx val="12"/>
          <c:order val="12"/>
          <c:tx>
            <c:strRef>
              <c:f>'4.1'!$O$19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'4.1'!$P$19</c:f>
              <c:numCache>
                <c:formatCode>General</c:formatCode>
                <c:ptCount val="1"/>
              </c:numCache>
            </c:numRef>
          </c:val>
        </c:ser>
        <c:ser>
          <c:idx val="13"/>
          <c:order val="13"/>
          <c:tx>
            <c:strRef>
              <c:f>'4.1'!$O$20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'4.1'!$P$20</c:f>
              <c:numCache>
                <c:formatCode>General</c:formatCode>
                <c:ptCount val="1"/>
              </c:numCache>
            </c:numRef>
          </c:val>
        </c:ser>
        <c:ser>
          <c:idx val="14"/>
          <c:order val="14"/>
          <c:tx>
            <c:strRef>
              <c:f>'4.1'!$O$21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'4.1'!$P$21</c:f>
              <c:numCache>
                <c:formatCode>General</c:formatCode>
                <c:ptCount val="1"/>
              </c:numCache>
            </c:numRef>
          </c:val>
        </c:ser>
        <c:ser>
          <c:idx val="15"/>
          <c:order val="15"/>
          <c:tx>
            <c:strRef>
              <c:f>'4.1'!$O$22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'4.1'!$P$22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859776"/>
        <c:axId val="139145984"/>
      </c:barChart>
      <c:catAx>
        <c:axId val="134859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9145984"/>
        <c:crosses val="autoZero"/>
        <c:auto val="1"/>
        <c:lblAlgn val="ctr"/>
        <c:lblOffset val="100"/>
        <c:noMultiLvlLbl val="0"/>
      </c:catAx>
      <c:valAx>
        <c:axId val="1391459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485977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7205388244365729"/>
          <c:y val="0.21908190047672613"/>
          <c:w val="0.34141910486533111"/>
          <c:h val="0.51561197707429429"/>
        </c:manualLayout>
      </c:layout>
      <c:doughnutChart>
        <c:varyColors val="1"/>
        <c:ser>
          <c:idx val="2"/>
          <c:order val="0"/>
          <c:dPt>
            <c:idx val="7"/>
            <c:bubble3D val="0"/>
          </c:dPt>
          <c:cat>
            <c:numRef>
              <c:f>'8.4'!$U$27:$U$34</c:f>
              <c:numCache>
                <c:formatCode>#,##0.0</c:formatCode>
                <c:ptCount val="8"/>
              </c:numCache>
            </c:numRef>
          </c:cat>
          <c:val>
            <c:numRef>
              <c:f>'8.4'!$P$27:$P$34</c:f>
              <c:numCache>
                <c:formatCode>0.0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 b="1" i="0" u="none" strike="noStrike" baseline="0">
                <a:effectLst/>
              </a:rPr>
              <a:t>Spotřeba tepla podle </a:t>
            </a:r>
            <a:r>
              <a:rPr lang="cs-CZ" sz="1000"/>
              <a:t>sektorů</a:t>
            </a:r>
            <a:r>
              <a:rPr lang="cs-CZ" sz="1000" baseline="0"/>
              <a:t> národního hospodářství</a:t>
            </a:r>
            <a:r>
              <a:rPr lang="cs-CZ" sz="1000"/>
              <a:t> (TJ)</a:t>
            </a:r>
          </a:p>
        </c:rich>
      </c:tx>
      <c:layout>
        <c:manualLayout>
          <c:xMode val="edge"/>
          <c:yMode val="edge"/>
          <c:x val="8.7459664576854723E-2"/>
          <c:y val="4.346330802852541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641630144170252E-2"/>
          <c:y val="0.18377538215833902"/>
          <c:w val="0.77415317693982277"/>
          <c:h val="0.68439824321241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'8.5'!$A$27</c:f>
              <c:strCache>
                <c:ptCount val="1"/>
                <c:pt idx="0">
                  <c:v>Průmysl</c:v>
                </c:pt>
              </c:strCache>
            </c:strRef>
          </c:tx>
          <c:invertIfNegative val="0"/>
          <c:val>
            <c:numRef>
              <c:f>'8.5'!$B$27:$M$27</c:f>
              <c:numCache>
                <c:formatCode>#,##0.0</c:formatCode>
                <c:ptCount val="12"/>
                <c:pt idx="0">
                  <c:v>22.313761000000007</c:v>
                </c:pt>
                <c:pt idx="1">
                  <c:v>13.854630999999999</c:v>
                </c:pt>
                <c:pt idx="2">
                  <c:v>9.6694849999999999</c:v>
                </c:pt>
                <c:pt idx="3">
                  <c:v>7.5153699999999999</c:v>
                </c:pt>
                <c:pt idx="4">
                  <c:v>3.5306749999999996</c:v>
                </c:pt>
                <c:pt idx="5">
                  <c:v>2.3292200000000003</c:v>
                </c:pt>
                <c:pt idx="6">
                  <c:v>2.0246170000000001</c:v>
                </c:pt>
                <c:pt idx="7">
                  <c:v>2.0898530000000002</c:v>
                </c:pt>
                <c:pt idx="8">
                  <c:v>3.2135160000000003</c:v>
                </c:pt>
                <c:pt idx="9">
                  <c:v>6.5227699999999986</c:v>
                </c:pt>
                <c:pt idx="10">
                  <c:v>12.43337</c:v>
                </c:pt>
                <c:pt idx="11">
                  <c:v>14.972430000000003</c:v>
                </c:pt>
              </c:numCache>
            </c:numRef>
          </c:val>
        </c:ser>
        <c:ser>
          <c:idx val="1"/>
          <c:order val="1"/>
          <c:tx>
            <c:strRef>
              <c:f>'8.5'!$A$28</c:f>
              <c:strCache>
                <c:ptCount val="1"/>
                <c:pt idx="0">
                  <c:v>Energetika</c:v>
                </c:pt>
              </c:strCache>
            </c:strRef>
          </c:tx>
          <c:invertIfNegative val="0"/>
          <c:val>
            <c:numRef>
              <c:f>'8.5'!$B$28:$M$28</c:f>
              <c:numCache>
                <c:formatCode>#,##0.0</c:formatCode>
                <c:ptCount val="12"/>
                <c:pt idx="0">
                  <c:v>7.9732700000000003</c:v>
                </c:pt>
                <c:pt idx="1">
                  <c:v>6.2627499999999996</c:v>
                </c:pt>
                <c:pt idx="2">
                  <c:v>5.9133699999999996</c:v>
                </c:pt>
                <c:pt idx="3">
                  <c:v>4.2073900000000002</c:v>
                </c:pt>
                <c:pt idx="4">
                  <c:v>1.3432200000000001</c:v>
                </c:pt>
                <c:pt idx="5">
                  <c:v>1.3583800000000001</c:v>
                </c:pt>
                <c:pt idx="6">
                  <c:v>1.3284800000000001</c:v>
                </c:pt>
                <c:pt idx="7">
                  <c:v>1.1163399999999999</c:v>
                </c:pt>
                <c:pt idx="8">
                  <c:v>1.41577</c:v>
                </c:pt>
                <c:pt idx="9">
                  <c:v>3.5715599999999998</c:v>
                </c:pt>
                <c:pt idx="10">
                  <c:v>5.3994399999999994</c:v>
                </c:pt>
                <c:pt idx="11">
                  <c:v>6.3496800000000002</c:v>
                </c:pt>
              </c:numCache>
            </c:numRef>
          </c:val>
        </c:ser>
        <c:ser>
          <c:idx val="2"/>
          <c:order val="2"/>
          <c:tx>
            <c:strRef>
              <c:f>'8.5'!$A$29</c:f>
              <c:strCache>
                <c:ptCount val="1"/>
                <c:pt idx="0">
                  <c:v>Doprava</c:v>
                </c:pt>
              </c:strCache>
            </c:strRef>
          </c:tx>
          <c:invertIfNegative val="0"/>
          <c:val>
            <c:numRef>
              <c:f>'8.5'!$B$29:$M$29</c:f>
              <c:numCache>
                <c:formatCode>#,##0.0</c:formatCode>
                <c:ptCount val="12"/>
                <c:pt idx="0">
                  <c:v>0.71595000000000009</c:v>
                </c:pt>
                <c:pt idx="1">
                  <c:v>0.43539000000000005</c:v>
                </c:pt>
                <c:pt idx="2">
                  <c:v>0.29091</c:v>
                </c:pt>
                <c:pt idx="3">
                  <c:v>0.21739</c:v>
                </c:pt>
                <c:pt idx="4">
                  <c:v>7.619999999999999E-2</c:v>
                </c:pt>
                <c:pt idx="5">
                  <c:v>7.7300000000000008E-3</c:v>
                </c:pt>
                <c:pt idx="6">
                  <c:v>1.7139999999999999E-2</c:v>
                </c:pt>
                <c:pt idx="7">
                  <c:v>1.6120000000000002E-2</c:v>
                </c:pt>
                <c:pt idx="8">
                  <c:v>7.1969999999999992E-2</c:v>
                </c:pt>
                <c:pt idx="9">
                  <c:v>0.17802000000000001</c:v>
                </c:pt>
                <c:pt idx="10">
                  <c:v>0.35114000000000001</c:v>
                </c:pt>
                <c:pt idx="11">
                  <c:v>0.46355000000000002</c:v>
                </c:pt>
              </c:numCache>
            </c:numRef>
          </c:val>
        </c:ser>
        <c:ser>
          <c:idx val="3"/>
          <c:order val="3"/>
          <c:tx>
            <c:strRef>
              <c:f>'8.5'!$A$30</c:f>
              <c:strCache>
                <c:ptCount val="1"/>
                <c:pt idx="0">
                  <c:v>Stavebnictví</c:v>
                </c:pt>
              </c:strCache>
            </c:strRef>
          </c:tx>
          <c:invertIfNegative val="0"/>
          <c:val>
            <c:numRef>
              <c:f>'8.5'!$B$30:$M$30</c:f>
              <c:numCache>
                <c:formatCode>#,##0.0</c:formatCode>
                <c:ptCount val="12"/>
                <c:pt idx="0">
                  <c:v>0.58764100000000008</c:v>
                </c:pt>
                <c:pt idx="1">
                  <c:v>0.402721</c:v>
                </c:pt>
                <c:pt idx="2">
                  <c:v>0.24315299999999998</c:v>
                </c:pt>
                <c:pt idx="3">
                  <c:v>0.17671199999999998</c:v>
                </c:pt>
                <c:pt idx="4">
                  <c:v>7.1508000000000002E-2</c:v>
                </c:pt>
                <c:pt idx="5">
                  <c:v>1.24E-2</c:v>
                </c:pt>
                <c:pt idx="6">
                  <c:v>0</c:v>
                </c:pt>
                <c:pt idx="7">
                  <c:v>3.2000000000000001E-2</c:v>
                </c:pt>
                <c:pt idx="8">
                  <c:v>7.3331000000000007E-2</c:v>
                </c:pt>
                <c:pt idx="9">
                  <c:v>0.15787000000000001</c:v>
                </c:pt>
                <c:pt idx="10">
                  <c:v>0.35409999999999997</c:v>
                </c:pt>
                <c:pt idx="11">
                  <c:v>0.39452000000000004</c:v>
                </c:pt>
              </c:numCache>
            </c:numRef>
          </c:val>
        </c:ser>
        <c:ser>
          <c:idx val="4"/>
          <c:order val="4"/>
          <c:tx>
            <c:strRef>
              <c:f>'8.5'!$A$31</c:f>
              <c:strCache>
                <c:ptCount val="1"/>
                <c:pt idx="0">
                  <c:v>Zemědělství a lesnictví</c:v>
                </c:pt>
              </c:strCache>
            </c:strRef>
          </c:tx>
          <c:invertIfNegative val="0"/>
          <c:val>
            <c:numRef>
              <c:f>'8.5'!$B$31:$M$31</c:f>
              <c:numCache>
                <c:formatCode>#,##0.0</c:formatCode>
                <c:ptCount val="12"/>
                <c:pt idx="0">
                  <c:v>2.0501499999999999</c:v>
                </c:pt>
                <c:pt idx="1">
                  <c:v>1.5519499999999999</c:v>
                </c:pt>
                <c:pt idx="2">
                  <c:v>1.5547</c:v>
                </c:pt>
                <c:pt idx="3">
                  <c:v>1.574195</c:v>
                </c:pt>
                <c:pt idx="4">
                  <c:v>1.3301020000000001</c:v>
                </c:pt>
                <c:pt idx="5">
                  <c:v>0.48133000000000004</c:v>
                </c:pt>
                <c:pt idx="6">
                  <c:v>0.46626000000000001</c:v>
                </c:pt>
                <c:pt idx="7">
                  <c:v>0.46018000000000003</c:v>
                </c:pt>
                <c:pt idx="8">
                  <c:v>0.70152999999999999</c:v>
                </c:pt>
                <c:pt idx="9">
                  <c:v>1.016624</c:v>
                </c:pt>
                <c:pt idx="10">
                  <c:v>1.34704</c:v>
                </c:pt>
                <c:pt idx="11">
                  <c:v>1.3617110000000001</c:v>
                </c:pt>
              </c:numCache>
            </c:numRef>
          </c:val>
        </c:ser>
        <c:ser>
          <c:idx val="5"/>
          <c:order val="5"/>
          <c:tx>
            <c:strRef>
              <c:f>'8.5'!$A$32</c:f>
              <c:strCache>
                <c:ptCount val="1"/>
                <c:pt idx="0">
                  <c:v>Domácnosti</c:v>
                </c:pt>
              </c:strCache>
            </c:strRef>
          </c:tx>
          <c:invertIfNegative val="0"/>
          <c:val>
            <c:numRef>
              <c:f>'8.5'!$B$32:$M$32</c:f>
              <c:numCache>
                <c:formatCode>#,##0.0</c:formatCode>
                <c:ptCount val="12"/>
                <c:pt idx="0">
                  <c:v>142.04190299999996</c:v>
                </c:pt>
                <c:pt idx="1">
                  <c:v>96.96344400000001</c:v>
                </c:pt>
                <c:pt idx="2">
                  <c:v>75.146203000000014</c:v>
                </c:pt>
                <c:pt idx="3">
                  <c:v>64.587514999999996</c:v>
                </c:pt>
                <c:pt idx="4">
                  <c:v>34.531574999999997</c:v>
                </c:pt>
                <c:pt idx="5">
                  <c:v>16.274453000000001</c:v>
                </c:pt>
                <c:pt idx="6">
                  <c:v>15.197257999999998</c:v>
                </c:pt>
                <c:pt idx="7">
                  <c:v>15.165243</c:v>
                </c:pt>
                <c:pt idx="8">
                  <c:v>34.490446999999996</c:v>
                </c:pt>
                <c:pt idx="9">
                  <c:v>58.837710999999999</c:v>
                </c:pt>
                <c:pt idx="10">
                  <c:v>86.979016000000001</c:v>
                </c:pt>
                <c:pt idx="11">
                  <c:v>108.43306299999999</c:v>
                </c:pt>
              </c:numCache>
            </c:numRef>
          </c:val>
        </c:ser>
        <c:ser>
          <c:idx val="6"/>
          <c:order val="6"/>
          <c:tx>
            <c:strRef>
              <c:f>'8.5'!$A$33</c:f>
              <c:strCache>
                <c:ptCount val="1"/>
                <c:pt idx="0">
                  <c:v>Obchod, služby, školství, zdravotnictví</c:v>
                </c:pt>
              </c:strCache>
            </c:strRef>
          </c:tx>
          <c:invertIfNegative val="0"/>
          <c:val>
            <c:numRef>
              <c:f>'8.5'!$B$33:$M$33</c:f>
              <c:numCache>
                <c:formatCode>#,##0.0</c:formatCode>
                <c:ptCount val="12"/>
                <c:pt idx="0">
                  <c:v>51.460628</c:v>
                </c:pt>
                <c:pt idx="1">
                  <c:v>33.848670999999996</c:v>
                </c:pt>
                <c:pt idx="2">
                  <c:v>26.267401999999997</c:v>
                </c:pt>
                <c:pt idx="3">
                  <c:v>20.541719000000001</c:v>
                </c:pt>
                <c:pt idx="4">
                  <c:v>9.3843540000000001</c:v>
                </c:pt>
                <c:pt idx="5">
                  <c:v>4.1837499999999999</c:v>
                </c:pt>
                <c:pt idx="6">
                  <c:v>3.5103850000000003</c:v>
                </c:pt>
                <c:pt idx="7">
                  <c:v>4.0893059999999997</c:v>
                </c:pt>
                <c:pt idx="8">
                  <c:v>8.8073599999999992</c:v>
                </c:pt>
                <c:pt idx="9">
                  <c:v>17.030796000000002</c:v>
                </c:pt>
                <c:pt idx="10">
                  <c:v>31.213453999999999</c:v>
                </c:pt>
                <c:pt idx="11">
                  <c:v>36.814311000000004</c:v>
                </c:pt>
              </c:numCache>
            </c:numRef>
          </c:val>
        </c:ser>
        <c:ser>
          <c:idx val="7"/>
          <c:order val="7"/>
          <c:tx>
            <c:strRef>
              <c:f>'8.5'!$A$34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val>
            <c:numRef>
              <c:f>'8.5'!$B$34:$M$34</c:f>
              <c:numCache>
                <c:formatCode>#,##0.0</c:formatCode>
                <c:ptCount val="12"/>
                <c:pt idx="0">
                  <c:v>9.8399999999999987E-2</c:v>
                </c:pt>
                <c:pt idx="1">
                  <c:v>7.2309999999999999E-2</c:v>
                </c:pt>
                <c:pt idx="2">
                  <c:v>5.1049999999999998E-2</c:v>
                </c:pt>
                <c:pt idx="3">
                  <c:v>4.7619999999999996E-2</c:v>
                </c:pt>
                <c:pt idx="4">
                  <c:v>2.188E-2</c:v>
                </c:pt>
                <c:pt idx="5">
                  <c:v>2.7000000000000001E-3</c:v>
                </c:pt>
                <c:pt idx="6">
                  <c:v>1E-3</c:v>
                </c:pt>
                <c:pt idx="7">
                  <c:v>1E-3</c:v>
                </c:pt>
                <c:pt idx="8">
                  <c:v>1.5509999999999999E-2</c:v>
                </c:pt>
                <c:pt idx="9">
                  <c:v>4.4380000000000003E-2</c:v>
                </c:pt>
                <c:pt idx="10">
                  <c:v>6.4700000000000008E-2</c:v>
                </c:pt>
                <c:pt idx="11">
                  <c:v>7.2139999999999996E-2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8728064"/>
        <c:axId val="168729600"/>
      </c:barChart>
      <c:catAx>
        <c:axId val="16872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8729600"/>
        <c:crosses val="autoZero"/>
        <c:auto val="1"/>
        <c:lblAlgn val="ctr"/>
        <c:lblOffset val="100"/>
        <c:noMultiLvlLbl val="0"/>
      </c:catAx>
      <c:valAx>
        <c:axId val="168729600"/>
        <c:scaling>
          <c:orientation val="minMax"/>
          <c:max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87280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v ČR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0592781633521109E-2"/>
          <c:y val="0.27588277344330603"/>
          <c:w val="0.86679862645627792"/>
          <c:h val="0.2754368746505356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'8.5'!$M$39</c:f>
              <c:strCache>
                <c:ptCount val="1"/>
                <c:pt idx="0">
                  <c:v>Instalovaný výkon</c:v>
                </c:pt>
              </c:strCache>
            </c:strRef>
          </c:tx>
          <c:invertIfNegative val="0"/>
          <c:val>
            <c:numRef>
              <c:f>'8.5'!$N$39</c:f>
              <c:numCache>
                <c:formatCode>0.0%</c:formatCode>
                <c:ptCount val="1"/>
                <c:pt idx="0">
                  <c:v>0.10779552334946603</c:v>
                </c:pt>
              </c:numCache>
            </c:numRef>
          </c:val>
        </c:ser>
        <c:ser>
          <c:idx val="1"/>
          <c:order val="1"/>
          <c:tx>
            <c:strRef>
              <c:f>'8.5'!$M$40</c:f>
              <c:strCache>
                <c:ptCount val="1"/>
                <c:pt idx="0">
                  <c:v>Výroba tepla brutto</c:v>
                </c:pt>
              </c:strCache>
            </c:strRef>
          </c:tx>
          <c:invertIfNegative val="0"/>
          <c:val>
            <c:numRef>
              <c:f>'8.5'!$N$40</c:f>
              <c:numCache>
                <c:formatCode>0.0%</c:formatCode>
                <c:ptCount val="1"/>
                <c:pt idx="0">
                  <c:v>2.2447339885739215E-2</c:v>
                </c:pt>
              </c:numCache>
            </c:numRef>
          </c:val>
        </c:ser>
        <c:ser>
          <c:idx val="2"/>
          <c:order val="2"/>
          <c:tx>
            <c:strRef>
              <c:f>'8.5'!$M$41</c:f>
              <c:strCache>
                <c:ptCount val="1"/>
                <c:pt idx="0">
                  <c:v>Dodávky tepla</c:v>
                </c:pt>
              </c:strCache>
            </c:strRef>
          </c:tx>
          <c:invertIfNegative val="0"/>
          <c:val>
            <c:numRef>
              <c:f>'8.5'!$N$41</c:f>
              <c:numCache>
                <c:formatCode>0.0%</c:formatCode>
                <c:ptCount val="1"/>
                <c:pt idx="0">
                  <c:v>1.6761436030535828E-2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235392"/>
        <c:axId val="168236928"/>
      </c:barChart>
      <c:catAx>
        <c:axId val="1682353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crossAx val="168236928"/>
        <c:crosses val="autoZero"/>
        <c:auto val="1"/>
        <c:lblAlgn val="ctr"/>
        <c:lblOffset val="100"/>
        <c:noMultiLvlLbl val="0"/>
      </c:catAx>
      <c:valAx>
        <c:axId val="168236928"/>
        <c:scaling>
          <c:orientation val="minMax"/>
          <c:max val="0.30000000000000004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8235392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0.18609824399565114"/>
          <c:y val="0.74908068686696816"/>
          <c:w val="0.81390175600434878"/>
          <c:h val="0.25091931313303184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Dodávky tepla podle paliv (TJ)</a:t>
            </a:r>
          </a:p>
        </c:rich>
      </c:tx>
      <c:layout>
        <c:manualLayout>
          <c:xMode val="edge"/>
          <c:yMode val="edge"/>
          <c:x val="0.28462293680703638"/>
          <c:y val="4.38233264320220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164476326580174"/>
          <c:y val="0.18190101113825022"/>
          <c:w val="0.88835523673419825"/>
          <c:h val="0.68518115942028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'8.5'!$A$10</c:f>
              <c:strCache>
                <c:ptCount val="1"/>
                <c:pt idx="0">
                  <c:v>Biomasa</c:v>
                </c:pt>
              </c:strCache>
            </c:strRef>
          </c:tx>
          <c:invertIfNegative val="0"/>
          <c:val>
            <c:numRef>
              <c:f>'8.5'!$B$10:$M$10</c:f>
              <c:numCache>
                <c:formatCode>#,##0.0</c:formatCode>
                <c:ptCount val="12"/>
                <c:pt idx="0">
                  <c:v>104.28896999999999</c:v>
                </c:pt>
                <c:pt idx="1">
                  <c:v>73.459059999999994</c:v>
                </c:pt>
                <c:pt idx="2">
                  <c:v>56.728605000000002</c:v>
                </c:pt>
                <c:pt idx="3">
                  <c:v>46.683244999999992</c:v>
                </c:pt>
                <c:pt idx="4">
                  <c:v>24.295289999999998</c:v>
                </c:pt>
                <c:pt idx="5">
                  <c:v>9.0533429999999999</c:v>
                </c:pt>
                <c:pt idx="6">
                  <c:v>9.0161800000000003</c:v>
                </c:pt>
                <c:pt idx="7">
                  <c:v>8.9779700000000009</c:v>
                </c:pt>
                <c:pt idx="8">
                  <c:v>21.499829999999999</c:v>
                </c:pt>
                <c:pt idx="9">
                  <c:v>38.938569999999999</c:v>
                </c:pt>
                <c:pt idx="10">
                  <c:v>64.519812999999999</c:v>
                </c:pt>
                <c:pt idx="11">
                  <c:v>83.09151</c:v>
                </c:pt>
              </c:numCache>
            </c:numRef>
          </c:val>
        </c:ser>
        <c:ser>
          <c:idx val="1"/>
          <c:order val="1"/>
          <c:tx>
            <c:strRef>
              <c:f>'8.5'!$A$11</c:f>
              <c:strCache>
                <c:ptCount val="1"/>
                <c:pt idx="0">
                  <c:v>Bioplyn</c:v>
                </c:pt>
              </c:strCache>
            </c:strRef>
          </c:tx>
          <c:invertIfNegative val="0"/>
          <c:val>
            <c:numRef>
              <c:f>'8.5'!$B$11:$M$11</c:f>
              <c:numCache>
                <c:formatCode>#,##0.0</c:formatCode>
                <c:ptCount val="12"/>
                <c:pt idx="0">
                  <c:v>8.757911</c:v>
                </c:pt>
                <c:pt idx="1">
                  <c:v>7.1857530000000001</c:v>
                </c:pt>
                <c:pt idx="2">
                  <c:v>7.2528219999999992</c:v>
                </c:pt>
                <c:pt idx="3">
                  <c:v>6.5487470000000005</c:v>
                </c:pt>
                <c:pt idx="4">
                  <c:v>5.6341929999999989</c:v>
                </c:pt>
                <c:pt idx="5">
                  <c:v>4.0479110000000009</c:v>
                </c:pt>
                <c:pt idx="6">
                  <c:v>3.3190520000000006</c:v>
                </c:pt>
                <c:pt idx="7">
                  <c:v>5.0375309999999995</c:v>
                </c:pt>
                <c:pt idx="8">
                  <c:v>5.1247150000000001</c:v>
                </c:pt>
                <c:pt idx="9">
                  <c:v>6.5031749999999997</c:v>
                </c:pt>
                <c:pt idx="10">
                  <c:v>7.5471499999999994</c:v>
                </c:pt>
                <c:pt idx="11">
                  <c:v>8.8531689999999994</c:v>
                </c:pt>
              </c:numCache>
            </c:numRef>
          </c:val>
        </c:ser>
        <c:ser>
          <c:idx val="2"/>
          <c:order val="2"/>
          <c:tx>
            <c:strRef>
              <c:f>'8.5'!$A$12</c:f>
              <c:strCache>
                <c:ptCount val="1"/>
                <c:pt idx="0">
                  <c:v>Černé uhlí</c:v>
                </c:pt>
              </c:strCache>
            </c:strRef>
          </c:tx>
          <c:invertIfNegative val="0"/>
          <c:val>
            <c:numRef>
              <c:f>'8.5'!$B$12:$M$12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'8.5'!$A$13</c:f>
              <c:strCache>
                <c:ptCount val="1"/>
                <c:pt idx="0">
                  <c:v>Elektrická energie</c:v>
                </c:pt>
              </c:strCache>
            </c:strRef>
          </c:tx>
          <c:invertIfNegative val="0"/>
          <c:val>
            <c:numRef>
              <c:f>'8.5'!$B$13:$M$13</c:f>
              <c:numCache>
                <c:formatCode>#,##0.0</c:formatCode>
                <c:ptCount val="12"/>
                <c:pt idx="0">
                  <c:v>0</c:v>
                </c:pt>
                <c:pt idx="1">
                  <c:v>6.6600000000000001E-3</c:v>
                </c:pt>
                <c:pt idx="2">
                  <c:v>0.14369999999999999</c:v>
                </c:pt>
                <c:pt idx="3">
                  <c:v>9.5189999999999997E-2</c:v>
                </c:pt>
                <c:pt idx="4">
                  <c:v>3.3309999999999999E-2</c:v>
                </c:pt>
                <c:pt idx="5">
                  <c:v>8.9999999999999993E-3</c:v>
                </c:pt>
                <c:pt idx="6">
                  <c:v>2E-3</c:v>
                </c:pt>
                <c:pt idx="7">
                  <c:v>2E-3</c:v>
                </c:pt>
                <c:pt idx="8">
                  <c:v>8.9999999999999993E-3</c:v>
                </c:pt>
                <c:pt idx="9">
                  <c:v>2.7E-2</c:v>
                </c:pt>
                <c:pt idx="10">
                  <c:v>5.0000000000000001E-3</c:v>
                </c:pt>
                <c:pt idx="11">
                  <c:v>0.02</c:v>
                </c:pt>
              </c:numCache>
            </c:numRef>
          </c:val>
        </c:ser>
        <c:ser>
          <c:idx val="4"/>
          <c:order val="4"/>
          <c:tx>
            <c:strRef>
              <c:f>'8.5'!$A$14</c:f>
              <c:strCache>
                <c:ptCount val="1"/>
                <c:pt idx="0">
                  <c:v>Energie prostředí (tepelné čerpadlo)</c:v>
                </c:pt>
              </c:strCache>
            </c:strRef>
          </c:tx>
          <c:invertIfNegative val="0"/>
          <c:val>
            <c:numRef>
              <c:f>'8.5'!$B$14:$M$14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'8.5'!$A$15</c:f>
              <c:strCache>
                <c:ptCount val="1"/>
                <c:pt idx="0">
                  <c:v>Energie Slunce (solární kolektor)</c:v>
                </c:pt>
              </c:strCache>
            </c:strRef>
          </c:tx>
          <c:invertIfNegative val="0"/>
          <c:val>
            <c:numRef>
              <c:f>'8.5'!$B$15:$M$15</c:f>
              <c:numCache>
                <c:formatCode>#,##0.0</c:formatCode>
                <c:ptCount val="12"/>
                <c:pt idx="0">
                  <c:v>5.4000000000000003E-3</c:v>
                </c:pt>
                <c:pt idx="1">
                  <c:v>6.7999999999999996E-3</c:v>
                </c:pt>
                <c:pt idx="2">
                  <c:v>1.3900000000000001E-2</c:v>
                </c:pt>
                <c:pt idx="3">
                  <c:v>1.3599999999999999E-2</c:v>
                </c:pt>
                <c:pt idx="4">
                  <c:v>2.4199999999999999E-2</c:v>
                </c:pt>
                <c:pt idx="5">
                  <c:v>2.64E-2</c:v>
                </c:pt>
                <c:pt idx="6">
                  <c:v>2.2499999999999999E-2</c:v>
                </c:pt>
                <c:pt idx="7">
                  <c:v>2.0899999999999998E-2</c:v>
                </c:pt>
                <c:pt idx="8">
                  <c:v>9.6999999999999986E-3</c:v>
                </c:pt>
                <c:pt idx="9">
                  <c:v>8.6E-3</c:v>
                </c:pt>
                <c:pt idx="10">
                  <c:v>2.7000000000000001E-3</c:v>
                </c:pt>
                <c:pt idx="11">
                  <c:v>2.8E-3</c:v>
                </c:pt>
              </c:numCache>
            </c:numRef>
          </c:val>
        </c:ser>
        <c:ser>
          <c:idx val="6"/>
          <c:order val="6"/>
          <c:tx>
            <c:strRef>
              <c:f>'8.5'!$A$16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val>
            <c:numRef>
              <c:f>'8.5'!$B$16:$M$16</c:f>
              <c:numCache>
                <c:formatCode>#,##0.0</c:formatCode>
                <c:ptCount val="12"/>
                <c:pt idx="0">
                  <c:v>55.531305000000003</c:v>
                </c:pt>
                <c:pt idx="1">
                  <c:v>37.916502999999999</c:v>
                </c:pt>
                <c:pt idx="2">
                  <c:v>30.922934000000001</c:v>
                </c:pt>
                <c:pt idx="3">
                  <c:v>26.767758000000001</c:v>
                </c:pt>
                <c:pt idx="4">
                  <c:v>12.668165</c:v>
                </c:pt>
                <c:pt idx="5">
                  <c:v>0.627</c:v>
                </c:pt>
                <c:pt idx="6">
                  <c:v>0.443</c:v>
                </c:pt>
                <c:pt idx="7">
                  <c:v>0.46200000000000002</c:v>
                </c:pt>
                <c:pt idx="8">
                  <c:v>8.1808680000000003</c:v>
                </c:pt>
                <c:pt idx="9">
                  <c:v>23.910360000000001</c:v>
                </c:pt>
                <c:pt idx="10">
                  <c:v>34.805948999999998</c:v>
                </c:pt>
                <c:pt idx="11">
                  <c:v>43.188344000000001</c:v>
                </c:pt>
              </c:numCache>
            </c:numRef>
          </c:val>
        </c:ser>
        <c:ser>
          <c:idx val="7"/>
          <c:order val="7"/>
          <c:tx>
            <c:strRef>
              <c:f>'8.5'!$A$17</c:f>
              <c:strCache>
                <c:ptCount val="1"/>
                <c:pt idx="0">
                  <c:v>Jaderné palivo</c:v>
                </c:pt>
              </c:strCache>
            </c:strRef>
          </c:tx>
          <c:invertIfNegative val="0"/>
          <c:val>
            <c:numRef>
              <c:f>'8.5'!$B$17:$M$17</c:f>
              <c:numCache>
                <c:formatCode>#,##0.0</c:formatCode>
                <c:ptCount val="12"/>
                <c:pt idx="0">
                  <c:v>7.9732700000000003</c:v>
                </c:pt>
                <c:pt idx="1">
                  <c:v>6.2627499999999996</c:v>
                </c:pt>
                <c:pt idx="2">
                  <c:v>5.9133699999999996</c:v>
                </c:pt>
                <c:pt idx="3">
                  <c:v>4.2073900000000002</c:v>
                </c:pt>
                <c:pt idx="4">
                  <c:v>1.3432200000000001</c:v>
                </c:pt>
                <c:pt idx="5">
                  <c:v>1.3583800000000001</c:v>
                </c:pt>
                <c:pt idx="6">
                  <c:v>1.3284800000000001</c:v>
                </c:pt>
                <c:pt idx="7">
                  <c:v>1.1163399999999999</c:v>
                </c:pt>
                <c:pt idx="8">
                  <c:v>1.41577</c:v>
                </c:pt>
                <c:pt idx="9">
                  <c:v>3.5715599999999998</c:v>
                </c:pt>
                <c:pt idx="10">
                  <c:v>5.3994399999999994</c:v>
                </c:pt>
                <c:pt idx="11">
                  <c:v>6.3496800000000002</c:v>
                </c:pt>
              </c:numCache>
            </c:numRef>
          </c:val>
        </c:ser>
        <c:ser>
          <c:idx val="8"/>
          <c:order val="8"/>
          <c:tx>
            <c:strRef>
              <c:f>'8.5'!$A$18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val>
            <c:numRef>
              <c:f>'8.5'!$B$18:$M$18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9"/>
          <c:order val="9"/>
          <c:tx>
            <c:strRef>
              <c:f>'8.5'!$A$19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val>
            <c:numRef>
              <c:f>'8.5'!$B$19:$M$19</c:f>
              <c:numCache>
                <c:formatCode>#,##0.0</c:formatCode>
                <c:ptCount val="12"/>
                <c:pt idx="0">
                  <c:v>1.984883</c:v>
                </c:pt>
                <c:pt idx="1">
                  <c:v>2.1627579999999997</c:v>
                </c:pt>
                <c:pt idx="2">
                  <c:v>2.5908479999999998</c:v>
                </c:pt>
                <c:pt idx="3">
                  <c:v>1.9110630000000002</c:v>
                </c:pt>
                <c:pt idx="4">
                  <c:v>1.233789</c:v>
                </c:pt>
                <c:pt idx="5">
                  <c:v>3.2172749999999999</c:v>
                </c:pt>
                <c:pt idx="6">
                  <c:v>1.4228259999999999</c:v>
                </c:pt>
                <c:pt idx="7">
                  <c:v>2.8465419999999999</c:v>
                </c:pt>
                <c:pt idx="8">
                  <c:v>2.8076159999999999</c:v>
                </c:pt>
                <c:pt idx="9">
                  <c:v>2.3698950000000001</c:v>
                </c:pt>
                <c:pt idx="10">
                  <c:v>1.8638299999999999</c:v>
                </c:pt>
                <c:pt idx="11">
                  <c:v>1.5512029999999999</c:v>
                </c:pt>
              </c:numCache>
            </c:numRef>
          </c:val>
        </c:ser>
        <c:ser>
          <c:idx val="10"/>
          <c:order val="10"/>
          <c:tx>
            <c:strRef>
              <c:f>'8.5'!$A$20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val>
            <c:numRef>
              <c:f>'8.5'!$B$20:$M$20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'8.5'!$A$21</c:f>
              <c:strCache>
                <c:ptCount val="1"/>
                <c:pt idx="0">
                  <c:v>Ostatní pevná paliva</c:v>
                </c:pt>
              </c:strCache>
            </c:strRef>
          </c:tx>
          <c:invertIfNegative val="0"/>
          <c:val>
            <c:numRef>
              <c:f>'8.5'!$B$21:$M$21</c:f>
              <c:numCache>
                <c:formatCode>#,##0.0</c:formatCode>
                <c:ptCount val="12"/>
                <c:pt idx="0">
                  <c:v>0.67300000000000004</c:v>
                </c:pt>
                <c:pt idx="1">
                  <c:v>0.66800000000000004</c:v>
                </c:pt>
                <c:pt idx="2">
                  <c:v>0.44400000000000001</c:v>
                </c:pt>
                <c:pt idx="3">
                  <c:v>0.65600000000000003</c:v>
                </c:pt>
                <c:pt idx="4">
                  <c:v>0.19500000000000001</c:v>
                </c:pt>
                <c:pt idx="5">
                  <c:v>0.152</c:v>
                </c:pt>
                <c:pt idx="6">
                  <c:v>0.21299999999999999</c:v>
                </c:pt>
                <c:pt idx="7">
                  <c:v>0.13900000000000001</c:v>
                </c:pt>
                <c:pt idx="8">
                  <c:v>0.127</c:v>
                </c:pt>
                <c:pt idx="9">
                  <c:v>0.71699999999999997</c:v>
                </c:pt>
                <c:pt idx="10">
                  <c:v>0.8</c:v>
                </c:pt>
                <c:pt idx="11">
                  <c:v>0.96499999999999997</c:v>
                </c:pt>
              </c:numCache>
            </c:numRef>
          </c:val>
        </c:ser>
        <c:ser>
          <c:idx val="12"/>
          <c:order val="12"/>
          <c:tx>
            <c:strRef>
              <c:f>'8.5'!$A$22</c:f>
              <c:strCache>
                <c:ptCount val="1"/>
                <c:pt idx="0">
                  <c:v>Ostatní plyny</c:v>
                </c:pt>
              </c:strCache>
            </c:strRef>
          </c:tx>
          <c:invertIfNegative val="0"/>
          <c:val>
            <c:numRef>
              <c:f>'8.5'!$B$22:$M$22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'8.5'!$A$23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val>
            <c:numRef>
              <c:f>'8.5'!$B$23:$M$23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'8.5'!$A$24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val>
            <c:numRef>
              <c:f>'8.5'!$B$24:$M$24</c:f>
              <c:numCache>
                <c:formatCode>#,##0.0</c:formatCode>
                <c:ptCount val="12"/>
                <c:pt idx="0">
                  <c:v>3.823</c:v>
                </c:pt>
                <c:pt idx="1">
                  <c:v>0.42699999999999999</c:v>
                </c:pt>
                <c:pt idx="2">
                  <c:v>0.56899999999999995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1.2999999999999999E-2</c:v>
                </c:pt>
                <c:pt idx="10">
                  <c:v>2.7E-2</c:v>
                </c:pt>
                <c:pt idx="11">
                  <c:v>2.1669999999999998</c:v>
                </c:pt>
              </c:numCache>
            </c:numRef>
          </c:val>
        </c:ser>
        <c:ser>
          <c:idx val="15"/>
          <c:order val="15"/>
          <c:tx>
            <c:strRef>
              <c:f>'8.5'!$A$25</c:f>
              <c:strCache>
                <c:ptCount val="1"/>
                <c:pt idx="0">
                  <c:v>Zemní plyn</c:v>
                </c:pt>
              </c:strCache>
            </c:strRef>
          </c:tx>
          <c:invertIfNegative val="0"/>
          <c:val>
            <c:numRef>
              <c:f>'8.5'!$B$25:$M$25</c:f>
              <c:numCache>
                <c:formatCode>#,##0.0</c:formatCode>
                <c:ptCount val="12"/>
                <c:pt idx="0">
                  <c:v>108.00049800000001</c:v>
                </c:pt>
                <c:pt idx="1">
                  <c:v>71.440640999999999</c:v>
                </c:pt>
                <c:pt idx="2">
                  <c:v>57.498271000000017</c:v>
                </c:pt>
                <c:pt idx="3">
                  <c:v>48.869132999999991</c:v>
                </c:pt>
                <c:pt idx="4">
                  <c:v>27.128875000000001</c:v>
                </c:pt>
                <c:pt idx="5">
                  <c:v>21.461091</c:v>
                </c:pt>
                <c:pt idx="6">
                  <c:v>20.137046999999999</c:v>
                </c:pt>
                <c:pt idx="7">
                  <c:v>18.788945999999999</c:v>
                </c:pt>
                <c:pt idx="8">
                  <c:v>32.003912</c:v>
                </c:pt>
                <c:pt idx="9">
                  <c:v>46.152265</c:v>
                </c:pt>
                <c:pt idx="10">
                  <c:v>66.103064999999987</c:v>
                </c:pt>
                <c:pt idx="11">
                  <c:v>76.247887000000006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8396672"/>
        <c:axId val="168398208"/>
      </c:barChart>
      <c:catAx>
        <c:axId val="168396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8398208"/>
        <c:crosses val="autoZero"/>
        <c:auto val="1"/>
        <c:lblAlgn val="ctr"/>
        <c:lblOffset val="100"/>
        <c:noMultiLvlLbl val="0"/>
      </c:catAx>
      <c:valAx>
        <c:axId val="168398208"/>
        <c:scaling>
          <c:orientation val="minMax"/>
          <c:max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83966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2566753016951306"/>
          <c:y val="0.11291718469401851"/>
          <c:w val="0.34243387380811624"/>
          <c:h val="0.28385930377123914"/>
        </c:manualLayout>
      </c:layout>
      <c:doughnutChart>
        <c:varyColors val="1"/>
        <c:ser>
          <c:idx val="2"/>
          <c:order val="0"/>
          <c:dPt>
            <c:idx val="5"/>
            <c:bubble3D val="0"/>
          </c:dPt>
          <c:dPt>
            <c:idx val="7"/>
            <c:bubble3D val="0"/>
          </c:dPt>
          <c:cat>
            <c:numRef>
              <c:f>'8.5'!$U$10:$U$25</c:f>
              <c:numCache>
                <c:formatCode>0.0%</c:formatCode>
                <c:ptCount val="16"/>
              </c:numCache>
            </c:numRef>
          </c:cat>
          <c:val>
            <c:numRef>
              <c:f>'8.5'!$P$10:$P$25</c:f>
              <c:numCache>
                <c:formatCode>0.0</c:formatCode>
                <c:ptCount val="1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l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7205388244365729"/>
          <c:y val="0.21908190047672613"/>
          <c:w val="0.34141910486533111"/>
          <c:h val="0.51561197707429429"/>
        </c:manualLayout>
      </c:layout>
      <c:doughnutChart>
        <c:varyColors val="1"/>
        <c:ser>
          <c:idx val="2"/>
          <c:order val="0"/>
          <c:dPt>
            <c:idx val="7"/>
            <c:bubble3D val="0"/>
          </c:dPt>
          <c:cat>
            <c:numRef>
              <c:f>'8.5'!$U$27:$U$34</c:f>
              <c:numCache>
                <c:formatCode>#,##0.0</c:formatCode>
                <c:ptCount val="8"/>
              </c:numCache>
            </c:numRef>
          </c:cat>
          <c:val>
            <c:numRef>
              <c:f>'8.5'!$P$27:$P$34</c:f>
              <c:numCache>
                <c:formatCode>0.0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 b="1" i="0" u="none" strike="noStrike" baseline="0">
                <a:effectLst/>
              </a:rPr>
              <a:t>Spotřeba tepla podle </a:t>
            </a:r>
            <a:r>
              <a:rPr lang="cs-CZ" sz="1000"/>
              <a:t>sektorů</a:t>
            </a:r>
            <a:r>
              <a:rPr lang="cs-CZ" sz="1000" baseline="0"/>
              <a:t> národního hospodářství</a:t>
            </a:r>
            <a:r>
              <a:rPr lang="cs-CZ" sz="1000"/>
              <a:t> (TJ)</a:t>
            </a:r>
          </a:p>
        </c:rich>
      </c:tx>
      <c:layout>
        <c:manualLayout>
          <c:xMode val="edge"/>
          <c:yMode val="edge"/>
          <c:x val="8.7459664576854723E-2"/>
          <c:y val="4.346330802852541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641630144170252E-2"/>
          <c:y val="0.18377538215833902"/>
          <c:w val="0.77415317693982277"/>
          <c:h val="0.68439824321241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'8.6'!$A$27</c:f>
              <c:strCache>
                <c:ptCount val="1"/>
                <c:pt idx="0">
                  <c:v>Průmysl</c:v>
                </c:pt>
              </c:strCache>
            </c:strRef>
          </c:tx>
          <c:invertIfNegative val="0"/>
          <c:val>
            <c:numRef>
              <c:f>'8.6'!$B$27:$M$27</c:f>
              <c:numCache>
                <c:formatCode>#,##0.0</c:formatCode>
                <c:ptCount val="12"/>
                <c:pt idx="0">
                  <c:v>88.916112999999996</c:v>
                </c:pt>
                <c:pt idx="1">
                  <c:v>66.21937299999999</c:v>
                </c:pt>
                <c:pt idx="2">
                  <c:v>63.685641000000004</c:v>
                </c:pt>
                <c:pt idx="3">
                  <c:v>51.097745000000003</c:v>
                </c:pt>
                <c:pt idx="4">
                  <c:v>42.608436999999995</c:v>
                </c:pt>
                <c:pt idx="5">
                  <c:v>39.515100000000004</c:v>
                </c:pt>
                <c:pt idx="6">
                  <c:v>38.353467000000002</c:v>
                </c:pt>
                <c:pt idx="7">
                  <c:v>31.615650000000002</c:v>
                </c:pt>
                <c:pt idx="8">
                  <c:v>47.216475241453075</c:v>
                </c:pt>
                <c:pt idx="9">
                  <c:v>49.112395241453079</c:v>
                </c:pt>
                <c:pt idx="10">
                  <c:v>61.658342241453077</c:v>
                </c:pt>
                <c:pt idx="11">
                  <c:v>68.124766241453059</c:v>
                </c:pt>
              </c:numCache>
            </c:numRef>
          </c:val>
        </c:ser>
        <c:ser>
          <c:idx val="1"/>
          <c:order val="1"/>
          <c:tx>
            <c:strRef>
              <c:f>'8.6'!$A$28</c:f>
              <c:strCache>
                <c:ptCount val="1"/>
                <c:pt idx="0">
                  <c:v>Energetika</c:v>
                </c:pt>
              </c:strCache>
            </c:strRef>
          </c:tx>
          <c:invertIfNegative val="0"/>
          <c:val>
            <c:numRef>
              <c:f>'8.6'!$B$28:$M$28</c:f>
              <c:numCache>
                <c:formatCode>#,##0.0</c:formatCode>
                <c:ptCount val="12"/>
                <c:pt idx="0">
                  <c:v>2.1528700000000001</c:v>
                </c:pt>
                <c:pt idx="1">
                  <c:v>1.61053</c:v>
                </c:pt>
                <c:pt idx="2">
                  <c:v>1.4189799999999999</c:v>
                </c:pt>
                <c:pt idx="3">
                  <c:v>1.2021700000000002</c:v>
                </c:pt>
                <c:pt idx="4">
                  <c:v>0.81919000000000008</c:v>
                </c:pt>
                <c:pt idx="5">
                  <c:v>0.50453999999999999</c:v>
                </c:pt>
                <c:pt idx="6">
                  <c:v>0.45495999999999998</c:v>
                </c:pt>
                <c:pt idx="7">
                  <c:v>0.52633000000000008</c:v>
                </c:pt>
                <c:pt idx="8">
                  <c:v>0.79789999999999994</c:v>
                </c:pt>
                <c:pt idx="9">
                  <c:v>1.0743800000000001</c:v>
                </c:pt>
                <c:pt idx="10">
                  <c:v>1.4408699999999999</c:v>
                </c:pt>
                <c:pt idx="11">
                  <c:v>1.7316099999999999</c:v>
                </c:pt>
              </c:numCache>
            </c:numRef>
          </c:val>
        </c:ser>
        <c:ser>
          <c:idx val="2"/>
          <c:order val="2"/>
          <c:tx>
            <c:strRef>
              <c:f>'8.6'!$A$29</c:f>
              <c:strCache>
                <c:ptCount val="1"/>
                <c:pt idx="0">
                  <c:v>Doprava</c:v>
                </c:pt>
              </c:strCache>
            </c:strRef>
          </c:tx>
          <c:invertIfNegative val="0"/>
          <c:val>
            <c:numRef>
              <c:f>'8.6'!$B$29:$M$29</c:f>
              <c:numCache>
                <c:formatCode>#,##0.0</c:formatCode>
                <c:ptCount val="12"/>
                <c:pt idx="0">
                  <c:v>0.42199999999999999</c:v>
                </c:pt>
                <c:pt idx="1">
                  <c:v>0.309</c:v>
                </c:pt>
                <c:pt idx="2">
                  <c:v>0.252</c:v>
                </c:pt>
                <c:pt idx="3">
                  <c:v>0.20599999999999999</c:v>
                </c:pt>
                <c:pt idx="4">
                  <c:v>0.13900000000000001</c:v>
                </c:pt>
                <c:pt idx="5">
                  <c:v>8.7999999999999995E-2</c:v>
                </c:pt>
                <c:pt idx="6">
                  <c:v>9.4E-2</c:v>
                </c:pt>
                <c:pt idx="7">
                  <c:v>0.09</c:v>
                </c:pt>
                <c:pt idx="8">
                  <c:v>0.128</c:v>
                </c:pt>
                <c:pt idx="9">
                  <c:v>0.14499999999999999</c:v>
                </c:pt>
                <c:pt idx="10">
                  <c:v>0.23</c:v>
                </c:pt>
                <c:pt idx="11">
                  <c:v>0.27500000000000002</c:v>
                </c:pt>
              </c:numCache>
            </c:numRef>
          </c:val>
        </c:ser>
        <c:ser>
          <c:idx val="3"/>
          <c:order val="3"/>
          <c:tx>
            <c:strRef>
              <c:f>'8.6'!$A$30</c:f>
              <c:strCache>
                <c:ptCount val="1"/>
                <c:pt idx="0">
                  <c:v>Stavebnictví</c:v>
                </c:pt>
              </c:strCache>
            </c:strRef>
          </c:tx>
          <c:invertIfNegative val="0"/>
          <c:val>
            <c:numRef>
              <c:f>'8.6'!$B$30:$M$30</c:f>
              <c:numCache>
                <c:formatCode>#,##0.0</c:formatCode>
                <c:ptCount val="12"/>
                <c:pt idx="0">
                  <c:v>0.35499999999999998</c:v>
                </c:pt>
                <c:pt idx="1">
                  <c:v>0.252</c:v>
                </c:pt>
                <c:pt idx="2">
                  <c:v>0.20399999999999999</c:v>
                </c:pt>
                <c:pt idx="3">
                  <c:v>0.187</c:v>
                </c:pt>
                <c:pt idx="4">
                  <c:v>3.6999999999999998E-2</c:v>
                </c:pt>
                <c:pt idx="5">
                  <c:v>8.0000000000000002E-3</c:v>
                </c:pt>
                <c:pt idx="6">
                  <c:v>8.0000000000000002E-3</c:v>
                </c:pt>
                <c:pt idx="7">
                  <c:v>8.0000000000000002E-3</c:v>
                </c:pt>
                <c:pt idx="8">
                  <c:v>8.6999999999999994E-2</c:v>
                </c:pt>
                <c:pt idx="9">
                  <c:v>0.16500000000000001</c:v>
                </c:pt>
                <c:pt idx="10">
                  <c:v>0.23400000000000001</c:v>
                </c:pt>
                <c:pt idx="11">
                  <c:v>0.26900000000000002</c:v>
                </c:pt>
              </c:numCache>
            </c:numRef>
          </c:val>
        </c:ser>
        <c:ser>
          <c:idx val="4"/>
          <c:order val="4"/>
          <c:tx>
            <c:strRef>
              <c:f>'8.6'!$A$31</c:f>
              <c:strCache>
                <c:ptCount val="1"/>
                <c:pt idx="0">
                  <c:v>Zemědělství a lesnictví</c:v>
                </c:pt>
              </c:strCache>
            </c:strRef>
          </c:tx>
          <c:invertIfNegative val="0"/>
          <c:val>
            <c:numRef>
              <c:f>'8.6'!$B$31:$M$31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'8.6'!$A$32</c:f>
              <c:strCache>
                <c:ptCount val="1"/>
                <c:pt idx="0">
                  <c:v>Domácnosti</c:v>
                </c:pt>
              </c:strCache>
            </c:strRef>
          </c:tx>
          <c:invertIfNegative val="0"/>
          <c:val>
            <c:numRef>
              <c:f>'8.6'!$B$32:$M$32</c:f>
              <c:numCache>
                <c:formatCode>#,##0.0</c:formatCode>
                <c:ptCount val="12"/>
                <c:pt idx="0">
                  <c:v>136.11964499999999</c:v>
                </c:pt>
                <c:pt idx="1">
                  <c:v>91.398230000000012</c:v>
                </c:pt>
                <c:pt idx="2">
                  <c:v>70.887537000000009</c:v>
                </c:pt>
                <c:pt idx="3">
                  <c:v>56.218642999999993</c:v>
                </c:pt>
                <c:pt idx="4">
                  <c:v>28.892779000000001</c:v>
                </c:pt>
                <c:pt idx="5">
                  <c:v>15.481151999999998</c:v>
                </c:pt>
                <c:pt idx="6">
                  <c:v>14.417110000000003</c:v>
                </c:pt>
                <c:pt idx="7">
                  <c:v>14.772980000000002</c:v>
                </c:pt>
                <c:pt idx="8">
                  <c:v>32.179629999999996</c:v>
                </c:pt>
                <c:pt idx="9">
                  <c:v>52.328329999999994</c:v>
                </c:pt>
                <c:pt idx="10">
                  <c:v>80.61524</c:v>
                </c:pt>
                <c:pt idx="11">
                  <c:v>100.90115</c:v>
                </c:pt>
              </c:numCache>
            </c:numRef>
          </c:val>
        </c:ser>
        <c:ser>
          <c:idx val="6"/>
          <c:order val="6"/>
          <c:tx>
            <c:strRef>
              <c:f>'8.6'!$A$33</c:f>
              <c:strCache>
                <c:ptCount val="1"/>
                <c:pt idx="0">
                  <c:v>Obchod, služby, školství, zdravotnictví</c:v>
                </c:pt>
              </c:strCache>
            </c:strRef>
          </c:tx>
          <c:invertIfNegative val="0"/>
          <c:val>
            <c:numRef>
              <c:f>'8.6'!$B$33:$M$33</c:f>
              <c:numCache>
                <c:formatCode>#,##0.0</c:formatCode>
                <c:ptCount val="12"/>
                <c:pt idx="0">
                  <c:v>62.030402000000002</c:v>
                </c:pt>
                <c:pt idx="1">
                  <c:v>42.779141999999993</c:v>
                </c:pt>
                <c:pt idx="2">
                  <c:v>33.213335999999998</c:v>
                </c:pt>
                <c:pt idx="3">
                  <c:v>25.017177999999994</c:v>
                </c:pt>
                <c:pt idx="4">
                  <c:v>13.663927000000001</c:v>
                </c:pt>
                <c:pt idx="5">
                  <c:v>6.9813189999999992</c:v>
                </c:pt>
                <c:pt idx="6">
                  <c:v>5.8646810000000009</c:v>
                </c:pt>
                <c:pt idx="7">
                  <c:v>6.4340209999999995</c:v>
                </c:pt>
                <c:pt idx="8">
                  <c:v>15.146758999999999</c:v>
                </c:pt>
                <c:pt idx="9">
                  <c:v>24.216436999999999</c:v>
                </c:pt>
                <c:pt idx="10">
                  <c:v>37.267181000000001</c:v>
                </c:pt>
                <c:pt idx="11">
                  <c:v>45.520810000000004</c:v>
                </c:pt>
              </c:numCache>
            </c:numRef>
          </c:val>
        </c:ser>
        <c:ser>
          <c:idx val="7"/>
          <c:order val="7"/>
          <c:tx>
            <c:strRef>
              <c:f>'8.6'!$A$34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val>
            <c:numRef>
              <c:f>'8.6'!$B$34:$M$34</c:f>
              <c:numCache>
                <c:formatCode>#,##0.0</c:formatCode>
                <c:ptCount val="12"/>
                <c:pt idx="0">
                  <c:v>3.2379059999999997</c:v>
                </c:pt>
                <c:pt idx="1">
                  <c:v>2.4470430000000003</c:v>
                </c:pt>
                <c:pt idx="2">
                  <c:v>2.005226</c:v>
                </c:pt>
                <c:pt idx="3">
                  <c:v>1.8396230000000002</c:v>
                </c:pt>
                <c:pt idx="4">
                  <c:v>1.036373</c:v>
                </c:pt>
                <c:pt idx="5">
                  <c:v>0.65183400000000002</c:v>
                </c:pt>
                <c:pt idx="6">
                  <c:v>0.56867299999999998</c:v>
                </c:pt>
                <c:pt idx="7">
                  <c:v>0.40952699999999997</c:v>
                </c:pt>
                <c:pt idx="8">
                  <c:v>1.0087199999999998</c:v>
                </c:pt>
                <c:pt idx="9">
                  <c:v>1.487214</c:v>
                </c:pt>
                <c:pt idx="10">
                  <c:v>1.933799</c:v>
                </c:pt>
                <c:pt idx="11">
                  <c:v>2.6487520000000004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026688"/>
        <c:axId val="169028224"/>
      </c:barChart>
      <c:catAx>
        <c:axId val="16902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9028224"/>
        <c:crosses val="autoZero"/>
        <c:auto val="1"/>
        <c:lblAlgn val="ctr"/>
        <c:lblOffset val="100"/>
        <c:noMultiLvlLbl val="0"/>
      </c:catAx>
      <c:valAx>
        <c:axId val="169028224"/>
        <c:scaling>
          <c:orientation val="minMax"/>
          <c:max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90266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v ČR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0592781633521109E-2"/>
          <c:y val="0.27588277344330603"/>
          <c:w val="0.86679862645627792"/>
          <c:h val="0.2754368746505356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'8.6'!$M$39</c:f>
              <c:strCache>
                <c:ptCount val="1"/>
                <c:pt idx="0">
                  <c:v>Instalovaný výkon</c:v>
                </c:pt>
              </c:strCache>
            </c:strRef>
          </c:tx>
          <c:invertIfNegative val="0"/>
          <c:val>
            <c:numRef>
              <c:f>'8.6'!$N$39</c:f>
              <c:numCache>
                <c:formatCode>0.0%</c:formatCode>
                <c:ptCount val="1"/>
                <c:pt idx="0">
                  <c:v>1.9093846541932118E-2</c:v>
                </c:pt>
              </c:numCache>
            </c:numRef>
          </c:val>
        </c:ser>
        <c:ser>
          <c:idx val="1"/>
          <c:order val="1"/>
          <c:tx>
            <c:strRef>
              <c:f>'8.6'!$M$40</c:f>
              <c:strCache>
                <c:ptCount val="1"/>
                <c:pt idx="0">
                  <c:v>Výroba tepla brutto</c:v>
                </c:pt>
              </c:strCache>
            </c:strRef>
          </c:tx>
          <c:invertIfNegative val="0"/>
          <c:val>
            <c:numRef>
              <c:f>'8.6'!$N$40</c:f>
              <c:numCache>
                <c:formatCode>0.0%</c:formatCode>
                <c:ptCount val="1"/>
                <c:pt idx="0">
                  <c:v>2.7939129725763904E-2</c:v>
                </c:pt>
              </c:numCache>
            </c:numRef>
          </c:val>
        </c:ser>
        <c:ser>
          <c:idx val="2"/>
          <c:order val="2"/>
          <c:tx>
            <c:strRef>
              <c:f>'8.6'!$M$41</c:f>
              <c:strCache>
                <c:ptCount val="1"/>
                <c:pt idx="0">
                  <c:v>Dodávky tepla</c:v>
                </c:pt>
              </c:strCache>
            </c:strRef>
          </c:tx>
          <c:invertIfNegative val="0"/>
          <c:val>
            <c:numRef>
              <c:f>'8.6'!$N$41</c:f>
              <c:numCache>
                <c:formatCode>0.0%</c:formatCode>
                <c:ptCount val="1"/>
                <c:pt idx="0">
                  <c:v>3.3160020922070807E-2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066496"/>
        <c:axId val="169068032"/>
      </c:barChart>
      <c:catAx>
        <c:axId val="1690664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crossAx val="169068032"/>
        <c:crosses val="autoZero"/>
        <c:auto val="1"/>
        <c:lblAlgn val="ctr"/>
        <c:lblOffset val="100"/>
        <c:noMultiLvlLbl val="0"/>
      </c:catAx>
      <c:valAx>
        <c:axId val="169068032"/>
        <c:scaling>
          <c:orientation val="minMax"/>
          <c:max val="0.30000000000000004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9066496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0.18609824399565114"/>
          <c:y val="0.74908068686696816"/>
          <c:w val="0.81390175600434878"/>
          <c:h val="0.25091931313303184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Dodávky tepla podle paliv (TJ)</a:t>
            </a:r>
          </a:p>
        </c:rich>
      </c:tx>
      <c:layout>
        <c:manualLayout>
          <c:xMode val="edge"/>
          <c:yMode val="edge"/>
          <c:x val="0.28462293680703638"/>
          <c:y val="4.38233264320220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164476326580174"/>
          <c:y val="0.18190101113825022"/>
          <c:w val="0.88835523673419825"/>
          <c:h val="0.68518115942028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'8.6'!$A$10</c:f>
              <c:strCache>
                <c:ptCount val="1"/>
                <c:pt idx="0">
                  <c:v>Biomasa</c:v>
                </c:pt>
              </c:strCache>
            </c:strRef>
          </c:tx>
          <c:invertIfNegative val="0"/>
          <c:val>
            <c:numRef>
              <c:f>'8.6'!$B$10:$M$10</c:f>
              <c:numCache>
                <c:formatCode>#,##0.0</c:formatCode>
                <c:ptCount val="12"/>
                <c:pt idx="0">
                  <c:v>35.171050000000001</c:v>
                </c:pt>
                <c:pt idx="1">
                  <c:v>23.466849999999997</c:v>
                </c:pt>
                <c:pt idx="2">
                  <c:v>56.14837</c:v>
                </c:pt>
                <c:pt idx="3">
                  <c:v>38.331789999999998</c:v>
                </c:pt>
                <c:pt idx="4">
                  <c:v>29.488869999999999</c:v>
                </c:pt>
                <c:pt idx="5">
                  <c:v>26.386530000000004</c:v>
                </c:pt>
                <c:pt idx="6">
                  <c:v>10.73264</c:v>
                </c:pt>
                <c:pt idx="7">
                  <c:v>16.617620000000002</c:v>
                </c:pt>
                <c:pt idx="8">
                  <c:v>26.962869999999999</c:v>
                </c:pt>
                <c:pt idx="9">
                  <c:v>41.537179999999999</c:v>
                </c:pt>
                <c:pt idx="10">
                  <c:v>46.191679999999998</c:v>
                </c:pt>
                <c:pt idx="11">
                  <c:v>50.211619999999996</c:v>
                </c:pt>
              </c:numCache>
            </c:numRef>
          </c:val>
        </c:ser>
        <c:ser>
          <c:idx val="1"/>
          <c:order val="1"/>
          <c:tx>
            <c:strRef>
              <c:f>'8.6'!$A$11</c:f>
              <c:strCache>
                <c:ptCount val="1"/>
                <c:pt idx="0">
                  <c:v>Bioplyn</c:v>
                </c:pt>
              </c:strCache>
            </c:strRef>
          </c:tx>
          <c:invertIfNegative val="0"/>
          <c:val>
            <c:numRef>
              <c:f>'8.6'!$B$11:$M$11</c:f>
              <c:numCache>
                <c:formatCode>#,##0.0</c:formatCode>
                <c:ptCount val="12"/>
                <c:pt idx="0">
                  <c:v>5.0503350000000005</c:v>
                </c:pt>
                <c:pt idx="1">
                  <c:v>4.302524</c:v>
                </c:pt>
                <c:pt idx="2">
                  <c:v>4.3947240000000001</c:v>
                </c:pt>
                <c:pt idx="3">
                  <c:v>3.9536850000000001</c:v>
                </c:pt>
                <c:pt idx="4">
                  <c:v>3.5294359999999996</c:v>
                </c:pt>
                <c:pt idx="5">
                  <c:v>3.168196</c:v>
                </c:pt>
                <c:pt idx="6">
                  <c:v>3.2061669999999998</c:v>
                </c:pt>
                <c:pt idx="7">
                  <c:v>3.1105460000000003</c:v>
                </c:pt>
                <c:pt idx="8">
                  <c:v>3.8163720000000003</c:v>
                </c:pt>
                <c:pt idx="9">
                  <c:v>4.759233</c:v>
                </c:pt>
                <c:pt idx="10">
                  <c:v>5.5274369999999999</c:v>
                </c:pt>
                <c:pt idx="11">
                  <c:v>5.7166270000000008</c:v>
                </c:pt>
              </c:numCache>
            </c:numRef>
          </c:val>
        </c:ser>
        <c:ser>
          <c:idx val="2"/>
          <c:order val="2"/>
          <c:tx>
            <c:strRef>
              <c:f>'8.6'!$A$12</c:f>
              <c:strCache>
                <c:ptCount val="1"/>
                <c:pt idx="0">
                  <c:v>Černé uhlí</c:v>
                </c:pt>
              </c:strCache>
            </c:strRef>
          </c:tx>
          <c:invertIfNegative val="0"/>
          <c:val>
            <c:numRef>
              <c:f>'8.6'!$B$12:$M$12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2.6022800000000004</c:v>
                </c:pt>
                <c:pt idx="4">
                  <c:v>2.3683700000000001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0.71704999999999997</c:v>
                </c:pt>
                <c:pt idx="10">
                  <c:v>0.82587999999999995</c:v>
                </c:pt>
                <c:pt idx="11">
                  <c:v>2.10758</c:v>
                </c:pt>
              </c:numCache>
            </c:numRef>
          </c:val>
        </c:ser>
        <c:ser>
          <c:idx val="3"/>
          <c:order val="3"/>
          <c:tx>
            <c:strRef>
              <c:f>'8.6'!$A$13</c:f>
              <c:strCache>
                <c:ptCount val="1"/>
                <c:pt idx="0">
                  <c:v>Elektrická energie</c:v>
                </c:pt>
              </c:strCache>
            </c:strRef>
          </c:tx>
          <c:invertIfNegative val="0"/>
          <c:val>
            <c:numRef>
              <c:f>'8.6'!$B$13:$M$13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'8.6'!$A$14</c:f>
              <c:strCache>
                <c:ptCount val="1"/>
                <c:pt idx="0">
                  <c:v>Energie prostředí (tepelné čerpadlo)</c:v>
                </c:pt>
              </c:strCache>
            </c:strRef>
          </c:tx>
          <c:invertIfNegative val="0"/>
          <c:val>
            <c:numRef>
              <c:f>'8.6'!$B$14:$M$14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'8.6'!$A$15</c:f>
              <c:strCache>
                <c:ptCount val="1"/>
                <c:pt idx="0">
                  <c:v>Energie Slunce (solární kolektor)</c:v>
                </c:pt>
              </c:strCache>
            </c:strRef>
          </c:tx>
          <c:invertIfNegative val="0"/>
          <c:val>
            <c:numRef>
              <c:f>'8.6'!$B$15:$M$15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'8.6'!$A$16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val>
            <c:numRef>
              <c:f>'8.6'!$B$16:$M$16</c:f>
              <c:numCache>
                <c:formatCode>#,##0.0</c:formatCode>
                <c:ptCount val="12"/>
                <c:pt idx="0">
                  <c:v>337.35771999999997</c:v>
                </c:pt>
                <c:pt idx="1">
                  <c:v>247.61319</c:v>
                </c:pt>
                <c:pt idx="2">
                  <c:v>185.0119</c:v>
                </c:pt>
                <c:pt idx="3">
                  <c:v>156.44939000000002</c:v>
                </c:pt>
                <c:pt idx="4">
                  <c:v>85.856920000000002</c:v>
                </c:pt>
                <c:pt idx="5">
                  <c:v>49.268099999999997</c:v>
                </c:pt>
                <c:pt idx="6">
                  <c:v>62.188980000000001</c:v>
                </c:pt>
                <c:pt idx="7">
                  <c:v>50.441749999999999</c:v>
                </c:pt>
                <c:pt idx="8">
                  <c:v>85.190350000000009</c:v>
                </c:pt>
                <c:pt idx="9">
                  <c:v>105.75208000000001</c:v>
                </c:pt>
                <c:pt idx="10">
                  <c:v>156.31103999999999</c:v>
                </c:pt>
                <c:pt idx="11">
                  <c:v>201.30539000000002</c:v>
                </c:pt>
              </c:numCache>
            </c:numRef>
          </c:val>
        </c:ser>
        <c:ser>
          <c:idx val="7"/>
          <c:order val="7"/>
          <c:tx>
            <c:strRef>
              <c:f>'8.6'!$A$17</c:f>
              <c:strCache>
                <c:ptCount val="1"/>
                <c:pt idx="0">
                  <c:v>Jaderné palivo</c:v>
                </c:pt>
              </c:strCache>
            </c:strRef>
          </c:tx>
          <c:invertIfNegative val="0"/>
          <c:val>
            <c:numRef>
              <c:f>'8.6'!$B$17:$M$17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8"/>
          <c:order val="8"/>
          <c:tx>
            <c:strRef>
              <c:f>'8.6'!$A$18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val>
            <c:numRef>
              <c:f>'8.6'!$B$18:$M$18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9"/>
          <c:order val="9"/>
          <c:tx>
            <c:strRef>
              <c:f>'8.6'!$A$19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val>
            <c:numRef>
              <c:f>'8.6'!$B$19:$M$19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'8.6'!$A$20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val>
            <c:numRef>
              <c:f>'8.6'!$B$20:$M$20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'8.6'!$A$21</c:f>
              <c:strCache>
                <c:ptCount val="1"/>
                <c:pt idx="0">
                  <c:v>Ostatní pevná paliva</c:v>
                </c:pt>
              </c:strCache>
            </c:strRef>
          </c:tx>
          <c:invertIfNegative val="0"/>
          <c:val>
            <c:numRef>
              <c:f>'8.6'!$B$21:$M$21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'8.6'!$A$22</c:f>
              <c:strCache>
                <c:ptCount val="1"/>
                <c:pt idx="0">
                  <c:v>Ostatní plyny</c:v>
                </c:pt>
              </c:strCache>
            </c:strRef>
          </c:tx>
          <c:invertIfNegative val="0"/>
          <c:val>
            <c:numRef>
              <c:f>'8.6'!$B$22:$M$22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'8.6'!$A$23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val>
            <c:numRef>
              <c:f>'8.6'!$B$23:$M$23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'8.6'!$A$24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val>
            <c:numRef>
              <c:f>'8.6'!$B$24:$M$24</c:f>
              <c:numCache>
                <c:formatCode>#,##0.0</c:formatCode>
                <c:ptCount val="12"/>
                <c:pt idx="0">
                  <c:v>0.18149999999999999</c:v>
                </c:pt>
                <c:pt idx="1">
                  <c:v>0</c:v>
                </c:pt>
                <c:pt idx="2">
                  <c:v>0</c:v>
                </c:pt>
                <c:pt idx="3">
                  <c:v>0.22159999999999999</c:v>
                </c:pt>
                <c:pt idx="4">
                  <c:v>0.27</c:v>
                </c:pt>
                <c:pt idx="5">
                  <c:v>0</c:v>
                </c:pt>
                <c:pt idx="6">
                  <c:v>1.9E-2</c:v>
                </c:pt>
                <c:pt idx="7">
                  <c:v>0</c:v>
                </c:pt>
                <c:pt idx="8">
                  <c:v>0</c:v>
                </c:pt>
                <c:pt idx="9">
                  <c:v>0.113</c:v>
                </c:pt>
                <c:pt idx="10">
                  <c:v>0.09</c:v>
                </c:pt>
                <c:pt idx="11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'8.6'!$A$25</c:f>
              <c:strCache>
                <c:ptCount val="1"/>
                <c:pt idx="0">
                  <c:v>Zemní plyn</c:v>
                </c:pt>
              </c:strCache>
            </c:strRef>
          </c:tx>
          <c:invertIfNegative val="0"/>
          <c:val>
            <c:numRef>
              <c:f>'8.6'!$B$25:$M$25</c:f>
              <c:numCache>
                <c:formatCode>#,##0.0</c:formatCode>
                <c:ptCount val="12"/>
                <c:pt idx="0">
                  <c:v>132.30907500000001</c:v>
                </c:pt>
                <c:pt idx="1">
                  <c:v>92.821635000000015</c:v>
                </c:pt>
                <c:pt idx="2">
                  <c:v>71.574919999999992</c:v>
                </c:pt>
                <c:pt idx="3">
                  <c:v>58.206096999999993</c:v>
                </c:pt>
                <c:pt idx="4">
                  <c:v>51.477556000000007</c:v>
                </c:pt>
                <c:pt idx="5">
                  <c:v>38.192472000000009</c:v>
                </c:pt>
                <c:pt idx="6">
                  <c:v>32.196576999999998</c:v>
                </c:pt>
                <c:pt idx="7">
                  <c:v>39.463332000000001</c:v>
                </c:pt>
                <c:pt idx="8">
                  <c:v>62.455435241453081</c:v>
                </c:pt>
                <c:pt idx="9">
                  <c:v>86.566512241453054</c:v>
                </c:pt>
                <c:pt idx="10">
                  <c:v>122.02239124145306</c:v>
                </c:pt>
                <c:pt idx="11">
                  <c:v>136.8730122414531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0194432"/>
        <c:axId val="170195968"/>
      </c:barChart>
      <c:catAx>
        <c:axId val="170194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70195968"/>
        <c:crosses val="autoZero"/>
        <c:auto val="1"/>
        <c:lblAlgn val="ctr"/>
        <c:lblOffset val="100"/>
        <c:noMultiLvlLbl val="0"/>
      </c:catAx>
      <c:valAx>
        <c:axId val="1701959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70194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2566753016951306"/>
          <c:y val="0.11291718469401851"/>
          <c:w val="0.34243387380811624"/>
          <c:h val="0.28385930377123914"/>
        </c:manualLayout>
      </c:layout>
      <c:doughnutChart>
        <c:varyColors val="1"/>
        <c:ser>
          <c:idx val="2"/>
          <c:order val="0"/>
          <c:dPt>
            <c:idx val="5"/>
            <c:bubble3D val="0"/>
          </c:dPt>
          <c:dPt>
            <c:idx val="7"/>
            <c:bubble3D val="0"/>
          </c:dPt>
          <c:cat>
            <c:numRef>
              <c:f>'8.6'!$U$10:$U$25</c:f>
              <c:numCache>
                <c:formatCode>0.0%</c:formatCode>
                <c:ptCount val="16"/>
              </c:numCache>
            </c:numRef>
          </c:cat>
          <c:val>
            <c:numRef>
              <c:f>'8.6'!$P$10:$P$25</c:f>
              <c:numCache>
                <c:formatCode>0.0</c:formatCode>
                <c:ptCount val="1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l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paliv na dodávkách tepla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8930606060606062"/>
          <c:y val="0.16804238258877435"/>
          <c:w val="0.63742323232323228"/>
          <c:h val="0.72285108820160371"/>
        </c:manualLayout>
      </c:layout>
      <c:doughnutChart>
        <c:varyColors val="1"/>
        <c:ser>
          <c:idx val="0"/>
          <c:order val="0"/>
          <c:dLbls>
            <c:dLbl>
              <c:idx val="1"/>
              <c:layout>
                <c:manualLayout>
                  <c:x val="6.7348484848484852E-2"/>
                  <c:y val="-0.1163802978235968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7"/>
              <c:layout>
                <c:manualLayout>
                  <c:x val="2.5656565656565655E-2"/>
                  <c:y val="2.1821305841924397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delete val="1"/>
            </c:dLbl>
            <c:dLbl>
              <c:idx val="9"/>
              <c:layout>
                <c:manualLayout>
                  <c:x val="-0.10583333333333333"/>
                  <c:y val="4.7279495990836196E-2"/>
                </c:manualLayout>
              </c:layout>
              <c:tx>
                <c:rich>
                  <a:bodyPr/>
                  <a:lstStyle/>
                  <a:p>
                    <a:pPr>
                      <a:defRPr sz="900"/>
                    </a:pPr>
                    <a:r>
                      <a:rPr lang="en-US"/>
                      <a:t>1%</a:t>
                    </a:r>
                  </a:p>
                </c:rich>
              </c:tx>
              <c:numFmt formatCode="0.0%" sourceLinked="0"/>
              <c:spPr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0"/>
              <c:layout>
                <c:manualLayout>
                  <c:x val="-0.10262651515151515"/>
                  <c:y val="9.4558991981672391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3"/>
              <c:delete val="1"/>
            </c:dLbl>
            <c:dLbl>
              <c:idx val="14"/>
              <c:layout>
                <c:manualLayout>
                  <c:x val="-0.1314901515151515"/>
                  <c:y val="-1.091065292096219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'5.1'!$A$25:$A$40</c:f>
              <c:strCache>
                <c:ptCount val="16"/>
                <c:pt idx="0">
                  <c:v>Biomasa</c:v>
                </c:pt>
                <c:pt idx="1">
                  <c:v>Bioplyn</c:v>
                </c:pt>
                <c:pt idx="2">
                  <c:v>Černé uhlí</c:v>
                </c:pt>
                <c:pt idx="3">
                  <c:v>Elektrická energie</c:v>
                </c:pt>
                <c:pt idx="4">
                  <c:v>Energie prostředí (tepelné čerpadlo)</c:v>
                </c:pt>
                <c:pt idx="5">
                  <c:v>Energie Slunce (solární kolektor)</c:v>
                </c:pt>
                <c:pt idx="6">
                  <c:v>Hnědé uhlí</c:v>
                </c:pt>
                <c:pt idx="7">
                  <c:v>Jaderné palivo</c:v>
                </c:pt>
                <c:pt idx="8">
                  <c:v>Koks</c:v>
                </c:pt>
                <c:pt idx="9">
                  <c:v>Odpadní teplo</c:v>
                </c:pt>
                <c:pt idx="10">
                  <c:v>Ostatní kapalná paliva</c:v>
                </c:pt>
                <c:pt idx="11">
                  <c:v>Ostatní pevná paliva</c:v>
                </c:pt>
                <c:pt idx="12">
                  <c:v>Ostatní plyny</c:v>
                </c:pt>
                <c:pt idx="13">
                  <c:v>Ostatní</c:v>
                </c:pt>
                <c:pt idx="14">
                  <c:v>Topné oleje</c:v>
                </c:pt>
                <c:pt idx="15">
                  <c:v>Zemní plyn</c:v>
                </c:pt>
              </c:strCache>
            </c:strRef>
          </c:cat>
          <c:val>
            <c:numRef>
              <c:f>'5.1'!$B$25:$B$40</c:f>
              <c:numCache>
                <c:formatCode>#,##0.0</c:formatCode>
                <c:ptCount val="16"/>
                <c:pt idx="0">
                  <c:v>6068.2165219999997</c:v>
                </c:pt>
                <c:pt idx="1">
                  <c:v>517.70578899999998</c:v>
                </c:pt>
                <c:pt idx="2">
                  <c:v>13364.390733000002</c:v>
                </c:pt>
                <c:pt idx="3">
                  <c:v>8.8172249999999988</c:v>
                </c:pt>
                <c:pt idx="4">
                  <c:v>11.464399999999999</c:v>
                </c:pt>
                <c:pt idx="5">
                  <c:v>0.41697000000000001</c:v>
                </c:pt>
                <c:pt idx="6">
                  <c:v>42649.520262999991</c:v>
                </c:pt>
                <c:pt idx="7">
                  <c:v>247.82925</c:v>
                </c:pt>
                <c:pt idx="8">
                  <c:v>0.40596099999999996</c:v>
                </c:pt>
                <c:pt idx="9">
                  <c:v>467.70479999999998</c:v>
                </c:pt>
                <c:pt idx="10">
                  <c:v>155.97668299999998</c:v>
                </c:pt>
                <c:pt idx="11">
                  <c:v>2925.7496345782056</c:v>
                </c:pt>
                <c:pt idx="12">
                  <c:v>3974.3239709999998</c:v>
                </c:pt>
                <c:pt idx="13">
                  <c:v>0</c:v>
                </c:pt>
                <c:pt idx="14">
                  <c:v>328.58276000000001</c:v>
                </c:pt>
                <c:pt idx="15">
                  <c:v>23012.383454197785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7205388244365729"/>
          <c:y val="0.21908190047672613"/>
          <c:w val="0.34141910486533111"/>
          <c:h val="0.51561197707429429"/>
        </c:manualLayout>
      </c:layout>
      <c:doughnutChart>
        <c:varyColors val="1"/>
        <c:ser>
          <c:idx val="2"/>
          <c:order val="0"/>
          <c:dPt>
            <c:idx val="7"/>
            <c:bubble3D val="0"/>
          </c:dPt>
          <c:cat>
            <c:numRef>
              <c:f>'8.6'!$U$27:$U$34</c:f>
              <c:numCache>
                <c:formatCode>#,##0.0</c:formatCode>
                <c:ptCount val="8"/>
              </c:numCache>
            </c:numRef>
          </c:cat>
          <c:val>
            <c:numRef>
              <c:f>'8.6'!$P$27:$P$34</c:f>
              <c:numCache>
                <c:formatCode>0.0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 b="1" i="0" u="none" strike="noStrike" baseline="0">
                <a:effectLst/>
              </a:rPr>
              <a:t>Spotřeba tepla podle </a:t>
            </a:r>
            <a:r>
              <a:rPr lang="cs-CZ" sz="1000"/>
              <a:t>sektorů</a:t>
            </a:r>
            <a:r>
              <a:rPr lang="cs-CZ" sz="1000" baseline="0"/>
              <a:t> národního hospodářství</a:t>
            </a:r>
            <a:r>
              <a:rPr lang="cs-CZ" sz="1000"/>
              <a:t> (TJ)</a:t>
            </a:r>
          </a:p>
        </c:rich>
      </c:tx>
      <c:layout>
        <c:manualLayout>
          <c:xMode val="edge"/>
          <c:yMode val="edge"/>
          <c:x val="8.7459664576854723E-2"/>
          <c:y val="4.346330802852541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641630144170252E-2"/>
          <c:y val="0.18377538215833902"/>
          <c:w val="0.77415317693982277"/>
          <c:h val="0.68439824321241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'8.7'!$A$27</c:f>
              <c:strCache>
                <c:ptCount val="1"/>
                <c:pt idx="0">
                  <c:v>Průmysl</c:v>
                </c:pt>
              </c:strCache>
            </c:strRef>
          </c:tx>
          <c:invertIfNegative val="0"/>
          <c:val>
            <c:numRef>
              <c:f>'8.7'!$B$27:$M$27</c:f>
              <c:numCache>
                <c:formatCode>#,##0.0</c:formatCode>
                <c:ptCount val="12"/>
                <c:pt idx="0">
                  <c:v>30.502039</c:v>
                </c:pt>
                <c:pt idx="1">
                  <c:v>19.476937999999997</c:v>
                </c:pt>
                <c:pt idx="2">
                  <c:v>14.909784000000002</c:v>
                </c:pt>
                <c:pt idx="3">
                  <c:v>11.214519000000001</c:v>
                </c:pt>
                <c:pt idx="4">
                  <c:v>10.182444</c:v>
                </c:pt>
                <c:pt idx="5">
                  <c:v>5.7963300000000002</c:v>
                </c:pt>
                <c:pt idx="6">
                  <c:v>3.9288940000000001</c:v>
                </c:pt>
                <c:pt idx="7">
                  <c:v>5.6878420000000007</c:v>
                </c:pt>
                <c:pt idx="8">
                  <c:v>9.7554599999999994</c:v>
                </c:pt>
                <c:pt idx="9">
                  <c:v>7.1852010000000002</c:v>
                </c:pt>
                <c:pt idx="10">
                  <c:v>13.765423</c:v>
                </c:pt>
                <c:pt idx="11">
                  <c:v>20.382227000000004</c:v>
                </c:pt>
              </c:numCache>
            </c:numRef>
          </c:val>
        </c:ser>
        <c:ser>
          <c:idx val="1"/>
          <c:order val="1"/>
          <c:tx>
            <c:strRef>
              <c:f>'8.7'!$A$28</c:f>
              <c:strCache>
                <c:ptCount val="1"/>
                <c:pt idx="0">
                  <c:v>Energetika</c:v>
                </c:pt>
              </c:strCache>
            </c:strRef>
          </c:tx>
          <c:invertIfNegative val="0"/>
          <c:val>
            <c:numRef>
              <c:f>'8.7'!$B$28:$M$28</c:f>
              <c:numCache>
                <c:formatCode>#,##0.0</c:formatCode>
                <c:ptCount val="12"/>
                <c:pt idx="0">
                  <c:v>1.468</c:v>
                </c:pt>
                <c:pt idx="1">
                  <c:v>1.046</c:v>
                </c:pt>
                <c:pt idx="2">
                  <c:v>0.82899999999999996</c:v>
                </c:pt>
                <c:pt idx="3">
                  <c:v>0.63300000000000001</c:v>
                </c:pt>
                <c:pt idx="4">
                  <c:v>0.29799999999999999</c:v>
                </c:pt>
                <c:pt idx="5">
                  <c:v>4.9000000000000002E-2</c:v>
                </c:pt>
                <c:pt idx="6">
                  <c:v>4.9000000000000002E-2</c:v>
                </c:pt>
                <c:pt idx="7">
                  <c:v>5.1999999999999998E-2</c:v>
                </c:pt>
                <c:pt idx="8">
                  <c:v>0.309</c:v>
                </c:pt>
                <c:pt idx="9">
                  <c:v>0.54</c:v>
                </c:pt>
                <c:pt idx="10">
                  <c:v>0.94099999999999995</c:v>
                </c:pt>
                <c:pt idx="11">
                  <c:v>1.1120000000000001</c:v>
                </c:pt>
              </c:numCache>
            </c:numRef>
          </c:val>
        </c:ser>
        <c:ser>
          <c:idx val="2"/>
          <c:order val="2"/>
          <c:tx>
            <c:strRef>
              <c:f>'8.7'!$A$29</c:f>
              <c:strCache>
                <c:ptCount val="1"/>
                <c:pt idx="0">
                  <c:v>Doprava</c:v>
                </c:pt>
              </c:strCache>
            </c:strRef>
          </c:tx>
          <c:invertIfNegative val="0"/>
          <c:val>
            <c:numRef>
              <c:f>'8.7'!$B$29:$M$29</c:f>
              <c:numCache>
                <c:formatCode>#,##0.0</c:formatCode>
                <c:ptCount val="12"/>
                <c:pt idx="0">
                  <c:v>2.0190000000000001</c:v>
                </c:pt>
                <c:pt idx="1">
                  <c:v>1.478</c:v>
                </c:pt>
                <c:pt idx="2">
                  <c:v>1.202</c:v>
                </c:pt>
                <c:pt idx="3">
                  <c:v>0.95799999999999996</c:v>
                </c:pt>
                <c:pt idx="4">
                  <c:v>0.32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0.19400000000000001</c:v>
                </c:pt>
                <c:pt idx="9">
                  <c:v>0.628</c:v>
                </c:pt>
                <c:pt idx="10">
                  <c:v>1.1499999999999999</c:v>
                </c:pt>
                <c:pt idx="11">
                  <c:v>1.4750000000000001</c:v>
                </c:pt>
              </c:numCache>
            </c:numRef>
          </c:val>
        </c:ser>
        <c:ser>
          <c:idx val="3"/>
          <c:order val="3"/>
          <c:tx>
            <c:strRef>
              <c:f>'8.7'!$A$30</c:f>
              <c:strCache>
                <c:ptCount val="1"/>
                <c:pt idx="0">
                  <c:v>Stavebnictví</c:v>
                </c:pt>
              </c:strCache>
            </c:strRef>
          </c:tx>
          <c:invertIfNegative val="0"/>
          <c:val>
            <c:numRef>
              <c:f>'8.7'!$B$30:$M$30</c:f>
              <c:numCache>
                <c:formatCode>#,##0.0</c:formatCode>
                <c:ptCount val="12"/>
                <c:pt idx="0">
                  <c:v>0.5454</c:v>
                </c:pt>
                <c:pt idx="1">
                  <c:v>0.38380000000000003</c:v>
                </c:pt>
                <c:pt idx="2">
                  <c:v>0.2752</c:v>
                </c:pt>
                <c:pt idx="3">
                  <c:v>0.18480000000000002</c:v>
                </c:pt>
                <c:pt idx="4">
                  <c:v>6.3399999999999998E-2</c:v>
                </c:pt>
                <c:pt idx="5">
                  <c:v>4.0000000000000001E-3</c:v>
                </c:pt>
                <c:pt idx="6">
                  <c:v>3.0000000000000001E-3</c:v>
                </c:pt>
                <c:pt idx="7">
                  <c:v>4.0000000000000001E-3</c:v>
                </c:pt>
                <c:pt idx="8">
                  <c:v>2.9000000000000001E-2</c:v>
                </c:pt>
                <c:pt idx="9">
                  <c:v>0.14130000000000001</c:v>
                </c:pt>
                <c:pt idx="10">
                  <c:v>0.24880000000000002</c:v>
                </c:pt>
                <c:pt idx="11">
                  <c:v>0.36199999999999999</c:v>
                </c:pt>
              </c:numCache>
            </c:numRef>
          </c:val>
        </c:ser>
        <c:ser>
          <c:idx val="4"/>
          <c:order val="4"/>
          <c:tx>
            <c:strRef>
              <c:f>'8.7'!$A$31</c:f>
              <c:strCache>
                <c:ptCount val="1"/>
                <c:pt idx="0">
                  <c:v>Zemědělství a lesnictví</c:v>
                </c:pt>
              </c:strCache>
            </c:strRef>
          </c:tx>
          <c:invertIfNegative val="0"/>
          <c:val>
            <c:numRef>
              <c:f>'8.7'!$B$31:$M$31</c:f>
              <c:numCache>
                <c:formatCode>#,##0.0</c:formatCode>
                <c:ptCount val="12"/>
                <c:pt idx="0">
                  <c:v>1.74342</c:v>
                </c:pt>
                <c:pt idx="1">
                  <c:v>1.52352</c:v>
                </c:pt>
                <c:pt idx="2">
                  <c:v>1.76942</c:v>
                </c:pt>
                <c:pt idx="3">
                  <c:v>1.58321</c:v>
                </c:pt>
                <c:pt idx="4">
                  <c:v>1.35141</c:v>
                </c:pt>
                <c:pt idx="5">
                  <c:v>0.96933000000000002</c:v>
                </c:pt>
                <c:pt idx="6">
                  <c:v>0.89236000000000004</c:v>
                </c:pt>
                <c:pt idx="7">
                  <c:v>1.0442499999999999</c:v>
                </c:pt>
                <c:pt idx="8">
                  <c:v>0.95135999999999998</c:v>
                </c:pt>
                <c:pt idx="9">
                  <c:v>1.00396</c:v>
                </c:pt>
                <c:pt idx="10">
                  <c:v>1.0579799999999999</c:v>
                </c:pt>
                <c:pt idx="11">
                  <c:v>1.2271399999999999</c:v>
                </c:pt>
              </c:numCache>
            </c:numRef>
          </c:val>
        </c:ser>
        <c:ser>
          <c:idx val="5"/>
          <c:order val="5"/>
          <c:tx>
            <c:strRef>
              <c:f>'8.7'!$A$32</c:f>
              <c:strCache>
                <c:ptCount val="1"/>
                <c:pt idx="0">
                  <c:v>Domácnosti</c:v>
                </c:pt>
              </c:strCache>
            </c:strRef>
          </c:tx>
          <c:invertIfNegative val="0"/>
          <c:val>
            <c:numRef>
              <c:f>'8.7'!$B$32:$M$32</c:f>
              <c:numCache>
                <c:formatCode>#,##0.0</c:formatCode>
                <c:ptCount val="12"/>
                <c:pt idx="0">
                  <c:v>197.721813</c:v>
                </c:pt>
                <c:pt idx="1">
                  <c:v>138.04215600000001</c:v>
                </c:pt>
                <c:pt idx="2">
                  <c:v>112.00900700000001</c:v>
                </c:pt>
                <c:pt idx="3">
                  <c:v>91.975263999999996</c:v>
                </c:pt>
                <c:pt idx="4">
                  <c:v>49.588156000000005</c:v>
                </c:pt>
                <c:pt idx="5">
                  <c:v>22.702414000000001</c:v>
                </c:pt>
                <c:pt idx="6">
                  <c:v>25.250340999999992</c:v>
                </c:pt>
                <c:pt idx="7">
                  <c:v>21.033377999999999</c:v>
                </c:pt>
                <c:pt idx="8">
                  <c:v>44.170410000000011</c:v>
                </c:pt>
                <c:pt idx="9">
                  <c:v>82.710705000000004</c:v>
                </c:pt>
                <c:pt idx="10">
                  <c:v>126.85471000000003</c:v>
                </c:pt>
                <c:pt idx="11">
                  <c:v>156.35220000000001</c:v>
                </c:pt>
              </c:numCache>
            </c:numRef>
          </c:val>
        </c:ser>
        <c:ser>
          <c:idx val="6"/>
          <c:order val="6"/>
          <c:tx>
            <c:strRef>
              <c:f>'8.7'!$A$33</c:f>
              <c:strCache>
                <c:ptCount val="1"/>
                <c:pt idx="0">
                  <c:v>Obchod, služby, školství, zdravotnictví</c:v>
                </c:pt>
              </c:strCache>
            </c:strRef>
          </c:tx>
          <c:invertIfNegative val="0"/>
          <c:val>
            <c:numRef>
              <c:f>'8.7'!$B$33:$M$33</c:f>
              <c:numCache>
                <c:formatCode>#,##0.0</c:formatCode>
                <c:ptCount val="12"/>
                <c:pt idx="0">
                  <c:v>111.27606500000002</c:v>
                </c:pt>
                <c:pt idx="1">
                  <c:v>78.407586999999978</c:v>
                </c:pt>
                <c:pt idx="2">
                  <c:v>66.114829999999998</c:v>
                </c:pt>
                <c:pt idx="3">
                  <c:v>53.479935999999995</c:v>
                </c:pt>
                <c:pt idx="4">
                  <c:v>28.313573999999999</c:v>
                </c:pt>
                <c:pt idx="5">
                  <c:v>16.344895999999999</c:v>
                </c:pt>
                <c:pt idx="6">
                  <c:v>10.575254999999999</c:v>
                </c:pt>
                <c:pt idx="7">
                  <c:v>15.497656999999998</c:v>
                </c:pt>
                <c:pt idx="8">
                  <c:v>34.195894999999993</c:v>
                </c:pt>
                <c:pt idx="9">
                  <c:v>42.317569000000006</c:v>
                </c:pt>
                <c:pt idx="10">
                  <c:v>67.091398000000012</c:v>
                </c:pt>
                <c:pt idx="11">
                  <c:v>83.373720999999975</c:v>
                </c:pt>
              </c:numCache>
            </c:numRef>
          </c:val>
        </c:ser>
        <c:ser>
          <c:idx val="7"/>
          <c:order val="7"/>
          <c:tx>
            <c:strRef>
              <c:f>'8.7'!$A$34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val>
            <c:numRef>
              <c:f>'8.7'!$B$34:$M$34</c:f>
              <c:numCache>
                <c:formatCode>#,##0.0</c:formatCode>
                <c:ptCount val="12"/>
                <c:pt idx="0">
                  <c:v>36.396339999999995</c:v>
                </c:pt>
                <c:pt idx="1">
                  <c:v>29.251309999999997</c:v>
                </c:pt>
                <c:pt idx="2">
                  <c:v>28.154799999999998</c:v>
                </c:pt>
                <c:pt idx="3">
                  <c:v>25.90868</c:v>
                </c:pt>
                <c:pt idx="4">
                  <c:v>25.774759999999997</c:v>
                </c:pt>
                <c:pt idx="5">
                  <c:v>19.426159999999999</c:v>
                </c:pt>
                <c:pt idx="6">
                  <c:v>22.398689999999998</c:v>
                </c:pt>
                <c:pt idx="7">
                  <c:v>21.339770000000001</c:v>
                </c:pt>
                <c:pt idx="8">
                  <c:v>27.43458</c:v>
                </c:pt>
                <c:pt idx="9">
                  <c:v>28.27938</c:v>
                </c:pt>
                <c:pt idx="10">
                  <c:v>30.418670000000002</c:v>
                </c:pt>
                <c:pt idx="11">
                  <c:v>32.85642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2839680"/>
        <c:axId val="172841216"/>
      </c:barChart>
      <c:catAx>
        <c:axId val="172839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72841216"/>
        <c:crosses val="autoZero"/>
        <c:auto val="1"/>
        <c:lblAlgn val="ctr"/>
        <c:lblOffset val="100"/>
        <c:noMultiLvlLbl val="0"/>
      </c:catAx>
      <c:valAx>
        <c:axId val="1728412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728396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v ČR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0592781633521109E-2"/>
          <c:y val="0.27588277344330603"/>
          <c:w val="0.86679862645627792"/>
          <c:h val="0.2754368746505356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'8.7'!$M$39</c:f>
              <c:strCache>
                <c:ptCount val="1"/>
                <c:pt idx="0">
                  <c:v>Instalovaný výkon</c:v>
                </c:pt>
              </c:strCache>
            </c:strRef>
          </c:tx>
          <c:invertIfNegative val="0"/>
          <c:val>
            <c:numRef>
              <c:f>'8.7'!$N$39</c:f>
              <c:numCache>
                <c:formatCode>0.0%</c:formatCode>
                <c:ptCount val="1"/>
                <c:pt idx="0">
                  <c:v>1.1726815643603051E-2</c:v>
                </c:pt>
              </c:numCache>
            </c:numRef>
          </c:val>
        </c:ser>
        <c:ser>
          <c:idx val="1"/>
          <c:order val="1"/>
          <c:tx>
            <c:strRef>
              <c:f>'8.7'!$M$40</c:f>
              <c:strCache>
                <c:ptCount val="1"/>
                <c:pt idx="0">
                  <c:v>Výroba tepla brutto</c:v>
                </c:pt>
              </c:strCache>
            </c:strRef>
          </c:tx>
          <c:invertIfNegative val="0"/>
          <c:val>
            <c:numRef>
              <c:f>'8.7'!$N$40</c:f>
              <c:numCache>
                <c:formatCode>0.0%</c:formatCode>
                <c:ptCount val="1"/>
                <c:pt idx="0">
                  <c:v>1.6181659389619206E-2</c:v>
                </c:pt>
              </c:numCache>
            </c:numRef>
          </c:val>
        </c:ser>
        <c:ser>
          <c:idx val="2"/>
          <c:order val="2"/>
          <c:tx>
            <c:strRef>
              <c:f>'8.7'!$M$41</c:f>
              <c:strCache>
                <c:ptCount val="1"/>
                <c:pt idx="0">
                  <c:v>Dodávky tepla</c:v>
                </c:pt>
              </c:strCache>
            </c:strRef>
          </c:tx>
          <c:invertIfNegative val="0"/>
          <c:val>
            <c:numRef>
              <c:f>'8.7'!$N$41</c:f>
              <c:numCache>
                <c:formatCode>0.0%</c:formatCode>
                <c:ptCount val="1"/>
                <c:pt idx="0">
                  <c:v>2.461861635581267E-2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871040"/>
        <c:axId val="172876928"/>
      </c:barChart>
      <c:catAx>
        <c:axId val="1728710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crossAx val="172876928"/>
        <c:crosses val="autoZero"/>
        <c:auto val="1"/>
        <c:lblAlgn val="ctr"/>
        <c:lblOffset val="100"/>
        <c:noMultiLvlLbl val="0"/>
      </c:catAx>
      <c:valAx>
        <c:axId val="172876928"/>
        <c:scaling>
          <c:orientation val="minMax"/>
          <c:max val="0.30000000000000004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72871040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0.18609824399565114"/>
          <c:y val="0.74908068686696816"/>
          <c:w val="0.81390175600434878"/>
          <c:h val="0.25091931313303184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Dodávky tepla podle paliv (TJ)</a:t>
            </a:r>
          </a:p>
        </c:rich>
      </c:tx>
      <c:layout>
        <c:manualLayout>
          <c:xMode val="edge"/>
          <c:yMode val="edge"/>
          <c:x val="0.28462293680703638"/>
          <c:y val="4.38233264320220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164476326580174"/>
          <c:y val="0.18190101113825022"/>
          <c:w val="0.88835523673419825"/>
          <c:h val="0.68518115942028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'8.7'!$A$10</c:f>
              <c:strCache>
                <c:ptCount val="1"/>
                <c:pt idx="0">
                  <c:v>Biomasa</c:v>
                </c:pt>
              </c:strCache>
            </c:strRef>
          </c:tx>
          <c:invertIfNegative val="0"/>
          <c:val>
            <c:numRef>
              <c:f>'8.7'!$B$10:$M$10</c:f>
              <c:numCache>
                <c:formatCode>#,##0.0</c:formatCode>
                <c:ptCount val="12"/>
                <c:pt idx="0">
                  <c:v>0.50712400000000002</c:v>
                </c:pt>
                <c:pt idx="1">
                  <c:v>0.55205500000000007</c:v>
                </c:pt>
                <c:pt idx="2">
                  <c:v>8.0260999999999999E-2</c:v>
                </c:pt>
                <c:pt idx="3">
                  <c:v>2.2808999999999999E-2</c:v>
                </c:pt>
                <c:pt idx="4">
                  <c:v>6.4440000000000001E-3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1.6704999999999998E-2</c:v>
                </c:pt>
                <c:pt idx="9">
                  <c:v>1.7107000000000001E-2</c:v>
                </c:pt>
                <c:pt idx="10">
                  <c:v>9.8091999999999999E-2</c:v>
                </c:pt>
                <c:pt idx="11">
                  <c:v>0.28282600000000002</c:v>
                </c:pt>
              </c:numCache>
            </c:numRef>
          </c:val>
        </c:ser>
        <c:ser>
          <c:idx val="1"/>
          <c:order val="1"/>
          <c:tx>
            <c:strRef>
              <c:f>'8.7'!$A$11</c:f>
              <c:strCache>
                <c:ptCount val="1"/>
                <c:pt idx="0">
                  <c:v>Bioplyn</c:v>
                </c:pt>
              </c:strCache>
            </c:strRef>
          </c:tx>
          <c:invertIfNegative val="0"/>
          <c:val>
            <c:numRef>
              <c:f>'8.7'!$B$11:$M$11</c:f>
              <c:numCache>
                <c:formatCode>#,##0.0</c:formatCode>
                <c:ptCount val="12"/>
                <c:pt idx="0">
                  <c:v>1.74342</c:v>
                </c:pt>
                <c:pt idx="1">
                  <c:v>1.52352</c:v>
                </c:pt>
                <c:pt idx="2">
                  <c:v>1.76942</c:v>
                </c:pt>
                <c:pt idx="3">
                  <c:v>1.58321</c:v>
                </c:pt>
                <c:pt idx="4">
                  <c:v>1.35141</c:v>
                </c:pt>
                <c:pt idx="5">
                  <c:v>0.96933000000000002</c:v>
                </c:pt>
                <c:pt idx="6">
                  <c:v>0.89236000000000004</c:v>
                </c:pt>
                <c:pt idx="7">
                  <c:v>1.0442499999999999</c:v>
                </c:pt>
                <c:pt idx="8">
                  <c:v>0.95135999999999998</c:v>
                </c:pt>
                <c:pt idx="9">
                  <c:v>1.00396</c:v>
                </c:pt>
                <c:pt idx="10">
                  <c:v>1.0579799999999999</c:v>
                </c:pt>
                <c:pt idx="11">
                  <c:v>1.2271399999999999</c:v>
                </c:pt>
              </c:numCache>
            </c:numRef>
          </c:val>
        </c:ser>
        <c:ser>
          <c:idx val="2"/>
          <c:order val="2"/>
          <c:tx>
            <c:strRef>
              <c:f>'8.7'!$A$12</c:f>
              <c:strCache>
                <c:ptCount val="1"/>
                <c:pt idx="0">
                  <c:v>Černé uhlí</c:v>
                </c:pt>
              </c:strCache>
            </c:strRef>
          </c:tx>
          <c:invertIfNegative val="0"/>
          <c:val>
            <c:numRef>
              <c:f>'8.7'!$B$12:$M$12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'8.7'!$A$13</c:f>
              <c:strCache>
                <c:ptCount val="1"/>
                <c:pt idx="0">
                  <c:v>Elektrická energie</c:v>
                </c:pt>
              </c:strCache>
            </c:strRef>
          </c:tx>
          <c:invertIfNegative val="0"/>
          <c:val>
            <c:numRef>
              <c:f>'8.7'!$B$13:$M$13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'8.7'!$A$14</c:f>
              <c:strCache>
                <c:ptCount val="1"/>
                <c:pt idx="0">
                  <c:v>Energie prostředí (tepelné čerpadlo)</c:v>
                </c:pt>
              </c:strCache>
            </c:strRef>
          </c:tx>
          <c:invertIfNegative val="0"/>
          <c:val>
            <c:numRef>
              <c:f>'8.7'!$B$14:$M$14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'8.7'!$A$15</c:f>
              <c:strCache>
                <c:ptCount val="1"/>
                <c:pt idx="0">
                  <c:v>Energie Slunce (solární kolektor)</c:v>
                </c:pt>
              </c:strCache>
            </c:strRef>
          </c:tx>
          <c:invertIfNegative val="0"/>
          <c:val>
            <c:numRef>
              <c:f>'8.7'!$B$15:$M$15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'8.7'!$A$16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val>
            <c:numRef>
              <c:f>'8.7'!$B$16:$M$16</c:f>
              <c:numCache>
                <c:formatCode>#,##0.0</c:formatCode>
                <c:ptCount val="12"/>
                <c:pt idx="0">
                  <c:v>18.01482</c:v>
                </c:pt>
                <c:pt idx="1">
                  <c:v>12.444750000000001</c:v>
                </c:pt>
                <c:pt idx="2">
                  <c:v>10.25182</c:v>
                </c:pt>
                <c:pt idx="3">
                  <c:v>8.2177900000000008</c:v>
                </c:pt>
                <c:pt idx="4">
                  <c:v>4.3280900000000004</c:v>
                </c:pt>
                <c:pt idx="5">
                  <c:v>2.1532</c:v>
                </c:pt>
                <c:pt idx="6">
                  <c:v>2.1031999999999997</c:v>
                </c:pt>
                <c:pt idx="7">
                  <c:v>2.0708000000000002</c:v>
                </c:pt>
                <c:pt idx="8">
                  <c:v>4.7350000000000003</c:v>
                </c:pt>
                <c:pt idx="9">
                  <c:v>7.3387500000000001</c:v>
                </c:pt>
                <c:pt idx="10">
                  <c:v>10.814030000000001</c:v>
                </c:pt>
                <c:pt idx="11">
                  <c:v>15.576842000000001</c:v>
                </c:pt>
              </c:numCache>
            </c:numRef>
          </c:val>
        </c:ser>
        <c:ser>
          <c:idx val="7"/>
          <c:order val="7"/>
          <c:tx>
            <c:strRef>
              <c:f>'8.7'!$A$17</c:f>
              <c:strCache>
                <c:ptCount val="1"/>
                <c:pt idx="0">
                  <c:v>Jaderné palivo</c:v>
                </c:pt>
              </c:strCache>
            </c:strRef>
          </c:tx>
          <c:invertIfNegative val="0"/>
          <c:val>
            <c:numRef>
              <c:f>'8.7'!$B$17:$M$17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8"/>
          <c:order val="8"/>
          <c:tx>
            <c:strRef>
              <c:f>'8.7'!$A$18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val>
            <c:numRef>
              <c:f>'8.7'!$B$18:$M$18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9"/>
          <c:order val="9"/>
          <c:tx>
            <c:strRef>
              <c:f>'8.7'!$A$19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val>
            <c:numRef>
              <c:f>'8.7'!$B$19:$M$19</c:f>
              <c:numCache>
                <c:formatCode>#,##0.0</c:formatCode>
                <c:ptCount val="12"/>
                <c:pt idx="0">
                  <c:v>0.45650000000000002</c:v>
                </c:pt>
                <c:pt idx="1">
                  <c:v>0.34217000000000003</c:v>
                </c:pt>
                <c:pt idx="2">
                  <c:v>0.35552999999999996</c:v>
                </c:pt>
                <c:pt idx="3">
                  <c:v>0.31180000000000002</c:v>
                </c:pt>
                <c:pt idx="4">
                  <c:v>0</c:v>
                </c:pt>
                <c:pt idx="5">
                  <c:v>2.1499999999999998E-2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0.30060000000000003</c:v>
                </c:pt>
                <c:pt idx="10">
                  <c:v>0.37639999999999996</c:v>
                </c:pt>
                <c:pt idx="11">
                  <c:v>0.4229</c:v>
                </c:pt>
              </c:numCache>
            </c:numRef>
          </c:val>
        </c:ser>
        <c:ser>
          <c:idx val="10"/>
          <c:order val="10"/>
          <c:tx>
            <c:strRef>
              <c:f>'8.7'!$A$20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val>
            <c:numRef>
              <c:f>'8.7'!$B$20:$M$20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'8.7'!$A$21</c:f>
              <c:strCache>
                <c:ptCount val="1"/>
                <c:pt idx="0">
                  <c:v>Ostatní pevná paliva</c:v>
                </c:pt>
              </c:strCache>
            </c:strRef>
          </c:tx>
          <c:invertIfNegative val="0"/>
          <c:val>
            <c:numRef>
              <c:f>'8.7'!$B$21:$M$21</c:f>
              <c:numCache>
                <c:formatCode>#,##0.0</c:formatCode>
                <c:ptCount val="12"/>
                <c:pt idx="0">
                  <c:v>69.349000000000004</c:v>
                </c:pt>
                <c:pt idx="1">
                  <c:v>58.283999999999999</c:v>
                </c:pt>
                <c:pt idx="2">
                  <c:v>68.599000000000004</c:v>
                </c:pt>
                <c:pt idx="3">
                  <c:v>66.462000000000003</c:v>
                </c:pt>
                <c:pt idx="4">
                  <c:v>53.287999999999997</c:v>
                </c:pt>
                <c:pt idx="5">
                  <c:v>20.065000000000001</c:v>
                </c:pt>
                <c:pt idx="6">
                  <c:v>35.909999999999997</c:v>
                </c:pt>
                <c:pt idx="7">
                  <c:v>37.045000000000002</c:v>
                </c:pt>
                <c:pt idx="8">
                  <c:v>52.143000000000001</c:v>
                </c:pt>
                <c:pt idx="9">
                  <c:v>64.741</c:v>
                </c:pt>
                <c:pt idx="10">
                  <c:v>66.269000000000005</c:v>
                </c:pt>
                <c:pt idx="11">
                  <c:v>71.242000000000004</c:v>
                </c:pt>
              </c:numCache>
            </c:numRef>
          </c:val>
        </c:ser>
        <c:ser>
          <c:idx val="12"/>
          <c:order val="12"/>
          <c:tx>
            <c:strRef>
              <c:f>'8.7'!$A$22</c:f>
              <c:strCache>
                <c:ptCount val="1"/>
                <c:pt idx="0">
                  <c:v>Ostatní plyny</c:v>
                </c:pt>
              </c:strCache>
            </c:strRef>
          </c:tx>
          <c:invertIfNegative val="0"/>
          <c:val>
            <c:numRef>
              <c:f>'8.7'!$B$22:$M$22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'8.7'!$A$23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val>
            <c:numRef>
              <c:f>'8.7'!$B$23:$M$23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'8.7'!$A$24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val>
            <c:numRef>
              <c:f>'8.7'!$B$24:$M$24</c:f>
              <c:numCache>
                <c:formatCode>#,##0.0</c:formatCode>
                <c:ptCount val="12"/>
                <c:pt idx="0">
                  <c:v>0.79988999999999999</c:v>
                </c:pt>
                <c:pt idx="1">
                  <c:v>1.97516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0.12473999999999999</c:v>
                </c:pt>
                <c:pt idx="11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'8.7'!$A$25</c:f>
              <c:strCache>
                <c:ptCount val="1"/>
                <c:pt idx="0">
                  <c:v>Zemní plyn</c:v>
                </c:pt>
              </c:strCache>
            </c:strRef>
          </c:tx>
          <c:invertIfNegative val="0"/>
          <c:val>
            <c:numRef>
              <c:f>'8.7'!$B$25:$M$25</c:f>
              <c:numCache>
                <c:formatCode>#,##0.0</c:formatCode>
                <c:ptCount val="12"/>
                <c:pt idx="0">
                  <c:v>306.95015599999994</c:v>
                </c:pt>
                <c:pt idx="1">
                  <c:v>207.03259599999998</c:v>
                </c:pt>
                <c:pt idx="2">
                  <c:v>155.10391000000001</c:v>
                </c:pt>
                <c:pt idx="3">
                  <c:v>118.53892000000003</c:v>
                </c:pt>
                <c:pt idx="4">
                  <c:v>63.351840000000003</c:v>
                </c:pt>
                <c:pt idx="5">
                  <c:v>46.444590000000005</c:v>
                </c:pt>
                <c:pt idx="6">
                  <c:v>28.788</c:v>
                </c:pt>
                <c:pt idx="7">
                  <c:v>30.156746999999999</c:v>
                </c:pt>
                <c:pt idx="8">
                  <c:v>65.47551</c:v>
                </c:pt>
                <c:pt idx="9">
                  <c:v>100.26535800000001</c:v>
                </c:pt>
                <c:pt idx="10">
                  <c:v>177.283649</c:v>
                </c:pt>
                <c:pt idx="11">
                  <c:v>224.56345000000002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2893312"/>
        <c:axId val="172894848"/>
      </c:barChart>
      <c:catAx>
        <c:axId val="172893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72894848"/>
        <c:crosses val="autoZero"/>
        <c:auto val="1"/>
        <c:lblAlgn val="ctr"/>
        <c:lblOffset val="100"/>
        <c:noMultiLvlLbl val="0"/>
      </c:catAx>
      <c:valAx>
        <c:axId val="172894848"/>
        <c:scaling>
          <c:orientation val="minMax"/>
          <c:max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728933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2566753016951306"/>
          <c:y val="0.11291718469401851"/>
          <c:w val="0.34243387380811624"/>
          <c:h val="0.28385930377123914"/>
        </c:manualLayout>
      </c:layout>
      <c:doughnutChart>
        <c:varyColors val="1"/>
        <c:ser>
          <c:idx val="2"/>
          <c:order val="0"/>
          <c:dPt>
            <c:idx val="5"/>
            <c:bubble3D val="0"/>
          </c:dPt>
          <c:dPt>
            <c:idx val="7"/>
            <c:bubble3D val="0"/>
          </c:dPt>
          <c:cat>
            <c:numRef>
              <c:f>'8.7'!$U$10:$U$25</c:f>
              <c:numCache>
                <c:formatCode>0.0%</c:formatCode>
                <c:ptCount val="16"/>
              </c:numCache>
            </c:numRef>
          </c:cat>
          <c:val>
            <c:numRef>
              <c:f>'8.7'!$P$10:$P$25</c:f>
              <c:numCache>
                <c:formatCode>0.0</c:formatCode>
                <c:ptCount val="1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l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7205388244365729"/>
          <c:y val="0.21908190047672613"/>
          <c:w val="0.34141910486533111"/>
          <c:h val="0.51561197707429429"/>
        </c:manualLayout>
      </c:layout>
      <c:doughnutChart>
        <c:varyColors val="1"/>
        <c:ser>
          <c:idx val="2"/>
          <c:order val="0"/>
          <c:dPt>
            <c:idx val="7"/>
            <c:bubble3D val="0"/>
          </c:dPt>
          <c:cat>
            <c:numRef>
              <c:f>'8.7'!$U$27:$U$34</c:f>
              <c:numCache>
                <c:formatCode>#,##0.0</c:formatCode>
                <c:ptCount val="8"/>
              </c:numCache>
            </c:numRef>
          </c:cat>
          <c:val>
            <c:numRef>
              <c:f>'8.7'!$P$27:$P$34</c:f>
              <c:numCache>
                <c:formatCode>0.0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 b="1" i="0" u="none" strike="noStrike" baseline="0">
                <a:effectLst/>
              </a:rPr>
              <a:t>Spotřeba tepla podle </a:t>
            </a:r>
            <a:r>
              <a:rPr lang="cs-CZ" sz="1000"/>
              <a:t>sektorů</a:t>
            </a:r>
            <a:r>
              <a:rPr lang="cs-CZ" sz="1000" baseline="0"/>
              <a:t> národního hospodářství</a:t>
            </a:r>
            <a:r>
              <a:rPr lang="cs-CZ" sz="1000"/>
              <a:t> (TJ)</a:t>
            </a:r>
          </a:p>
        </c:rich>
      </c:tx>
      <c:layout>
        <c:manualLayout>
          <c:xMode val="edge"/>
          <c:yMode val="edge"/>
          <c:x val="8.7459664576854723E-2"/>
          <c:y val="4.346330802852541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641630144170252E-2"/>
          <c:y val="0.18377538215833902"/>
          <c:w val="0.77415317693982277"/>
          <c:h val="0.68439824321241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'8.8'!$A$27</c:f>
              <c:strCache>
                <c:ptCount val="1"/>
                <c:pt idx="0">
                  <c:v>Průmysl</c:v>
                </c:pt>
              </c:strCache>
            </c:strRef>
          </c:tx>
          <c:invertIfNegative val="0"/>
          <c:val>
            <c:numRef>
              <c:f>'8.8'!$B$27:$M$27</c:f>
              <c:numCache>
                <c:formatCode>#,##0.0</c:formatCode>
                <c:ptCount val="12"/>
                <c:pt idx="0">
                  <c:v>946.10130000000004</c:v>
                </c:pt>
                <c:pt idx="1">
                  <c:v>578.92025259110301</c:v>
                </c:pt>
                <c:pt idx="2">
                  <c:v>569.42401158811379</c:v>
                </c:pt>
                <c:pt idx="3">
                  <c:v>481.29865600000005</c:v>
                </c:pt>
                <c:pt idx="4">
                  <c:v>368.44979899999998</c:v>
                </c:pt>
                <c:pt idx="5">
                  <c:v>281.74170199999998</c:v>
                </c:pt>
                <c:pt idx="6">
                  <c:v>274.75995799999998</c:v>
                </c:pt>
                <c:pt idx="7">
                  <c:v>281.91677700000002</c:v>
                </c:pt>
                <c:pt idx="8">
                  <c:v>328.305295</c:v>
                </c:pt>
                <c:pt idx="9">
                  <c:v>433.972936</c:v>
                </c:pt>
                <c:pt idx="10">
                  <c:v>561.68102699999997</c:v>
                </c:pt>
                <c:pt idx="11">
                  <c:v>619.295208</c:v>
                </c:pt>
              </c:numCache>
            </c:numRef>
          </c:val>
        </c:ser>
        <c:ser>
          <c:idx val="1"/>
          <c:order val="1"/>
          <c:tx>
            <c:strRef>
              <c:f>'8.8'!$A$28</c:f>
              <c:strCache>
                <c:ptCount val="1"/>
                <c:pt idx="0">
                  <c:v>Energetika</c:v>
                </c:pt>
              </c:strCache>
            </c:strRef>
          </c:tx>
          <c:invertIfNegative val="0"/>
          <c:val>
            <c:numRef>
              <c:f>'8.8'!$B$28:$M$28</c:f>
              <c:numCache>
                <c:formatCode>#,##0.0</c:formatCode>
                <c:ptCount val="12"/>
                <c:pt idx="0">
                  <c:v>184.91615999999999</c:v>
                </c:pt>
                <c:pt idx="1">
                  <c:v>125.95286801500708</c:v>
                </c:pt>
                <c:pt idx="2">
                  <c:v>94.88159598164016</c:v>
                </c:pt>
                <c:pt idx="3">
                  <c:v>71.362892000000002</c:v>
                </c:pt>
                <c:pt idx="4">
                  <c:v>45.176954000000002</c:v>
                </c:pt>
                <c:pt idx="5">
                  <c:v>33.860530999999995</c:v>
                </c:pt>
                <c:pt idx="6">
                  <c:v>30.322028999999993</c:v>
                </c:pt>
                <c:pt idx="7">
                  <c:v>33.329863999999993</c:v>
                </c:pt>
                <c:pt idx="8">
                  <c:v>41.082357000000002</c:v>
                </c:pt>
                <c:pt idx="9">
                  <c:v>60.536455999999994</c:v>
                </c:pt>
                <c:pt idx="10">
                  <c:v>92.420903999999993</c:v>
                </c:pt>
                <c:pt idx="11">
                  <c:v>109.39067000000003</c:v>
                </c:pt>
              </c:numCache>
            </c:numRef>
          </c:val>
        </c:ser>
        <c:ser>
          <c:idx val="2"/>
          <c:order val="2"/>
          <c:tx>
            <c:strRef>
              <c:f>'8.8'!$A$29</c:f>
              <c:strCache>
                <c:ptCount val="1"/>
                <c:pt idx="0">
                  <c:v>Doprava</c:v>
                </c:pt>
              </c:strCache>
            </c:strRef>
          </c:tx>
          <c:invertIfNegative val="0"/>
          <c:val>
            <c:numRef>
              <c:f>'8.8'!$B$29:$M$29</c:f>
              <c:numCache>
                <c:formatCode>#,##0.0</c:formatCode>
                <c:ptCount val="12"/>
                <c:pt idx="0">
                  <c:v>2.9793000000000003</c:v>
                </c:pt>
                <c:pt idx="1">
                  <c:v>2.0100018475799817</c:v>
                </c:pt>
                <c:pt idx="2">
                  <c:v>1.463417198788221</c:v>
                </c:pt>
                <c:pt idx="3">
                  <c:v>1.2794850000000002</c:v>
                </c:pt>
                <c:pt idx="4">
                  <c:v>0.48095699999999997</c:v>
                </c:pt>
                <c:pt idx="5">
                  <c:v>1.9071999999999995E-2</c:v>
                </c:pt>
                <c:pt idx="6">
                  <c:v>1.4766E-2</c:v>
                </c:pt>
                <c:pt idx="7">
                  <c:v>0.15329799999999999</c:v>
                </c:pt>
                <c:pt idx="8">
                  <c:v>0.371334</c:v>
                </c:pt>
                <c:pt idx="9">
                  <c:v>0.99041999999999997</c:v>
                </c:pt>
                <c:pt idx="10">
                  <c:v>1.750011</c:v>
                </c:pt>
                <c:pt idx="11">
                  <c:v>2.1539479999999998</c:v>
                </c:pt>
              </c:numCache>
            </c:numRef>
          </c:val>
        </c:ser>
        <c:ser>
          <c:idx val="3"/>
          <c:order val="3"/>
          <c:tx>
            <c:strRef>
              <c:f>'8.8'!$A$30</c:f>
              <c:strCache>
                <c:ptCount val="1"/>
                <c:pt idx="0">
                  <c:v>Stavebnictví</c:v>
                </c:pt>
              </c:strCache>
            </c:strRef>
          </c:tx>
          <c:invertIfNegative val="0"/>
          <c:val>
            <c:numRef>
              <c:f>'8.8'!$B$30:$M$30</c:f>
              <c:numCache>
                <c:formatCode>#,##0.0</c:formatCode>
                <c:ptCount val="12"/>
                <c:pt idx="0">
                  <c:v>18.454000000000001</c:v>
                </c:pt>
                <c:pt idx="1">
                  <c:v>13.540815742385371</c:v>
                </c:pt>
                <c:pt idx="2">
                  <c:v>10.871596304086372</c:v>
                </c:pt>
                <c:pt idx="3">
                  <c:v>6.5568670000000004</c:v>
                </c:pt>
                <c:pt idx="4">
                  <c:v>3.5036930000000002</c:v>
                </c:pt>
                <c:pt idx="5">
                  <c:v>2.6036419999999998</c:v>
                </c:pt>
                <c:pt idx="6">
                  <c:v>2.9826579999999998</c:v>
                </c:pt>
                <c:pt idx="7">
                  <c:v>2.9947510000000004</c:v>
                </c:pt>
                <c:pt idx="8">
                  <c:v>3.3742310000000004</c:v>
                </c:pt>
                <c:pt idx="9">
                  <c:v>6.1081009999999996</c:v>
                </c:pt>
                <c:pt idx="10">
                  <c:v>10.016261</c:v>
                </c:pt>
                <c:pt idx="11">
                  <c:v>11.422043</c:v>
                </c:pt>
              </c:numCache>
            </c:numRef>
          </c:val>
        </c:ser>
        <c:ser>
          <c:idx val="4"/>
          <c:order val="4"/>
          <c:tx>
            <c:strRef>
              <c:f>'8.8'!$A$31</c:f>
              <c:strCache>
                <c:ptCount val="1"/>
                <c:pt idx="0">
                  <c:v>Zemědělství a lesnictví</c:v>
                </c:pt>
              </c:strCache>
            </c:strRef>
          </c:tx>
          <c:invertIfNegative val="0"/>
          <c:val>
            <c:numRef>
              <c:f>'8.8'!$B$31:$M$31</c:f>
              <c:numCache>
                <c:formatCode>#,##0.0</c:formatCode>
                <c:ptCount val="12"/>
                <c:pt idx="0">
                  <c:v>3.1477399999999998</c:v>
                </c:pt>
                <c:pt idx="1">
                  <c:v>1.8397999999999999</c:v>
                </c:pt>
                <c:pt idx="2">
                  <c:v>1.27972</c:v>
                </c:pt>
                <c:pt idx="3">
                  <c:v>0.79629399999999995</c:v>
                </c:pt>
                <c:pt idx="4">
                  <c:v>0.14052300000000001</c:v>
                </c:pt>
                <c:pt idx="5">
                  <c:v>2E-3</c:v>
                </c:pt>
                <c:pt idx="6">
                  <c:v>3.0000000000000001E-3</c:v>
                </c:pt>
                <c:pt idx="7">
                  <c:v>2E-3</c:v>
                </c:pt>
                <c:pt idx="8">
                  <c:v>2E-3</c:v>
                </c:pt>
                <c:pt idx="9">
                  <c:v>5.1999999999999998E-2</c:v>
                </c:pt>
                <c:pt idx="10">
                  <c:v>0.51494299999999993</c:v>
                </c:pt>
                <c:pt idx="11">
                  <c:v>1.05542</c:v>
                </c:pt>
              </c:numCache>
            </c:numRef>
          </c:val>
        </c:ser>
        <c:ser>
          <c:idx val="5"/>
          <c:order val="5"/>
          <c:tx>
            <c:strRef>
              <c:f>'8.8'!$A$32</c:f>
              <c:strCache>
                <c:ptCount val="1"/>
                <c:pt idx="0">
                  <c:v>Domácnosti</c:v>
                </c:pt>
              </c:strCache>
            </c:strRef>
          </c:tx>
          <c:invertIfNegative val="0"/>
          <c:val>
            <c:numRef>
              <c:f>'8.8'!$B$32:$M$32</c:f>
              <c:numCache>
                <c:formatCode>#,##0.0</c:formatCode>
                <c:ptCount val="12"/>
                <c:pt idx="0">
                  <c:v>825.1135700000001</c:v>
                </c:pt>
                <c:pt idx="1">
                  <c:v>601.26196938783971</c:v>
                </c:pt>
                <c:pt idx="2">
                  <c:v>480.01319207131951</c:v>
                </c:pt>
                <c:pt idx="3">
                  <c:v>405.69756199999989</c:v>
                </c:pt>
                <c:pt idx="4">
                  <c:v>211.60415799999998</c:v>
                </c:pt>
                <c:pt idx="5">
                  <c:v>94.890285000000006</c:v>
                </c:pt>
                <c:pt idx="6">
                  <c:v>97.32606100000001</c:v>
                </c:pt>
                <c:pt idx="7">
                  <c:v>95.382812000000001</c:v>
                </c:pt>
                <c:pt idx="8">
                  <c:v>211.28017200000005</c:v>
                </c:pt>
                <c:pt idx="9">
                  <c:v>391.86627999999996</c:v>
                </c:pt>
                <c:pt idx="10">
                  <c:v>575.97382500000003</c:v>
                </c:pt>
                <c:pt idx="11">
                  <c:v>725.09875900000009</c:v>
                </c:pt>
              </c:numCache>
            </c:numRef>
          </c:val>
        </c:ser>
        <c:ser>
          <c:idx val="6"/>
          <c:order val="6"/>
          <c:tx>
            <c:strRef>
              <c:f>'8.8'!$A$33</c:f>
              <c:strCache>
                <c:ptCount val="1"/>
                <c:pt idx="0">
                  <c:v>Obchod, služby, školství, zdravotnictví</c:v>
                </c:pt>
              </c:strCache>
            </c:strRef>
          </c:tx>
          <c:invertIfNegative val="0"/>
          <c:val>
            <c:numRef>
              <c:f>'8.8'!$B$33:$M$33</c:f>
              <c:numCache>
                <c:formatCode>#,##0.0</c:formatCode>
                <c:ptCount val="12"/>
                <c:pt idx="0">
                  <c:v>381.70000400000009</c:v>
                </c:pt>
                <c:pt idx="1">
                  <c:v>278.60984064026161</c:v>
                </c:pt>
                <c:pt idx="2">
                  <c:v>223.22121776471542</c:v>
                </c:pt>
                <c:pt idx="3">
                  <c:v>203.78067100000004</c:v>
                </c:pt>
                <c:pt idx="4">
                  <c:v>104.15314500000001</c:v>
                </c:pt>
                <c:pt idx="5">
                  <c:v>42.915991000000005</c:v>
                </c:pt>
                <c:pt idx="6">
                  <c:v>30.645953999999996</c:v>
                </c:pt>
                <c:pt idx="7">
                  <c:v>30.091781999999995</c:v>
                </c:pt>
                <c:pt idx="8">
                  <c:v>68.453397999999993</c:v>
                </c:pt>
                <c:pt idx="9">
                  <c:v>139.44486600000002</c:v>
                </c:pt>
                <c:pt idx="10">
                  <c:v>221.10810599999999</c:v>
                </c:pt>
                <c:pt idx="11">
                  <c:v>270.30443500000001</c:v>
                </c:pt>
              </c:numCache>
            </c:numRef>
          </c:val>
        </c:ser>
        <c:ser>
          <c:idx val="7"/>
          <c:order val="7"/>
          <c:tx>
            <c:strRef>
              <c:f>'8.8'!$A$34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val>
            <c:numRef>
              <c:f>'8.8'!$B$34:$M$34</c:f>
              <c:numCache>
                <c:formatCode>#,##0.0</c:formatCode>
                <c:ptCount val="12"/>
                <c:pt idx="0">
                  <c:v>4.2628849999999998</c:v>
                </c:pt>
                <c:pt idx="1">
                  <c:v>3.3209850000000003</c:v>
                </c:pt>
                <c:pt idx="2">
                  <c:v>2.9229920000000003</c:v>
                </c:pt>
                <c:pt idx="3">
                  <c:v>1.7805499999999999</c:v>
                </c:pt>
                <c:pt idx="4">
                  <c:v>1.23912</c:v>
                </c:pt>
                <c:pt idx="5">
                  <c:v>1.17692</c:v>
                </c:pt>
                <c:pt idx="6">
                  <c:v>0.52395400000000003</c:v>
                </c:pt>
                <c:pt idx="7">
                  <c:v>0.56035999999999997</c:v>
                </c:pt>
                <c:pt idx="8">
                  <c:v>0.75085999999999997</c:v>
                </c:pt>
                <c:pt idx="9">
                  <c:v>1.0581399999999999</c:v>
                </c:pt>
                <c:pt idx="10">
                  <c:v>1.5860300000000003</c:v>
                </c:pt>
                <c:pt idx="11">
                  <c:v>1.8391399999999998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2564864"/>
        <c:axId val="172566400"/>
      </c:barChart>
      <c:catAx>
        <c:axId val="172564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72566400"/>
        <c:crosses val="autoZero"/>
        <c:auto val="1"/>
        <c:lblAlgn val="ctr"/>
        <c:lblOffset val="100"/>
        <c:noMultiLvlLbl val="0"/>
      </c:catAx>
      <c:valAx>
        <c:axId val="172566400"/>
        <c:scaling>
          <c:orientation val="minMax"/>
          <c:max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725648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v ČR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0592781633521109E-2"/>
          <c:y val="0.27588277344330603"/>
          <c:w val="0.86679862645627792"/>
          <c:h val="0.2754368746505356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'8.8'!$M$39</c:f>
              <c:strCache>
                <c:ptCount val="1"/>
                <c:pt idx="0">
                  <c:v>Instalovaný výkon</c:v>
                </c:pt>
              </c:strCache>
            </c:strRef>
          </c:tx>
          <c:invertIfNegative val="0"/>
          <c:val>
            <c:numRef>
              <c:f>'8.8'!$N$39</c:f>
              <c:numCache>
                <c:formatCode>0.0%</c:formatCode>
                <c:ptCount val="1"/>
                <c:pt idx="0">
                  <c:v>0.1307471162276802</c:v>
                </c:pt>
              </c:numCache>
            </c:numRef>
          </c:val>
        </c:ser>
        <c:ser>
          <c:idx val="1"/>
          <c:order val="1"/>
          <c:tx>
            <c:strRef>
              <c:f>'8.8'!$M$40</c:f>
              <c:strCache>
                <c:ptCount val="1"/>
                <c:pt idx="0">
                  <c:v>Výroba tepla brutto</c:v>
                </c:pt>
              </c:strCache>
            </c:strRef>
          </c:tx>
          <c:invertIfNegative val="0"/>
          <c:val>
            <c:numRef>
              <c:f>'8.8'!$N$40</c:f>
              <c:numCache>
                <c:formatCode>0.0%</c:formatCode>
                <c:ptCount val="1"/>
                <c:pt idx="0">
                  <c:v>0.19448216282092121</c:v>
                </c:pt>
              </c:numCache>
            </c:numRef>
          </c:val>
        </c:ser>
        <c:ser>
          <c:idx val="2"/>
          <c:order val="2"/>
          <c:tx>
            <c:strRef>
              <c:f>'8.8'!$M$41</c:f>
              <c:strCache>
                <c:ptCount val="1"/>
                <c:pt idx="0">
                  <c:v>Dodávky tepla</c:v>
                </c:pt>
              </c:strCache>
            </c:strRef>
          </c:tx>
          <c:invertIfNegative val="0"/>
          <c:val>
            <c:numRef>
              <c:f>'8.8'!$N$41</c:f>
              <c:numCache>
                <c:formatCode>0.0%</c:formatCode>
                <c:ptCount val="1"/>
                <c:pt idx="0">
                  <c:v>0.17185275773102299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575744"/>
        <c:axId val="172602112"/>
      </c:barChart>
      <c:catAx>
        <c:axId val="1725757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crossAx val="172602112"/>
        <c:crosses val="autoZero"/>
        <c:auto val="1"/>
        <c:lblAlgn val="ctr"/>
        <c:lblOffset val="100"/>
        <c:noMultiLvlLbl val="0"/>
      </c:catAx>
      <c:valAx>
        <c:axId val="172602112"/>
        <c:scaling>
          <c:orientation val="minMax"/>
          <c:max val="0.30000000000000004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72575744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0.18609824399565114"/>
          <c:y val="0.74908068686696816"/>
          <c:w val="0.81390175600434878"/>
          <c:h val="0.25091931313303184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Dodávky tepla podle paliv (TJ)</a:t>
            </a:r>
          </a:p>
        </c:rich>
      </c:tx>
      <c:layout>
        <c:manualLayout>
          <c:xMode val="edge"/>
          <c:yMode val="edge"/>
          <c:x val="0.28462293680703638"/>
          <c:y val="4.38233264320220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164476326580174"/>
          <c:y val="0.18190101113825022"/>
          <c:w val="0.88835523673419825"/>
          <c:h val="0.68518115942028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'8.8'!$A$10</c:f>
              <c:strCache>
                <c:ptCount val="1"/>
                <c:pt idx="0">
                  <c:v>Biomasa</c:v>
                </c:pt>
              </c:strCache>
            </c:strRef>
          </c:tx>
          <c:invertIfNegative val="0"/>
          <c:val>
            <c:numRef>
              <c:f>'8.8'!$B$10:$M$10</c:f>
              <c:numCache>
                <c:formatCode>#,##0.0</c:formatCode>
                <c:ptCount val="12"/>
                <c:pt idx="0">
                  <c:v>69.481452999999988</c:v>
                </c:pt>
                <c:pt idx="1">
                  <c:v>45.012948000000002</c:v>
                </c:pt>
                <c:pt idx="2">
                  <c:v>74.667887000000007</c:v>
                </c:pt>
                <c:pt idx="3">
                  <c:v>69.822819999999993</c:v>
                </c:pt>
                <c:pt idx="4">
                  <c:v>66.921419999999998</c:v>
                </c:pt>
                <c:pt idx="5">
                  <c:v>50.300409999999999</c:v>
                </c:pt>
                <c:pt idx="6">
                  <c:v>38.298864000000002</c:v>
                </c:pt>
                <c:pt idx="7">
                  <c:v>38.802020000000006</c:v>
                </c:pt>
                <c:pt idx="8">
                  <c:v>46.581941999999998</c:v>
                </c:pt>
                <c:pt idx="9">
                  <c:v>77.307975999999996</c:v>
                </c:pt>
                <c:pt idx="10">
                  <c:v>77.74587799999999</c:v>
                </c:pt>
                <c:pt idx="11">
                  <c:v>96.149455999999986</c:v>
                </c:pt>
              </c:numCache>
            </c:numRef>
          </c:val>
        </c:ser>
        <c:ser>
          <c:idx val="1"/>
          <c:order val="1"/>
          <c:tx>
            <c:strRef>
              <c:f>'8.8'!$A$11</c:f>
              <c:strCache>
                <c:ptCount val="1"/>
                <c:pt idx="0">
                  <c:v>Bioplyn</c:v>
                </c:pt>
              </c:strCache>
            </c:strRef>
          </c:tx>
          <c:invertIfNegative val="0"/>
          <c:val>
            <c:numRef>
              <c:f>'8.8'!$B$11:$M$11</c:f>
              <c:numCache>
                <c:formatCode>#,##0.0</c:formatCode>
                <c:ptCount val="12"/>
                <c:pt idx="0">
                  <c:v>0.18074000000000001</c:v>
                </c:pt>
                <c:pt idx="1">
                  <c:v>0.14880000000000002</c:v>
                </c:pt>
                <c:pt idx="2">
                  <c:v>0.11372</c:v>
                </c:pt>
                <c:pt idx="3">
                  <c:v>6.0539999999999997E-2</c:v>
                </c:pt>
                <c:pt idx="4">
                  <c:v>2.1219999999999999E-2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8.7489999999999998E-2</c:v>
                </c:pt>
                <c:pt idx="11">
                  <c:v>0.12642</c:v>
                </c:pt>
              </c:numCache>
            </c:numRef>
          </c:val>
        </c:ser>
        <c:ser>
          <c:idx val="2"/>
          <c:order val="2"/>
          <c:tx>
            <c:strRef>
              <c:f>'8.8'!$A$12</c:f>
              <c:strCache>
                <c:ptCount val="1"/>
                <c:pt idx="0">
                  <c:v>Černé uhlí</c:v>
                </c:pt>
              </c:strCache>
            </c:strRef>
          </c:tx>
          <c:invertIfNegative val="0"/>
          <c:val>
            <c:numRef>
              <c:f>'8.8'!$B$12:$M$12</c:f>
              <c:numCache>
                <c:formatCode>#,##0.0</c:formatCode>
                <c:ptCount val="12"/>
                <c:pt idx="0">
                  <c:v>2127.5460699999999</c:v>
                </c:pt>
                <c:pt idx="1">
                  <c:v>1413.2314229999999</c:v>
                </c:pt>
                <c:pt idx="2">
                  <c:v>1107.758632</c:v>
                </c:pt>
                <c:pt idx="3">
                  <c:v>909.21194500000001</c:v>
                </c:pt>
                <c:pt idx="4">
                  <c:v>475.26084900000001</c:v>
                </c:pt>
                <c:pt idx="5">
                  <c:v>217.65062999999998</c:v>
                </c:pt>
                <c:pt idx="6">
                  <c:v>206.99505400000001</c:v>
                </c:pt>
                <c:pt idx="7">
                  <c:v>202.12008700000001</c:v>
                </c:pt>
                <c:pt idx="8">
                  <c:v>396.51898599999998</c:v>
                </c:pt>
                <c:pt idx="9">
                  <c:v>698.44981099999995</c:v>
                </c:pt>
                <c:pt idx="10">
                  <c:v>1182.0584860000001</c:v>
                </c:pt>
                <c:pt idx="11">
                  <c:v>1417.650969</c:v>
                </c:pt>
              </c:numCache>
            </c:numRef>
          </c:val>
        </c:ser>
        <c:ser>
          <c:idx val="3"/>
          <c:order val="3"/>
          <c:tx>
            <c:strRef>
              <c:f>'8.8'!$A$13</c:f>
              <c:strCache>
                <c:ptCount val="1"/>
                <c:pt idx="0">
                  <c:v>Elektrická energie</c:v>
                </c:pt>
              </c:strCache>
            </c:strRef>
          </c:tx>
          <c:invertIfNegative val="0"/>
          <c:val>
            <c:numRef>
              <c:f>'8.8'!$B$13:$M$13</c:f>
              <c:numCache>
                <c:formatCode>#,##0.0</c:formatCode>
                <c:ptCount val="12"/>
                <c:pt idx="0">
                  <c:v>0.25818999999999998</c:v>
                </c:pt>
                <c:pt idx="1">
                  <c:v>0.21261000000000002</c:v>
                </c:pt>
                <c:pt idx="2">
                  <c:v>0.31510000000000005</c:v>
                </c:pt>
                <c:pt idx="3">
                  <c:v>0.23100000000000001</c:v>
                </c:pt>
                <c:pt idx="4">
                  <c:v>0.10299999999999999</c:v>
                </c:pt>
                <c:pt idx="5">
                  <c:v>1.2999999999999999E-2</c:v>
                </c:pt>
                <c:pt idx="6">
                  <c:v>4.0000000000000001E-3</c:v>
                </c:pt>
                <c:pt idx="7">
                  <c:v>4.0000000000000001E-3</c:v>
                </c:pt>
                <c:pt idx="8">
                  <c:v>1.2E-2</c:v>
                </c:pt>
                <c:pt idx="9">
                  <c:v>9.8000000000000004E-2</c:v>
                </c:pt>
                <c:pt idx="10">
                  <c:v>0.16800000000000001</c:v>
                </c:pt>
                <c:pt idx="11">
                  <c:v>0.19</c:v>
                </c:pt>
              </c:numCache>
            </c:numRef>
          </c:val>
        </c:ser>
        <c:ser>
          <c:idx val="4"/>
          <c:order val="4"/>
          <c:tx>
            <c:strRef>
              <c:f>'8.8'!$A$14</c:f>
              <c:strCache>
                <c:ptCount val="1"/>
                <c:pt idx="0">
                  <c:v>Energie prostředí (tepelné čerpadlo)</c:v>
                </c:pt>
              </c:strCache>
            </c:strRef>
          </c:tx>
          <c:invertIfNegative val="0"/>
          <c:val>
            <c:numRef>
              <c:f>'8.8'!$B$14:$M$14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'8.8'!$A$15</c:f>
              <c:strCache>
                <c:ptCount val="1"/>
                <c:pt idx="0">
                  <c:v>Energie Slunce (solární kolektor)</c:v>
                </c:pt>
              </c:strCache>
            </c:strRef>
          </c:tx>
          <c:invertIfNegative val="0"/>
          <c:val>
            <c:numRef>
              <c:f>'8.8'!$B$15:$M$15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'8.8'!$A$16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val>
            <c:numRef>
              <c:f>'8.8'!$B$16:$M$16</c:f>
              <c:numCache>
                <c:formatCode>#,##0.0</c:formatCode>
                <c:ptCount val="12"/>
                <c:pt idx="0">
                  <c:v>106.61134000000001</c:v>
                </c:pt>
                <c:pt idx="1">
                  <c:v>79.339164000000025</c:v>
                </c:pt>
                <c:pt idx="2">
                  <c:v>44.328548000000005</c:v>
                </c:pt>
                <c:pt idx="3">
                  <c:v>41.880576999999988</c:v>
                </c:pt>
                <c:pt idx="4">
                  <c:v>16.536963000000004</c:v>
                </c:pt>
                <c:pt idx="5">
                  <c:v>3.9093900000000001</c:v>
                </c:pt>
                <c:pt idx="6">
                  <c:v>4.6542400000000006</c:v>
                </c:pt>
                <c:pt idx="7">
                  <c:v>4.8320100000000004</c:v>
                </c:pt>
                <c:pt idx="8">
                  <c:v>33.448650000000008</c:v>
                </c:pt>
                <c:pt idx="9">
                  <c:v>50.404180999999987</c:v>
                </c:pt>
                <c:pt idx="10">
                  <c:v>54.332813999999999</c:v>
                </c:pt>
                <c:pt idx="11">
                  <c:v>74.195248000000007</c:v>
                </c:pt>
              </c:numCache>
            </c:numRef>
          </c:val>
        </c:ser>
        <c:ser>
          <c:idx val="7"/>
          <c:order val="7"/>
          <c:tx>
            <c:strRef>
              <c:f>'8.8'!$A$17</c:f>
              <c:strCache>
                <c:ptCount val="1"/>
                <c:pt idx="0">
                  <c:v>Jaderné palivo</c:v>
                </c:pt>
              </c:strCache>
            </c:strRef>
          </c:tx>
          <c:invertIfNegative val="0"/>
          <c:val>
            <c:numRef>
              <c:f>'8.8'!$B$17:$M$17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8"/>
          <c:order val="8"/>
          <c:tx>
            <c:strRef>
              <c:f>'8.8'!$A$18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val>
            <c:numRef>
              <c:f>'8.8'!$B$18:$M$18</c:f>
              <c:numCache>
                <c:formatCode>#,##0.0</c:formatCode>
                <c:ptCount val="12"/>
                <c:pt idx="0">
                  <c:v>7.1876000000000009E-2</c:v>
                </c:pt>
                <c:pt idx="1">
                  <c:v>4.1072000000000004E-2</c:v>
                </c:pt>
                <c:pt idx="2">
                  <c:v>2.8661000000000002E-2</c:v>
                </c:pt>
                <c:pt idx="3">
                  <c:v>2.4565999999999998E-2</c:v>
                </c:pt>
                <c:pt idx="4">
                  <c:v>8.1890000000000001E-3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8.1899999999999994E-3</c:v>
                </c:pt>
                <c:pt idx="9">
                  <c:v>3.0707999999999999E-2</c:v>
                </c:pt>
                <c:pt idx="10">
                  <c:v>2.4565999999999998E-2</c:v>
                </c:pt>
                <c:pt idx="11">
                  <c:v>4.9133000000000003E-2</c:v>
                </c:pt>
              </c:numCache>
            </c:numRef>
          </c:val>
        </c:ser>
        <c:ser>
          <c:idx val="9"/>
          <c:order val="9"/>
          <c:tx>
            <c:strRef>
              <c:f>'8.8'!$A$19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val>
            <c:numRef>
              <c:f>'8.8'!$B$19:$M$19</c:f>
              <c:numCache>
                <c:formatCode>#,##0.0</c:formatCode>
                <c:ptCount val="12"/>
                <c:pt idx="0">
                  <c:v>26.606470000000002</c:v>
                </c:pt>
                <c:pt idx="1">
                  <c:v>22.089680000000001</c:v>
                </c:pt>
                <c:pt idx="2">
                  <c:v>19.907540000000001</c:v>
                </c:pt>
                <c:pt idx="3">
                  <c:v>15.298779999999999</c:v>
                </c:pt>
                <c:pt idx="4">
                  <c:v>14.87148</c:v>
                </c:pt>
                <c:pt idx="5">
                  <c:v>10.23311</c:v>
                </c:pt>
                <c:pt idx="6">
                  <c:v>8.3841099999999997</c:v>
                </c:pt>
                <c:pt idx="7">
                  <c:v>5.9433199999999999</c:v>
                </c:pt>
                <c:pt idx="8">
                  <c:v>9.7963899999999988</c:v>
                </c:pt>
                <c:pt idx="9">
                  <c:v>12.21757</c:v>
                </c:pt>
                <c:pt idx="10">
                  <c:v>16.48807</c:v>
                </c:pt>
                <c:pt idx="11">
                  <c:v>15.84004</c:v>
                </c:pt>
              </c:numCache>
            </c:numRef>
          </c:val>
        </c:ser>
        <c:ser>
          <c:idx val="10"/>
          <c:order val="10"/>
          <c:tx>
            <c:strRef>
              <c:f>'8.8'!$A$20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val>
            <c:numRef>
              <c:f>'8.8'!$B$20:$M$20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'8.8'!$A$21</c:f>
              <c:strCache>
                <c:ptCount val="1"/>
                <c:pt idx="0">
                  <c:v>Ostatní pevná paliva</c:v>
                </c:pt>
              </c:strCache>
            </c:strRef>
          </c:tx>
          <c:invertIfNegative val="0"/>
          <c:val>
            <c:numRef>
              <c:f>'8.8'!$B$21:$M$21</c:f>
              <c:numCache>
                <c:formatCode>#,##0.0</c:formatCode>
                <c:ptCount val="12"/>
                <c:pt idx="0">
                  <c:v>0.183</c:v>
                </c:pt>
                <c:pt idx="1">
                  <c:v>1.349</c:v>
                </c:pt>
                <c:pt idx="2">
                  <c:v>0.32800000000000001</c:v>
                </c:pt>
                <c:pt idx="3">
                  <c:v>0.13700000000000001</c:v>
                </c:pt>
                <c:pt idx="4">
                  <c:v>0.17799999999999999</c:v>
                </c:pt>
                <c:pt idx="5">
                  <c:v>1.2E-2</c:v>
                </c:pt>
                <c:pt idx="6">
                  <c:v>0.753</c:v>
                </c:pt>
                <c:pt idx="7">
                  <c:v>8.0060000000000002</c:v>
                </c:pt>
                <c:pt idx="8">
                  <c:v>1.286</c:v>
                </c:pt>
                <c:pt idx="9">
                  <c:v>0.78700000000000003</c:v>
                </c:pt>
                <c:pt idx="10">
                  <c:v>8.3000000000000004E-2</c:v>
                </c:pt>
                <c:pt idx="11">
                  <c:v>1.655</c:v>
                </c:pt>
              </c:numCache>
            </c:numRef>
          </c:val>
        </c:ser>
        <c:ser>
          <c:idx val="12"/>
          <c:order val="12"/>
          <c:tx>
            <c:strRef>
              <c:f>'8.8'!$A$22</c:f>
              <c:strCache>
                <c:ptCount val="1"/>
                <c:pt idx="0">
                  <c:v>Ostatní plyny</c:v>
                </c:pt>
              </c:strCache>
            </c:strRef>
          </c:tx>
          <c:invertIfNegative val="0"/>
          <c:val>
            <c:numRef>
              <c:f>'8.8'!$B$22:$M$22</c:f>
              <c:numCache>
                <c:formatCode>#,##0.0</c:formatCode>
                <c:ptCount val="12"/>
                <c:pt idx="0">
                  <c:v>398.52725300000003</c:v>
                </c:pt>
                <c:pt idx="1">
                  <c:v>284.443468</c:v>
                </c:pt>
                <c:pt idx="2">
                  <c:v>286.19318599999997</c:v>
                </c:pt>
                <c:pt idx="3">
                  <c:v>232.658536</c:v>
                </c:pt>
                <c:pt idx="4">
                  <c:v>181.34699900000001</c:v>
                </c:pt>
                <c:pt idx="5">
                  <c:v>160.71940799999999</c:v>
                </c:pt>
                <c:pt idx="6">
                  <c:v>145.04255799999999</c:v>
                </c:pt>
                <c:pt idx="7">
                  <c:v>161.760075</c:v>
                </c:pt>
                <c:pt idx="8">
                  <c:v>181.84662</c:v>
                </c:pt>
                <c:pt idx="9">
                  <c:v>229.15317199999998</c:v>
                </c:pt>
                <c:pt idx="10">
                  <c:v>276.93721599999998</c:v>
                </c:pt>
                <c:pt idx="11">
                  <c:v>319.34529200000009</c:v>
                </c:pt>
              </c:numCache>
            </c:numRef>
          </c:val>
        </c:ser>
        <c:ser>
          <c:idx val="13"/>
          <c:order val="13"/>
          <c:tx>
            <c:strRef>
              <c:f>'8.8'!$A$23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val>
            <c:numRef>
              <c:f>'8.8'!$B$23:$M$23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'8.8'!$A$24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val>
            <c:numRef>
              <c:f>'8.8'!$B$24:$M$24</c:f>
              <c:numCache>
                <c:formatCode>#,##0.0</c:formatCode>
                <c:ptCount val="12"/>
                <c:pt idx="0">
                  <c:v>4.342E-2</c:v>
                </c:pt>
                <c:pt idx="1">
                  <c:v>7.8220999999999999E-2</c:v>
                </c:pt>
                <c:pt idx="2">
                  <c:v>0.47235300000000002</c:v>
                </c:pt>
                <c:pt idx="3">
                  <c:v>0.10314100000000001</c:v>
                </c:pt>
                <c:pt idx="4">
                  <c:v>0.50143199999999999</c:v>
                </c:pt>
                <c:pt idx="5">
                  <c:v>5.2795000000000002E-2</c:v>
                </c:pt>
                <c:pt idx="6">
                  <c:v>2.9932730000000003</c:v>
                </c:pt>
                <c:pt idx="7">
                  <c:v>3.8393079999999999</c:v>
                </c:pt>
                <c:pt idx="8">
                  <c:v>0.510073</c:v>
                </c:pt>
                <c:pt idx="9">
                  <c:v>9.2817889999999998</c:v>
                </c:pt>
                <c:pt idx="10">
                  <c:v>0.222164</c:v>
                </c:pt>
                <c:pt idx="11">
                  <c:v>0.15546199999999999</c:v>
                </c:pt>
              </c:numCache>
            </c:numRef>
          </c:val>
        </c:ser>
        <c:ser>
          <c:idx val="15"/>
          <c:order val="15"/>
          <c:tx>
            <c:strRef>
              <c:f>'8.8'!$A$25</c:f>
              <c:strCache>
                <c:ptCount val="1"/>
                <c:pt idx="0">
                  <c:v>Zemní plyn</c:v>
                </c:pt>
              </c:strCache>
            </c:strRef>
          </c:tx>
          <c:invertIfNegative val="0"/>
          <c:val>
            <c:numRef>
              <c:f>'8.8'!$B$25:$M$25</c:f>
              <c:numCache>
                <c:formatCode>#,##0.0</c:formatCode>
                <c:ptCount val="12"/>
                <c:pt idx="0">
                  <c:v>235.59561000000005</c:v>
                </c:pt>
                <c:pt idx="1">
                  <c:v>166.10573499999998</c:v>
                </c:pt>
                <c:pt idx="2">
                  <c:v>131.64527400000003</c:v>
                </c:pt>
                <c:pt idx="3">
                  <c:v>112.80543700000001</c:v>
                </c:pt>
                <c:pt idx="4">
                  <c:v>69.571005</c:v>
                </c:pt>
                <c:pt idx="5">
                  <c:v>43.630721000000001</c:v>
                </c:pt>
                <c:pt idx="6">
                  <c:v>46.635662999999994</c:v>
                </c:pt>
                <c:pt idx="7">
                  <c:v>48.658048999999998</c:v>
                </c:pt>
                <c:pt idx="8">
                  <c:v>84.950730000000007</c:v>
                </c:pt>
                <c:pt idx="9">
                  <c:v>125.951311</c:v>
                </c:pt>
                <c:pt idx="10">
                  <c:v>152.88205799999997</c:v>
                </c:pt>
                <c:pt idx="11">
                  <c:v>198.61217700000003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2729088"/>
        <c:axId val="172730624"/>
      </c:barChart>
      <c:catAx>
        <c:axId val="17272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72730624"/>
        <c:crosses val="autoZero"/>
        <c:auto val="1"/>
        <c:lblAlgn val="ctr"/>
        <c:lblOffset val="100"/>
        <c:noMultiLvlLbl val="0"/>
      </c:catAx>
      <c:valAx>
        <c:axId val="172730624"/>
        <c:scaling>
          <c:orientation val="minMax"/>
          <c:max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727290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2566753016951306"/>
          <c:y val="0.11291718469401851"/>
          <c:w val="0.34243387380811624"/>
          <c:h val="0.28385930377123914"/>
        </c:manualLayout>
      </c:layout>
      <c:doughnutChart>
        <c:varyColors val="1"/>
        <c:ser>
          <c:idx val="2"/>
          <c:order val="0"/>
          <c:dPt>
            <c:idx val="5"/>
            <c:bubble3D val="0"/>
          </c:dPt>
          <c:dPt>
            <c:idx val="7"/>
            <c:bubble3D val="0"/>
          </c:dPt>
          <c:cat>
            <c:numRef>
              <c:f>'8.8'!$U$10:$U$25</c:f>
              <c:numCache>
                <c:formatCode>0.0%</c:formatCode>
                <c:ptCount val="16"/>
              </c:numCache>
            </c:numRef>
          </c:cat>
          <c:val>
            <c:numRef>
              <c:f>'8.8'!$P$10:$P$25</c:f>
              <c:numCache>
                <c:formatCode>0.0</c:formatCode>
                <c:ptCount val="1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l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</a:t>
            </a:r>
            <a:r>
              <a:rPr lang="cs-CZ" sz="1000"/>
              <a:t>krajů ČR</a:t>
            </a:r>
            <a:r>
              <a:rPr lang="cs-CZ" sz="1000" baseline="0"/>
              <a:t> na </a:t>
            </a:r>
            <a:r>
              <a:rPr lang="cs-CZ" sz="1000"/>
              <a:t>dodávkách tepla</a:t>
            </a:r>
            <a:endParaRPr lang="en-US" sz="1000"/>
          </a:p>
        </c:rich>
      </c:tx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0.2023333505427905"/>
          <c:y val="0.19038626455472518"/>
          <c:w val="0.62240217997650282"/>
          <c:h val="0.65191109038338924"/>
        </c:manualLayout>
      </c:layout>
      <c:doughnutChart>
        <c:varyColors val="1"/>
        <c:ser>
          <c:idx val="0"/>
          <c:order val="0"/>
          <c:dPt>
            <c:idx val="5"/>
            <c:bubble3D val="0"/>
          </c:dPt>
          <c:dPt>
            <c:idx val="7"/>
            <c:bubble3D val="0"/>
          </c:dPt>
          <c:dLbls>
            <c:dLbl>
              <c:idx val="8"/>
              <c:numFmt formatCode="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'5.2'!$A$22:$A$35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'5.2'!$B$22:$B$35</c:f>
              <c:numCache>
                <c:formatCode>#,##0.0</c:formatCode>
                <c:ptCount val="14"/>
                <c:pt idx="0">
                  <c:v>4989.3156269999999</c:v>
                </c:pt>
                <c:pt idx="1">
                  <c:v>5350.0628060000008</c:v>
                </c:pt>
                <c:pt idx="2">
                  <c:v>5808.2983170999996</c:v>
                </c:pt>
                <c:pt idx="3">
                  <c:v>4113.9202100000002</c:v>
                </c:pt>
                <c:pt idx="4">
                  <c:v>1571.10787</c:v>
                </c:pt>
                <c:pt idx="5">
                  <c:v>3108.2044369658124</c:v>
                </c:pt>
                <c:pt idx="6">
                  <c:v>2307.5887910000001</c:v>
                </c:pt>
                <c:pt idx="7">
                  <c:v>16108.358475999999</c:v>
                </c:pt>
                <c:pt idx="8">
                  <c:v>3588.6620290000005</c:v>
                </c:pt>
                <c:pt idx="9">
                  <c:v>4384.0416414778183</c:v>
                </c:pt>
                <c:pt idx="10">
                  <c:v>4413.2923900000005</c:v>
                </c:pt>
                <c:pt idx="11">
                  <c:v>20802.904802232359</c:v>
                </c:pt>
                <c:pt idx="12">
                  <c:v>12854.847983999998</c:v>
                </c:pt>
                <c:pt idx="13">
                  <c:v>4332.8830349999998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7205388244365729"/>
          <c:y val="0.21908190047672613"/>
          <c:w val="0.34141910486533111"/>
          <c:h val="0.51561197707429429"/>
        </c:manualLayout>
      </c:layout>
      <c:doughnutChart>
        <c:varyColors val="1"/>
        <c:ser>
          <c:idx val="2"/>
          <c:order val="0"/>
          <c:dPt>
            <c:idx val="7"/>
            <c:bubble3D val="0"/>
          </c:dPt>
          <c:cat>
            <c:numRef>
              <c:f>'8.8'!$U$27:$U$34</c:f>
              <c:numCache>
                <c:formatCode>#,##0.0</c:formatCode>
                <c:ptCount val="8"/>
              </c:numCache>
            </c:numRef>
          </c:cat>
          <c:val>
            <c:numRef>
              <c:f>'8.8'!$P$27:$P$34</c:f>
              <c:numCache>
                <c:formatCode>0.0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 b="1" i="0" u="none" strike="noStrike" baseline="0">
                <a:effectLst/>
              </a:rPr>
              <a:t>Spotřeba tepla podle </a:t>
            </a:r>
            <a:r>
              <a:rPr lang="cs-CZ" sz="1000"/>
              <a:t>sektorů</a:t>
            </a:r>
            <a:r>
              <a:rPr lang="cs-CZ" sz="1000" baseline="0"/>
              <a:t> národního hospodářství</a:t>
            </a:r>
            <a:r>
              <a:rPr lang="cs-CZ" sz="1000"/>
              <a:t> (TJ)</a:t>
            </a:r>
          </a:p>
        </c:rich>
      </c:tx>
      <c:layout>
        <c:manualLayout>
          <c:xMode val="edge"/>
          <c:yMode val="edge"/>
          <c:x val="8.7459664576854723E-2"/>
          <c:y val="4.346330802852541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641630144170252E-2"/>
          <c:y val="0.18377538215833902"/>
          <c:w val="0.77415317693982277"/>
          <c:h val="0.68439824321241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'8.9'!$A$27</c:f>
              <c:strCache>
                <c:ptCount val="1"/>
                <c:pt idx="0">
                  <c:v>Průmysl</c:v>
                </c:pt>
              </c:strCache>
            </c:strRef>
          </c:tx>
          <c:invertIfNegative val="0"/>
          <c:val>
            <c:numRef>
              <c:f>'8.9'!$B$27:$M$27</c:f>
              <c:numCache>
                <c:formatCode>#,##0.0</c:formatCode>
                <c:ptCount val="12"/>
                <c:pt idx="0">
                  <c:v>76.281440000000003</c:v>
                </c:pt>
                <c:pt idx="1">
                  <c:v>54.191094249635881</c:v>
                </c:pt>
                <c:pt idx="2">
                  <c:v>40.133251708011592</c:v>
                </c:pt>
                <c:pt idx="3">
                  <c:v>36.980087999999995</c:v>
                </c:pt>
                <c:pt idx="4">
                  <c:v>27.066915000000002</c:v>
                </c:pt>
                <c:pt idx="5">
                  <c:v>21.240063999999997</c:v>
                </c:pt>
                <c:pt idx="6">
                  <c:v>19.247565999999999</c:v>
                </c:pt>
                <c:pt idx="7">
                  <c:v>21.372559999999996</c:v>
                </c:pt>
                <c:pt idx="8">
                  <c:v>25.185059999999996</c:v>
                </c:pt>
                <c:pt idx="9">
                  <c:v>34.195243000000005</c:v>
                </c:pt>
                <c:pt idx="10">
                  <c:v>48.537218000000003</c:v>
                </c:pt>
                <c:pt idx="11">
                  <c:v>55.342612000000003</c:v>
                </c:pt>
              </c:numCache>
            </c:numRef>
          </c:val>
        </c:ser>
        <c:ser>
          <c:idx val="1"/>
          <c:order val="1"/>
          <c:tx>
            <c:strRef>
              <c:f>'8.9'!$A$28</c:f>
              <c:strCache>
                <c:ptCount val="1"/>
                <c:pt idx="0">
                  <c:v>Energetika</c:v>
                </c:pt>
              </c:strCache>
            </c:strRef>
          </c:tx>
          <c:invertIfNegative val="0"/>
          <c:val>
            <c:numRef>
              <c:f>'8.9'!$B$28:$M$28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'8.9'!$A$29</c:f>
              <c:strCache>
                <c:ptCount val="1"/>
                <c:pt idx="0">
                  <c:v>Doprava</c:v>
                </c:pt>
              </c:strCache>
            </c:strRef>
          </c:tx>
          <c:invertIfNegative val="0"/>
          <c:val>
            <c:numRef>
              <c:f>'8.9'!$B$29:$M$29</c:f>
              <c:numCache>
                <c:formatCode>#,##0.0</c:formatCode>
                <c:ptCount val="12"/>
                <c:pt idx="0">
                  <c:v>0.40670000000000001</c:v>
                </c:pt>
                <c:pt idx="1">
                  <c:v>0.2702</c:v>
                </c:pt>
                <c:pt idx="2">
                  <c:v>0.11509999999999999</c:v>
                </c:pt>
                <c:pt idx="3">
                  <c:v>8.7400000000000005E-2</c:v>
                </c:pt>
                <c:pt idx="4">
                  <c:v>3.49E-2</c:v>
                </c:pt>
                <c:pt idx="5">
                  <c:v>1.0699999999999999E-2</c:v>
                </c:pt>
                <c:pt idx="6">
                  <c:v>9.1000000000000004E-3</c:v>
                </c:pt>
                <c:pt idx="7">
                  <c:v>1.32E-2</c:v>
                </c:pt>
                <c:pt idx="8">
                  <c:v>3.6999999999999998E-2</c:v>
                </c:pt>
                <c:pt idx="9">
                  <c:v>8.4500000000000006E-2</c:v>
                </c:pt>
                <c:pt idx="10">
                  <c:v>0.1389</c:v>
                </c:pt>
                <c:pt idx="11">
                  <c:v>0.24459999999999998</c:v>
                </c:pt>
              </c:numCache>
            </c:numRef>
          </c:val>
        </c:ser>
        <c:ser>
          <c:idx val="3"/>
          <c:order val="3"/>
          <c:tx>
            <c:strRef>
              <c:f>'8.9'!$A$30</c:f>
              <c:strCache>
                <c:ptCount val="1"/>
                <c:pt idx="0">
                  <c:v>Stavebnictví</c:v>
                </c:pt>
              </c:strCache>
            </c:strRef>
          </c:tx>
          <c:invertIfNegative val="0"/>
          <c:val>
            <c:numRef>
              <c:f>'8.9'!$B$30:$M$30</c:f>
              <c:numCache>
                <c:formatCode>#,##0.0</c:formatCode>
                <c:ptCount val="12"/>
                <c:pt idx="0">
                  <c:v>1.8462100000000001</c:v>
                </c:pt>
                <c:pt idx="1">
                  <c:v>1.3045041052293314</c:v>
                </c:pt>
                <c:pt idx="2">
                  <c:v>0.96302596827814768</c:v>
                </c:pt>
                <c:pt idx="3">
                  <c:v>1.295693</c:v>
                </c:pt>
                <c:pt idx="4">
                  <c:v>0.49320900000000001</c:v>
                </c:pt>
                <c:pt idx="5">
                  <c:v>0.139849</c:v>
                </c:pt>
                <c:pt idx="6">
                  <c:v>0.114121</c:v>
                </c:pt>
                <c:pt idx="7">
                  <c:v>0.13900800000000002</c:v>
                </c:pt>
                <c:pt idx="8">
                  <c:v>0.35081099999999998</c:v>
                </c:pt>
                <c:pt idx="9">
                  <c:v>1.218059</c:v>
                </c:pt>
                <c:pt idx="10">
                  <c:v>2.5297160000000001</c:v>
                </c:pt>
                <c:pt idx="11">
                  <c:v>3.0958350000000001</c:v>
                </c:pt>
              </c:numCache>
            </c:numRef>
          </c:val>
        </c:ser>
        <c:ser>
          <c:idx val="4"/>
          <c:order val="4"/>
          <c:tx>
            <c:strRef>
              <c:f>'8.9'!$A$31</c:f>
              <c:strCache>
                <c:ptCount val="1"/>
                <c:pt idx="0">
                  <c:v>Zemědělství a lesnictví</c:v>
                </c:pt>
              </c:strCache>
            </c:strRef>
          </c:tx>
          <c:invertIfNegative val="0"/>
          <c:val>
            <c:numRef>
              <c:f>'8.9'!$B$31:$M$31</c:f>
              <c:numCache>
                <c:formatCode>#,##0.0</c:formatCode>
                <c:ptCount val="12"/>
                <c:pt idx="0">
                  <c:v>1.5092099999999999</c:v>
                </c:pt>
                <c:pt idx="1">
                  <c:v>0.96233483884919335</c:v>
                </c:pt>
                <c:pt idx="2">
                  <c:v>0.46729134934683625</c:v>
                </c:pt>
                <c:pt idx="3">
                  <c:v>0.67871399999999993</c:v>
                </c:pt>
                <c:pt idx="4">
                  <c:v>0.51607199999999998</c:v>
                </c:pt>
                <c:pt idx="5">
                  <c:v>0.245397</c:v>
                </c:pt>
                <c:pt idx="6">
                  <c:v>0.25855299999999998</c:v>
                </c:pt>
                <c:pt idx="7">
                  <c:v>0.15310799999999999</c:v>
                </c:pt>
                <c:pt idx="8">
                  <c:v>0.35692599999999997</c:v>
                </c:pt>
                <c:pt idx="9">
                  <c:v>0.64476999999999995</c:v>
                </c:pt>
                <c:pt idx="10">
                  <c:v>0.93024899999999999</c:v>
                </c:pt>
                <c:pt idx="11">
                  <c:v>1.0979839999999998</c:v>
                </c:pt>
              </c:numCache>
            </c:numRef>
          </c:val>
        </c:ser>
        <c:ser>
          <c:idx val="5"/>
          <c:order val="5"/>
          <c:tx>
            <c:strRef>
              <c:f>'8.9'!$A$32</c:f>
              <c:strCache>
                <c:ptCount val="1"/>
                <c:pt idx="0">
                  <c:v>Domácnosti</c:v>
                </c:pt>
              </c:strCache>
            </c:strRef>
          </c:tx>
          <c:invertIfNegative val="0"/>
          <c:val>
            <c:numRef>
              <c:f>'8.9'!$B$32:$M$32</c:f>
              <c:numCache>
                <c:formatCode>#,##0.0</c:formatCode>
                <c:ptCount val="12"/>
                <c:pt idx="0">
                  <c:v>224.27271800000003</c:v>
                </c:pt>
                <c:pt idx="1">
                  <c:v>157.27536676808165</c:v>
                </c:pt>
                <c:pt idx="2">
                  <c:v>116.11102502374489</c:v>
                </c:pt>
                <c:pt idx="3">
                  <c:v>97.983110999999994</c:v>
                </c:pt>
                <c:pt idx="4">
                  <c:v>46.257303000000007</c:v>
                </c:pt>
                <c:pt idx="5">
                  <c:v>27.519898000000001</c:v>
                </c:pt>
                <c:pt idx="6">
                  <c:v>29.321747000000002</c:v>
                </c:pt>
                <c:pt idx="7">
                  <c:v>26.920075999999998</c:v>
                </c:pt>
                <c:pt idx="8">
                  <c:v>54.062852999999997</c:v>
                </c:pt>
                <c:pt idx="9">
                  <c:v>93.019633999999996</c:v>
                </c:pt>
                <c:pt idx="10">
                  <c:v>142.61562599999999</c:v>
                </c:pt>
                <c:pt idx="11">
                  <c:v>177.44086499999997</c:v>
                </c:pt>
              </c:numCache>
            </c:numRef>
          </c:val>
        </c:ser>
        <c:ser>
          <c:idx val="6"/>
          <c:order val="6"/>
          <c:tx>
            <c:strRef>
              <c:f>'8.9'!$A$33</c:f>
              <c:strCache>
                <c:ptCount val="1"/>
                <c:pt idx="0">
                  <c:v>Obchod, služby, školství, zdravotnictví</c:v>
                </c:pt>
              </c:strCache>
            </c:strRef>
          </c:tx>
          <c:invertIfNegative val="0"/>
          <c:val>
            <c:numRef>
              <c:f>'8.9'!$B$33:$M$33</c:f>
              <c:numCache>
                <c:formatCode>#,##0.0</c:formatCode>
                <c:ptCount val="12"/>
                <c:pt idx="0">
                  <c:v>143.98676499999996</c:v>
                </c:pt>
                <c:pt idx="1">
                  <c:v>100.56832111725329</c:v>
                </c:pt>
                <c:pt idx="2">
                  <c:v>75.748224372533372</c:v>
                </c:pt>
                <c:pt idx="3">
                  <c:v>71.573986000000005</c:v>
                </c:pt>
                <c:pt idx="4">
                  <c:v>47.52329300000001</c:v>
                </c:pt>
                <c:pt idx="5">
                  <c:v>22.111482999999996</c:v>
                </c:pt>
                <c:pt idx="6">
                  <c:v>23.041367999999995</c:v>
                </c:pt>
                <c:pt idx="7">
                  <c:v>30.172903999999999</c:v>
                </c:pt>
                <c:pt idx="8">
                  <c:v>40.931962000000006</c:v>
                </c:pt>
                <c:pt idx="9">
                  <c:v>62.411564999999996</c:v>
                </c:pt>
                <c:pt idx="10">
                  <c:v>86.273140999999995</c:v>
                </c:pt>
                <c:pt idx="11">
                  <c:v>106.152568</c:v>
                </c:pt>
              </c:numCache>
            </c:numRef>
          </c:val>
        </c:ser>
        <c:ser>
          <c:idx val="7"/>
          <c:order val="7"/>
          <c:tx>
            <c:strRef>
              <c:f>'8.9'!$A$34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val>
            <c:numRef>
              <c:f>'8.9'!$B$34:$M$34</c:f>
              <c:numCache>
                <c:formatCode>#,##0.0</c:formatCode>
                <c:ptCount val="12"/>
                <c:pt idx="0">
                  <c:v>4.8888060000000007</c:v>
                </c:pt>
                <c:pt idx="1">
                  <c:v>3.5342619999999996</c:v>
                </c:pt>
                <c:pt idx="2">
                  <c:v>2.886612</c:v>
                </c:pt>
                <c:pt idx="3">
                  <c:v>2.190855</c:v>
                </c:pt>
                <c:pt idx="4">
                  <c:v>1.094719</c:v>
                </c:pt>
                <c:pt idx="5">
                  <c:v>0.46580499999999997</c:v>
                </c:pt>
                <c:pt idx="6">
                  <c:v>1.3365070000000001</c:v>
                </c:pt>
                <c:pt idx="7">
                  <c:v>1.395726</c:v>
                </c:pt>
                <c:pt idx="8">
                  <c:v>1.730146</c:v>
                </c:pt>
                <c:pt idx="9">
                  <c:v>2.047056</c:v>
                </c:pt>
                <c:pt idx="10">
                  <c:v>2.520178</c:v>
                </c:pt>
                <c:pt idx="11">
                  <c:v>3.6741930000000003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3088768"/>
        <c:axId val="173090304"/>
      </c:barChart>
      <c:catAx>
        <c:axId val="173088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73090304"/>
        <c:crosses val="autoZero"/>
        <c:auto val="1"/>
        <c:lblAlgn val="ctr"/>
        <c:lblOffset val="100"/>
        <c:noMultiLvlLbl val="0"/>
      </c:catAx>
      <c:valAx>
        <c:axId val="173090304"/>
        <c:scaling>
          <c:orientation val="minMax"/>
          <c:max val="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730887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v ČR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0592781633521109E-2"/>
          <c:y val="0.27588277344330603"/>
          <c:w val="0.86679862645627792"/>
          <c:h val="0.2754368746505356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'8.9'!$M$39</c:f>
              <c:strCache>
                <c:ptCount val="1"/>
                <c:pt idx="0">
                  <c:v>Instalovaný výkon</c:v>
                </c:pt>
              </c:strCache>
            </c:strRef>
          </c:tx>
          <c:invertIfNegative val="0"/>
          <c:val>
            <c:numRef>
              <c:f>'8.9'!$N$39</c:f>
              <c:numCache>
                <c:formatCode>0.0%</c:formatCode>
                <c:ptCount val="1"/>
                <c:pt idx="0">
                  <c:v>2.2724723432022902E-2</c:v>
                </c:pt>
              </c:numCache>
            </c:numRef>
          </c:val>
        </c:ser>
        <c:ser>
          <c:idx val="1"/>
          <c:order val="1"/>
          <c:tx>
            <c:strRef>
              <c:f>'8.9'!$M$40</c:f>
              <c:strCache>
                <c:ptCount val="1"/>
                <c:pt idx="0">
                  <c:v>Výroba tepla brutto</c:v>
                </c:pt>
              </c:strCache>
            </c:strRef>
          </c:tx>
          <c:invertIfNegative val="0"/>
          <c:val>
            <c:numRef>
              <c:f>'8.9'!$N$40</c:f>
              <c:numCache>
                <c:formatCode>0.0%</c:formatCode>
                <c:ptCount val="1"/>
                <c:pt idx="0">
                  <c:v>4.1522646696200434E-2</c:v>
                </c:pt>
              </c:numCache>
            </c:numRef>
          </c:val>
        </c:ser>
        <c:ser>
          <c:idx val="2"/>
          <c:order val="2"/>
          <c:tx>
            <c:strRef>
              <c:f>'8.9'!$M$41</c:f>
              <c:strCache>
                <c:ptCount val="1"/>
                <c:pt idx="0">
                  <c:v>Dodávky tepla</c:v>
                </c:pt>
              </c:strCache>
            </c:strRef>
          </c:tx>
          <c:invertIfNegative val="0"/>
          <c:val>
            <c:numRef>
              <c:f>'8.9'!$N$41</c:f>
              <c:numCache>
                <c:formatCode>0.0%</c:formatCode>
                <c:ptCount val="1"/>
                <c:pt idx="0">
                  <c:v>3.8285804675077091E-2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116032"/>
        <c:axId val="173117824"/>
      </c:barChart>
      <c:catAx>
        <c:axId val="1731160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crossAx val="173117824"/>
        <c:crosses val="autoZero"/>
        <c:auto val="1"/>
        <c:lblAlgn val="ctr"/>
        <c:lblOffset val="100"/>
        <c:noMultiLvlLbl val="0"/>
      </c:catAx>
      <c:valAx>
        <c:axId val="173117824"/>
        <c:scaling>
          <c:orientation val="minMax"/>
          <c:max val="0.30000000000000004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73116032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0.18609824399565114"/>
          <c:y val="0.74908068686696816"/>
          <c:w val="0.81390175600434878"/>
          <c:h val="0.25091931313303184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Dodávky tepla podle paliv (TJ)</a:t>
            </a:r>
          </a:p>
        </c:rich>
      </c:tx>
      <c:layout>
        <c:manualLayout>
          <c:xMode val="edge"/>
          <c:yMode val="edge"/>
          <c:x val="0.28462293680703638"/>
          <c:y val="4.38233264320220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164476326580174"/>
          <c:y val="0.18190101113825022"/>
          <c:w val="0.88835523673419825"/>
          <c:h val="0.68518115942028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'8.9'!$A$10</c:f>
              <c:strCache>
                <c:ptCount val="1"/>
                <c:pt idx="0">
                  <c:v>Biomasa</c:v>
                </c:pt>
              </c:strCache>
            </c:strRef>
          </c:tx>
          <c:invertIfNegative val="0"/>
          <c:val>
            <c:numRef>
              <c:f>'8.9'!$B$10:$M$10</c:f>
              <c:numCache>
                <c:formatCode>#,##0.0</c:formatCode>
                <c:ptCount val="12"/>
                <c:pt idx="0">
                  <c:v>10.91968</c:v>
                </c:pt>
                <c:pt idx="1">
                  <c:v>9.2683300000000006</c:v>
                </c:pt>
                <c:pt idx="2">
                  <c:v>9.2843</c:v>
                </c:pt>
                <c:pt idx="3">
                  <c:v>15.908385000000001</c:v>
                </c:pt>
                <c:pt idx="4">
                  <c:v>18.168741999999998</c:v>
                </c:pt>
                <c:pt idx="5">
                  <c:v>7.5281489999999991</c:v>
                </c:pt>
                <c:pt idx="6">
                  <c:v>5.7697200000000004</c:v>
                </c:pt>
                <c:pt idx="7">
                  <c:v>11.929155999999999</c:v>
                </c:pt>
                <c:pt idx="8">
                  <c:v>16.451298999999999</c:v>
                </c:pt>
                <c:pt idx="9">
                  <c:v>19.651591</c:v>
                </c:pt>
                <c:pt idx="10">
                  <c:v>20.087208000000004</c:v>
                </c:pt>
                <c:pt idx="11">
                  <c:v>14.152825999999999</c:v>
                </c:pt>
              </c:numCache>
            </c:numRef>
          </c:val>
        </c:ser>
        <c:ser>
          <c:idx val="1"/>
          <c:order val="1"/>
          <c:tx>
            <c:strRef>
              <c:f>'8.9'!$A$11</c:f>
              <c:strCache>
                <c:ptCount val="1"/>
                <c:pt idx="0">
                  <c:v>Bioplyn</c:v>
                </c:pt>
              </c:strCache>
            </c:strRef>
          </c:tx>
          <c:invertIfNegative val="0"/>
          <c:val>
            <c:numRef>
              <c:f>'8.9'!$B$11:$M$11</c:f>
              <c:numCache>
                <c:formatCode>#,##0.0</c:formatCode>
                <c:ptCount val="12"/>
                <c:pt idx="0">
                  <c:v>6.5657800000000002</c:v>
                </c:pt>
                <c:pt idx="1">
                  <c:v>5.0804</c:v>
                </c:pt>
                <c:pt idx="2">
                  <c:v>4.7821100000000003</c:v>
                </c:pt>
                <c:pt idx="3">
                  <c:v>5.5396200000000011</c:v>
                </c:pt>
                <c:pt idx="4">
                  <c:v>3.8766500000000002</c:v>
                </c:pt>
                <c:pt idx="5">
                  <c:v>2.3191599999999997</c:v>
                </c:pt>
                <c:pt idx="6">
                  <c:v>2.6</c:v>
                </c:pt>
                <c:pt idx="7">
                  <c:v>2.6017299999999999</c:v>
                </c:pt>
                <c:pt idx="8">
                  <c:v>4.0438799999999997</c:v>
                </c:pt>
                <c:pt idx="9">
                  <c:v>5.9353199999999999</c:v>
                </c:pt>
                <c:pt idx="10">
                  <c:v>6.8210999999999995</c:v>
                </c:pt>
                <c:pt idx="11">
                  <c:v>6.6735199999999999</c:v>
                </c:pt>
              </c:numCache>
            </c:numRef>
          </c:val>
        </c:ser>
        <c:ser>
          <c:idx val="2"/>
          <c:order val="2"/>
          <c:tx>
            <c:strRef>
              <c:f>'8.9'!$A$12</c:f>
              <c:strCache>
                <c:ptCount val="1"/>
                <c:pt idx="0">
                  <c:v>Černé uhlí</c:v>
                </c:pt>
              </c:strCache>
            </c:strRef>
          </c:tx>
          <c:invertIfNegative val="0"/>
          <c:val>
            <c:numRef>
              <c:f>'8.9'!$B$12:$M$12</c:f>
              <c:numCache>
                <c:formatCode>#,##0.0</c:formatCode>
                <c:ptCount val="12"/>
                <c:pt idx="0">
                  <c:v>271.01748300000003</c:v>
                </c:pt>
                <c:pt idx="1">
                  <c:v>191.18689299999997</c:v>
                </c:pt>
                <c:pt idx="2">
                  <c:v>91.154416999999995</c:v>
                </c:pt>
                <c:pt idx="3">
                  <c:v>61.601634000000004</c:v>
                </c:pt>
                <c:pt idx="4">
                  <c:v>31.899858999999999</c:v>
                </c:pt>
                <c:pt idx="5">
                  <c:v>29.789200000000001</c:v>
                </c:pt>
                <c:pt idx="6">
                  <c:v>10.657795</c:v>
                </c:pt>
                <c:pt idx="7">
                  <c:v>15.072355999999999</c:v>
                </c:pt>
                <c:pt idx="8">
                  <c:v>50.037482000000004</c:v>
                </c:pt>
                <c:pt idx="9">
                  <c:v>59.950862000000001</c:v>
                </c:pt>
                <c:pt idx="10">
                  <c:v>106.51214499999999</c:v>
                </c:pt>
                <c:pt idx="11">
                  <c:v>197.16436400000001</c:v>
                </c:pt>
              </c:numCache>
            </c:numRef>
          </c:val>
        </c:ser>
        <c:ser>
          <c:idx val="3"/>
          <c:order val="3"/>
          <c:tx>
            <c:strRef>
              <c:f>'8.9'!$A$13</c:f>
              <c:strCache>
                <c:ptCount val="1"/>
                <c:pt idx="0">
                  <c:v>Elektrická energie</c:v>
                </c:pt>
              </c:strCache>
            </c:strRef>
          </c:tx>
          <c:invertIfNegative val="0"/>
          <c:val>
            <c:numRef>
              <c:f>'8.9'!$B$13:$M$13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'8.9'!$A$14</c:f>
              <c:strCache>
                <c:ptCount val="1"/>
                <c:pt idx="0">
                  <c:v>Energie prostředí (tepelné čerpadlo)</c:v>
                </c:pt>
              </c:strCache>
            </c:strRef>
          </c:tx>
          <c:invertIfNegative val="0"/>
          <c:val>
            <c:numRef>
              <c:f>'8.9'!$B$14:$M$14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'8.9'!$A$15</c:f>
              <c:strCache>
                <c:ptCount val="1"/>
                <c:pt idx="0">
                  <c:v>Energie Slunce (solární kolektor)</c:v>
                </c:pt>
              </c:strCache>
            </c:strRef>
          </c:tx>
          <c:invertIfNegative val="0"/>
          <c:val>
            <c:numRef>
              <c:f>'8.9'!$B$15:$M$15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'8.9'!$A$16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val>
            <c:numRef>
              <c:f>'8.9'!$B$16:$M$16</c:f>
              <c:numCache>
                <c:formatCode>#,##0.0</c:formatCode>
                <c:ptCount val="12"/>
                <c:pt idx="0">
                  <c:v>212.121104</c:v>
                </c:pt>
                <c:pt idx="1">
                  <c:v>151.78000599999999</c:v>
                </c:pt>
                <c:pt idx="2">
                  <c:v>162.97283999999996</c:v>
                </c:pt>
                <c:pt idx="3">
                  <c:v>133.284694</c:v>
                </c:pt>
                <c:pt idx="4">
                  <c:v>79.60035400000001</c:v>
                </c:pt>
                <c:pt idx="5">
                  <c:v>24.773094</c:v>
                </c:pt>
                <c:pt idx="6">
                  <c:v>48.472317000000004</c:v>
                </c:pt>
                <c:pt idx="7">
                  <c:v>50.987163000000002</c:v>
                </c:pt>
                <c:pt idx="8">
                  <c:v>75.976303999999985</c:v>
                </c:pt>
                <c:pt idx="9">
                  <c:v>120.89418899999998</c:v>
                </c:pt>
                <c:pt idx="10">
                  <c:v>159.665783</c:v>
                </c:pt>
                <c:pt idx="11">
                  <c:v>152.34838199999999</c:v>
                </c:pt>
              </c:numCache>
            </c:numRef>
          </c:val>
        </c:ser>
        <c:ser>
          <c:idx val="7"/>
          <c:order val="7"/>
          <c:tx>
            <c:strRef>
              <c:f>'8.9'!$A$17</c:f>
              <c:strCache>
                <c:ptCount val="1"/>
                <c:pt idx="0">
                  <c:v>Jaderné palivo</c:v>
                </c:pt>
              </c:strCache>
            </c:strRef>
          </c:tx>
          <c:invertIfNegative val="0"/>
          <c:val>
            <c:numRef>
              <c:f>'8.9'!$B$17:$M$17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8"/>
          <c:order val="8"/>
          <c:tx>
            <c:strRef>
              <c:f>'8.9'!$A$18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val>
            <c:numRef>
              <c:f>'8.9'!$B$18:$M$18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9"/>
          <c:order val="9"/>
          <c:tx>
            <c:strRef>
              <c:f>'8.9'!$A$19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val>
            <c:numRef>
              <c:f>'8.9'!$B$19:$M$19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'8.9'!$A$20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val>
            <c:numRef>
              <c:f>'8.9'!$B$20:$M$20</c:f>
              <c:numCache>
                <c:formatCode>#,##0.0</c:formatCode>
                <c:ptCount val="12"/>
                <c:pt idx="0">
                  <c:v>4.3710000000000004</c:v>
                </c:pt>
                <c:pt idx="1">
                  <c:v>1.181</c:v>
                </c:pt>
                <c:pt idx="2">
                  <c:v>2.0249999999999999</c:v>
                </c:pt>
                <c:pt idx="3">
                  <c:v>0.83899999999999997</c:v>
                </c:pt>
                <c:pt idx="4">
                  <c:v>0.14000000000000001</c:v>
                </c:pt>
                <c:pt idx="5">
                  <c:v>4.2569999999999997</c:v>
                </c:pt>
                <c:pt idx="6">
                  <c:v>9.8000000000000004E-2</c:v>
                </c:pt>
                <c:pt idx="7">
                  <c:v>0</c:v>
                </c:pt>
                <c:pt idx="8">
                  <c:v>0</c:v>
                </c:pt>
                <c:pt idx="9">
                  <c:v>0.19378800000000002</c:v>
                </c:pt>
                <c:pt idx="10">
                  <c:v>2.9043420000000002</c:v>
                </c:pt>
                <c:pt idx="11">
                  <c:v>0.83252700000000002</c:v>
                </c:pt>
              </c:numCache>
            </c:numRef>
          </c:val>
        </c:ser>
        <c:ser>
          <c:idx val="11"/>
          <c:order val="11"/>
          <c:tx>
            <c:strRef>
              <c:f>'8.9'!$A$21</c:f>
              <c:strCache>
                <c:ptCount val="1"/>
                <c:pt idx="0">
                  <c:v>Ostatní pevná paliva</c:v>
                </c:pt>
              </c:strCache>
            </c:strRef>
          </c:tx>
          <c:invertIfNegative val="0"/>
          <c:val>
            <c:numRef>
              <c:f>'8.9'!$B$21:$M$21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'8.9'!$A$22</c:f>
              <c:strCache>
                <c:ptCount val="1"/>
                <c:pt idx="0">
                  <c:v>Ostatní plyny</c:v>
                </c:pt>
              </c:strCache>
            </c:strRef>
          </c:tx>
          <c:invertIfNegative val="0"/>
          <c:val>
            <c:numRef>
              <c:f>'8.9'!$B$22:$M$22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'8.9'!$A$23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val>
            <c:numRef>
              <c:f>'8.9'!$B$23:$M$23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'8.9'!$A$24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val>
            <c:numRef>
              <c:f>'8.9'!$B$24:$M$24</c:f>
              <c:numCache>
                <c:formatCode>#,##0.0</c:formatCode>
                <c:ptCount val="12"/>
                <c:pt idx="0">
                  <c:v>3.0215740000000002</c:v>
                </c:pt>
                <c:pt idx="1">
                  <c:v>2.1623099999999997</c:v>
                </c:pt>
                <c:pt idx="2">
                  <c:v>1.892663</c:v>
                </c:pt>
                <c:pt idx="3">
                  <c:v>1.6231910000000001</c:v>
                </c:pt>
                <c:pt idx="4">
                  <c:v>0.94375700000000007</c:v>
                </c:pt>
                <c:pt idx="5">
                  <c:v>0.69887599999999994</c:v>
                </c:pt>
                <c:pt idx="6">
                  <c:v>0.65733000000000008</c:v>
                </c:pt>
                <c:pt idx="7">
                  <c:v>0.37271399999999999</c:v>
                </c:pt>
                <c:pt idx="8">
                  <c:v>0.88842299999999996</c:v>
                </c:pt>
                <c:pt idx="9">
                  <c:v>1.711724</c:v>
                </c:pt>
                <c:pt idx="10">
                  <c:v>2.0828800000000003</c:v>
                </c:pt>
                <c:pt idx="11">
                  <c:v>2.4376030000000002</c:v>
                </c:pt>
              </c:numCache>
            </c:numRef>
          </c:val>
        </c:ser>
        <c:ser>
          <c:idx val="15"/>
          <c:order val="15"/>
          <c:tx>
            <c:strRef>
              <c:f>'8.9'!$A$25</c:f>
              <c:strCache>
                <c:ptCount val="1"/>
                <c:pt idx="0">
                  <c:v>Zemní plyn</c:v>
                </c:pt>
              </c:strCache>
            </c:strRef>
          </c:tx>
          <c:invertIfNegative val="0"/>
          <c:val>
            <c:numRef>
              <c:f>'8.9'!$B$25:$M$25</c:f>
              <c:numCache>
                <c:formatCode>#,##0.0</c:formatCode>
                <c:ptCount val="12"/>
                <c:pt idx="0">
                  <c:v>156.53910200000001</c:v>
                </c:pt>
                <c:pt idx="1">
                  <c:v>111.25596200000001</c:v>
                </c:pt>
                <c:pt idx="2">
                  <c:v>82.505404999999996</c:v>
                </c:pt>
                <c:pt idx="3">
                  <c:v>68.193196</c:v>
                </c:pt>
                <c:pt idx="4">
                  <c:v>35.209333000000001</c:v>
                </c:pt>
                <c:pt idx="5">
                  <c:v>23.905454000000002</c:v>
                </c:pt>
                <c:pt idx="6">
                  <c:v>28.576457999999999</c:v>
                </c:pt>
                <c:pt idx="7">
                  <c:v>23.428614000000003</c:v>
                </c:pt>
                <c:pt idx="8">
                  <c:v>43.111091000000002</c:v>
                </c:pt>
                <c:pt idx="9">
                  <c:v>62.837031000000003</c:v>
                </c:pt>
                <c:pt idx="10">
                  <c:v>95.377921000000001</c:v>
                </c:pt>
                <c:pt idx="11">
                  <c:v>117.50838400000001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4182784"/>
        <c:axId val="174184320"/>
      </c:barChart>
      <c:catAx>
        <c:axId val="174182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74184320"/>
        <c:crosses val="autoZero"/>
        <c:auto val="1"/>
        <c:lblAlgn val="ctr"/>
        <c:lblOffset val="100"/>
        <c:noMultiLvlLbl val="0"/>
      </c:catAx>
      <c:valAx>
        <c:axId val="174184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741827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2566753016951306"/>
          <c:y val="0.11291718469401851"/>
          <c:w val="0.34243387380811624"/>
          <c:h val="0.28385930377123914"/>
        </c:manualLayout>
      </c:layout>
      <c:doughnutChart>
        <c:varyColors val="1"/>
        <c:ser>
          <c:idx val="2"/>
          <c:order val="0"/>
          <c:dPt>
            <c:idx val="5"/>
            <c:bubble3D val="0"/>
          </c:dPt>
          <c:dPt>
            <c:idx val="7"/>
            <c:bubble3D val="0"/>
          </c:dPt>
          <c:cat>
            <c:numRef>
              <c:f>'8.9'!$U$10:$U$25</c:f>
              <c:numCache>
                <c:formatCode>0.0%</c:formatCode>
                <c:ptCount val="16"/>
              </c:numCache>
            </c:numRef>
          </c:cat>
          <c:val>
            <c:numRef>
              <c:f>'8.9'!$P$10:$P$25</c:f>
              <c:numCache>
                <c:formatCode>0.0</c:formatCode>
                <c:ptCount val="1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l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7205388244365729"/>
          <c:y val="0.21908190047672613"/>
          <c:w val="0.34141910486533111"/>
          <c:h val="0.51561197707429429"/>
        </c:manualLayout>
      </c:layout>
      <c:doughnutChart>
        <c:varyColors val="1"/>
        <c:ser>
          <c:idx val="2"/>
          <c:order val="0"/>
          <c:dPt>
            <c:idx val="7"/>
            <c:bubble3D val="0"/>
          </c:dPt>
          <c:cat>
            <c:numRef>
              <c:f>'8.9'!$U$27:$U$34</c:f>
              <c:numCache>
                <c:formatCode>#,##0.0</c:formatCode>
                <c:ptCount val="8"/>
              </c:numCache>
            </c:numRef>
          </c:cat>
          <c:val>
            <c:numRef>
              <c:f>'8.9'!$P$27:$P$34</c:f>
              <c:numCache>
                <c:formatCode>0.0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 b="1" i="0" u="none" strike="noStrike" baseline="0">
                <a:effectLst/>
              </a:rPr>
              <a:t>Spotřeba tepla podle </a:t>
            </a:r>
            <a:r>
              <a:rPr lang="cs-CZ" sz="1000"/>
              <a:t>sektorů</a:t>
            </a:r>
            <a:r>
              <a:rPr lang="cs-CZ" sz="1000" baseline="0"/>
              <a:t> národního hospodářství</a:t>
            </a:r>
            <a:r>
              <a:rPr lang="cs-CZ" sz="1000"/>
              <a:t> (TJ)</a:t>
            </a:r>
          </a:p>
        </c:rich>
      </c:tx>
      <c:layout>
        <c:manualLayout>
          <c:xMode val="edge"/>
          <c:yMode val="edge"/>
          <c:x val="8.7459664576854723E-2"/>
          <c:y val="4.346330802852541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641630144170252E-2"/>
          <c:y val="0.18377538215833902"/>
          <c:w val="0.77415317693982277"/>
          <c:h val="0.68439824321241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'8.10'!$A$27</c:f>
              <c:strCache>
                <c:ptCount val="1"/>
                <c:pt idx="0">
                  <c:v>Průmysl</c:v>
                </c:pt>
              </c:strCache>
            </c:strRef>
          </c:tx>
          <c:invertIfNegative val="0"/>
          <c:val>
            <c:numRef>
              <c:f>'8.10'!$B$27:$M$27</c:f>
              <c:numCache>
                <c:formatCode>#,##0.0</c:formatCode>
                <c:ptCount val="12"/>
                <c:pt idx="0">
                  <c:v>104.25390000000002</c:v>
                </c:pt>
                <c:pt idx="1">
                  <c:v>72.221500000000006</c:v>
                </c:pt>
                <c:pt idx="2">
                  <c:v>59.158370000000005</c:v>
                </c:pt>
                <c:pt idx="3">
                  <c:v>51.167804000000004</c:v>
                </c:pt>
                <c:pt idx="4">
                  <c:v>20.865698000000002</c:v>
                </c:pt>
                <c:pt idx="5">
                  <c:v>11.29505</c:v>
                </c:pt>
                <c:pt idx="6">
                  <c:v>8.1522800000000011</c:v>
                </c:pt>
                <c:pt idx="7">
                  <c:v>9.0352099999999993</c:v>
                </c:pt>
                <c:pt idx="8">
                  <c:v>23.159370000000003</c:v>
                </c:pt>
                <c:pt idx="9">
                  <c:v>38.414610000000003</c:v>
                </c:pt>
                <c:pt idx="10">
                  <c:v>64.27897999999999</c:v>
                </c:pt>
                <c:pt idx="11">
                  <c:v>72.238910000000004</c:v>
                </c:pt>
              </c:numCache>
            </c:numRef>
          </c:val>
        </c:ser>
        <c:ser>
          <c:idx val="1"/>
          <c:order val="1"/>
          <c:tx>
            <c:strRef>
              <c:f>'8.10'!$A$28</c:f>
              <c:strCache>
                <c:ptCount val="1"/>
                <c:pt idx="0">
                  <c:v>Energetika</c:v>
                </c:pt>
              </c:strCache>
            </c:strRef>
          </c:tx>
          <c:invertIfNegative val="0"/>
          <c:val>
            <c:numRef>
              <c:f>'8.10'!$B$28:$M$28</c:f>
              <c:numCache>
                <c:formatCode>#,##0.0</c:formatCode>
                <c:ptCount val="12"/>
                <c:pt idx="0">
                  <c:v>1.742</c:v>
                </c:pt>
                <c:pt idx="1">
                  <c:v>1.21</c:v>
                </c:pt>
                <c:pt idx="2">
                  <c:v>0.84399999999999997</c:v>
                </c:pt>
                <c:pt idx="3">
                  <c:v>0.65200000000000002</c:v>
                </c:pt>
                <c:pt idx="4">
                  <c:v>0.29299999999999998</c:v>
                </c:pt>
                <c:pt idx="5">
                  <c:v>0.1</c:v>
                </c:pt>
                <c:pt idx="6">
                  <c:v>7.5999999999999998E-2</c:v>
                </c:pt>
                <c:pt idx="7">
                  <c:v>7.0999999999999994E-2</c:v>
                </c:pt>
                <c:pt idx="8">
                  <c:v>0.25900000000000001</c:v>
                </c:pt>
                <c:pt idx="9">
                  <c:v>0.62</c:v>
                </c:pt>
                <c:pt idx="10">
                  <c:v>0.94099999999999995</c:v>
                </c:pt>
                <c:pt idx="11">
                  <c:v>1.20442</c:v>
                </c:pt>
              </c:numCache>
            </c:numRef>
          </c:val>
        </c:ser>
        <c:ser>
          <c:idx val="2"/>
          <c:order val="2"/>
          <c:tx>
            <c:strRef>
              <c:f>'8.10'!$A$29</c:f>
              <c:strCache>
                <c:ptCount val="1"/>
                <c:pt idx="0">
                  <c:v>Doprava</c:v>
                </c:pt>
              </c:strCache>
            </c:strRef>
          </c:tx>
          <c:invertIfNegative val="0"/>
          <c:val>
            <c:numRef>
              <c:f>'8.10'!$B$29:$M$29</c:f>
              <c:numCache>
                <c:formatCode>#,##0.0</c:formatCode>
                <c:ptCount val="12"/>
                <c:pt idx="0">
                  <c:v>19.241229999999998</c:v>
                </c:pt>
                <c:pt idx="1">
                  <c:v>12.968020000000001</c:v>
                </c:pt>
                <c:pt idx="2">
                  <c:v>10.012</c:v>
                </c:pt>
                <c:pt idx="3">
                  <c:v>7.8587499999999997</c:v>
                </c:pt>
                <c:pt idx="4">
                  <c:v>2.8279999999999998</c:v>
                </c:pt>
                <c:pt idx="5">
                  <c:v>0.63849999999999996</c:v>
                </c:pt>
                <c:pt idx="6">
                  <c:v>0.56599999999999995</c:v>
                </c:pt>
                <c:pt idx="7">
                  <c:v>0.58299999999999996</c:v>
                </c:pt>
                <c:pt idx="8">
                  <c:v>2.8224</c:v>
                </c:pt>
                <c:pt idx="9">
                  <c:v>6.4058999999999999</c:v>
                </c:pt>
                <c:pt idx="10">
                  <c:v>10.982799999999999</c:v>
                </c:pt>
                <c:pt idx="11">
                  <c:v>14.52533</c:v>
                </c:pt>
              </c:numCache>
            </c:numRef>
          </c:val>
        </c:ser>
        <c:ser>
          <c:idx val="3"/>
          <c:order val="3"/>
          <c:tx>
            <c:strRef>
              <c:f>'8.10'!$A$30</c:f>
              <c:strCache>
                <c:ptCount val="1"/>
                <c:pt idx="0">
                  <c:v>Stavebnictví</c:v>
                </c:pt>
              </c:strCache>
            </c:strRef>
          </c:tx>
          <c:invertIfNegative val="0"/>
          <c:val>
            <c:numRef>
              <c:f>'8.10'!$B$30:$M$30</c:f>
              <c:numCache>
                <c:formatCode>#,##0.0</c:formatCode>
                <c:ptCount val="12"/>
                <c:pt idx="0">
                  <c:v>5.67171</c:v>
                </c:pt>
                <c:pt idx="1">
                  <c:v>3.6611799999999999</c:v>
                </c:pt>
                <c:pt idx="2">
                  <c:v>3.67</c:v>
                </c:pt>
                <c:pt idx="3">
                  <c:v>2.9140000000000001</c:v>
                </c:pt>
                <c:pt idx="4">
                  <c:v>1.393</c:v>
                </c:pt>
                <c:pt idx="5">
                  <c:v>0.5423</c:v>
                </c:pt>
                <c:pt idx="6">
                  <c:v>0.45500000000000002</c:v>
                </c:pt>
                <c:pt idx="7">
                  <c:v>0.81</c:v>
                </c:pt>
                <c:pt idx="8">
                  <c:v>1.599</c:v>
                </c:pt>
                <c:pt idx="9">
                  <c:v>2.8740000000000001</c:v>
                </c:pt>
                <c:pt idx="10">
                  <c:v>4.8109999999999999</c:v>
                </c:pt>
                <c:pt idx="11">
                  <c:v>6.2637700000000001</c:v>
                </c:pt>
              </c:numCache>
            </c:numRef>
          </c:val>
        </c:ser>
        <c:ser>
          <c:idx val="4"/>
          <c:order val="4"/>
          <c:tx>
            <c:strRef>
              <c:f>'8.10'!$A$31</c:f>
              <c:strCache>
                <c:ptCount val="1"/>
                <c:pt idx="0">
                  <c:v>Zemědělství a lesnictví</c:v>
                </c:pt>
              </c:strCache>
            </c:strRef>
          </c:tx>
          <c:invertIfNegative val="0"/>
          <c:val>
            <c:numRef>
              <c:f>'8.10'!$B$31:$M$31</c:f>
              <c:numCache>
                <c:formatCode>#,##0.0</c:formatCode>
                <c:ptCount val="12"/>
                <c:pt idx="0">
                  <c:v>3.1614300000000002</c:v>
                </c:pt>
                <c:pt idx="1">
                  <c:v>2.6614400000000002</c:v>
                </c:pt>
                <c:pt idx="2">
                  <c:v>2.3814700000000002</c:v>
                </c:pt>
                <c:pt idx="3">
                  <c:v>2.24308</c:v>
                </c:pt>
                <c:pt idx="4">
                  <c:v>1.1332800000000001</c:v>
                </c:pt>
                <c:pt idx="5">
                  <c:v>1.14975</c:v>
                </c:pt>
                <c:pt idx="6">
                  <c:v>1.11938</c:v>
                </c:pt>
                <c:pt idx="7">
                  <c:v>0.81594000000000011</c:v>
                </c:pt>
                <c:pt idx="8">
                  <c:v>1.1891800000000001</c:v>
                </c:pt>
                <c:pt idx="9">
                  <c:v>2.0236199999999998</c:v>
                </c:pt>
                <c:pt idx="10">
                  <c:v>2.2711999999999999</c:v>
                </c:pt>
                <c:pt idx="11">
                  <c:v>2.8344999999999998</c:v>
                </c:pt>
              </c:numCache>
            </c:numRef>
          </c:val>
        </c:ser>
        <c:ser>
          <c:idx val="5"/>
          <c:order val="5"/>
          <c:tx>
            <c:strRef>
              <c:f>'8.10'!$A$32</c:f>
              <c:strCache>
                <c:ptCount val="1"/>
                <c:pt idx="0">
                  <c:v>Domácnosti</c:v>
                </c:pt>
              </c:strCache>
            </c:strRef>
          </c:tx>
          <c:invertIfNegative val="0"/>
          <c:val>
            <c:numRef>
              <c:f>'8.10'!$B$32:$M$32</c:f>
              <c:numCache>
                <c:formatCode>#,##0.0</c:formatCode>
                <c:ptCount val="12"/>
                <c:pt idx="0">
                  <c:v>282.29551900000001</c:v>
                </c:pt>
                <c:pt idx="1">
                  <c:v>187.58692499999998</c:v>
                </c:pt>
                <c:pt idx="2">
                  <c:v>103.936504</c:v>
                </c:pt>
                <c:pt idx="3">
                  <c:v>94.683098999999999</c:v>
                </c:pt>
                <c:pt idx="4">
                  <c:v>53.438276000000002</c:v>
                </c:pt>
                <c:pt idx="5">
                  <c:v>24.718245000000003</c:v>
                </c:pt>
                <c:pt idx="6">
                  <c:v>30.789053000000003</c:v>
                </c:pt>
                <c:pt idx="7">
                  <c:v>25.367312000000002</c:v>
                </c:pt>
                <c:pt idx="8">
                  <c:v>54.668222</c:v>
                </c:pt>
                <c:pt idx="9">
                  <c:v>99.980260000000001</c:v>
                </c:pt>
                <c:pt idx="10">
                  <c:v>155.901005</c:v>
                </c:pt>
                <c:pt idx="11">
                  <c:v>194.85804099999999</c:v>
                </c:pt>
              </c:numCache>
            </c:numRef>
          </c:val>
        </c:ser>
        <c:ser>
          <c:idx val="6"/>
          <c:order val="6"/>
          <c:tx>
            <c:strRef>
              <c:f>'8.10'!$A$33</c:f>
              <c:strCache>
                <c:ptCount val="1"/>
                <c:pt idx="0">
                  <c:v>Obchod, služby, školství, zdravotnictví</c:v>
                </c:pt>
              </c:strCache>
            </c:strRef>
          </c:tx>
          <c:invertIfNegative val="0"/>
          <c:val>
            <c:numRef>
              <c:f>'8.10'!$B$33:$M$33</c:f>
              <c:numCache>
                <c:formatCode>#,##0.0</c:formatCode>
                <c:ptCount val="12"/>
                <c:pt idx="0">
                  <c:v>193.41841399999998</c:v>
                </c:pt>
                <c:pt idx="1">
                  <c:v>126.8379</c:v>
                </c:pt>
                <c:pt idx="2">
                  <c:v>117.240101</c:v>
                </c:pt>
                <c:pt idx="3">
                  <c:v>80.667828</c:v>
                </c:pt>
                <c:pt idx="4">
                  <c:v>36.895120000000006</c:v>
                </c:pt>
                <c:pt idx="5">
                  <c:v>16.545360000000002</c:v>
                </c:pt>
                <c:pt idx="6">
                  <c:v>13.975137</c:v>
                </c:pt>
                <c:pt idx="7">
                  <c:v>14.356020000000001</c:v>
                </c:pt>
                <c:pt idx="8">
                  <c:v>36.280487000000001</c:v>
                </c:pt>
                <c:pt idx="9">
                  <c:v>69.772114999999999</c:v>
                </c:pt>
                <c:pt idx="10">
                  <c:v>114.485525</c:v>
                </c:pt>
                <c:pt idx="11">
                  <c:v>147.34644500000002</c:v>
                </c:pt>
              </c:numCache>
            </c:numRef>
          </c:val>
        </c:ser>
        <c:ser>
          <c:idx val="7"/>
          <c:order val="7"/>
          <c:tx>
            <c:strRef>
              <c:f>'8.10'!$A$34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val>
            <c:numRef>
              <c:f>'8.10'!$B$34:$M$34</c:f>
              <c:numCache>
                <c:formatCode>#,##0.0</c:formatCode>
                <c:ptCount val="12"/>
                <c:pt idx="0">
                  <c:v>48.022877999999999</c:v>
                </c:pt>
                <c:pt idx="1">
                  <c:v>33.643585000000002</c:v>
                </c:pt>
                <c:pt idx="2">
                  <c:v>30.097456000000001</c:v>
                </c:pt>
                <c:pt idx="3">
                  <c:v>21.174935000000001</c:v>
                </c:pt>
                <c:pt idx="4">
                  <c:v>8.2228659999999998</c:v>
                </c:pt>
                <c:pt idx="5">
                  <c:v>5.0225859999999996</c:v>
                </c:pt>
                <c:pt idx="6">
                  <c:v>4.0219980000000009</c:v>
                </c:pt>
                <c:pt idx="7">
                  <c:v>1.924574</c:v>
                </c:pt>
                <c:pt idx="8">
                  <c:v>5.5076599999999996</c:v>
                </c:pt>
                <c:pt idx="9">
                  <c:v>13.20989</c:v>
                </c:pt>
                <c:pt idx="10">
                  <c:v>23.388438999999998</c:v>
                </c:pt>
                <c:pt idx="11">
                  <c:v>26.666800000000002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3882752"/>
        <c:axId val="173888640"/>
      </c:barChart>
      <c:catAx>
        <c:axId val="173882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73888640"/>
        <c:crosses val="autoZero"/>
        <c:auto val="1"/>
        <c:lblAlgn val="ctr"/>
        <c:lblOffset val="100"/>
        <c:noMultiLvlLbl val="0"/>
      </c:catAx>
      <c:valAx>
        <c:axId val="173888640"/>
        <c:scaling>
          <c:orientation val="minMax"/>
          <c:max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738827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v ČR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0592781633521109E-2"/>
          <c:y val="0.27588277344330603"/>
          <c:w val="0.86679862645627792"/>
          <c:h val="0.2754368746505356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'8.10'!$M$39</c:f>
              <c:strCache>
                <c:ptCount val="1"/>
                <c:pt idx="0">
                  <c:v>Instalovaný výkon</c:v>
                </c:pt>
              </c:strCache>
            </c:strRef>
          </c:tx>
          <c:invertIfNegative val="0"/>
          <c:val>
            <c:numRef>
              <c:f>'8.10'!$N$39</c:f>
              <c:numCache>
                <c:formatCode>0.0%</c:formatCode>
                <c:ptCount val="1"/>
                <c:pt idx="0">
                  <c:v>6.3298929184999742E-2</c:v>
                </c:pt>
              </c:numCache>
            </c:numRef>
          </c:val>
        </c:ser>
        <c:ser>
          <c:idx val="1"/>
          <c:order val="1"/>
          <c:tx>
            <c:strRef>
              <c:f>'8.10'!$M$40</c:f>
              <c:strCache>
                <c:ptCount val="1"/>
                <c:pt idx="0">
                  <c:v>Výroba tepla brutto</c:v>
                </c:pt>
              </c:strCache>
            </c:strRef>
          </c:tx>
          <c:invertIfNegative val="0"/>
          <c:val>
            <c:numRef>
              <c:f>'8.10'!$N$40</c:f>
              <c:numCache>
                <c:formatCode>0.0%</c:formatCode>
                <c:ptCount val="1"/>
                <c:pt idx="0">
                  <c:v>3.8964828832091125E-2</c:v>
                </c:pt>
              </c:numCache>
            </c:numRef>
          </c:val>
        </c:ser>
        <c:ser>
          <c:idx val="2"/>
          <c:order val="2"/>
          <c:tx>
            <c:strRef>
              <c:f>'8.10'!$M$41</c:f>
              <c:strCache>
                <c:ptCount val="1"/>
                <c:pt idx="0">
                  <c:v>Dodávky tepla</c:v>
                </c:pt>
              </c:strCache>
            </c:strRef>
          </c:tx>
          <c:invertIfNegative val="0"/>
          <c:val>
            <c:numRef>
              <c:f>'8.10'!$N$41</c:f>
              <c:numCache>
                <c:formatCode>0.0%</c:formatCode>
                <c:ptCount val="1"/>
                <c:pt idx="0">
                  <c:v>4.6771348379049074E-2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902080"/>
        <c:axId val="173907968"/>
      </c:barChart>
      <c:catAx>
        <c:axId val="1739020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crossAx val="173907968"/>
        <c:crosses val="autoZero"/>
        <c:auto val="1"/>
        <c:lblAlgn val="ctr"/>
        <c:lblOffset val="100"/>
        <c:noMultiLvlLbl val="0"/>
      </c:catAx>
      <c:valAx>
        <c:axId val="173907968"/>
        <c:scaling>
          <c:orientation val="minMax"/>
          <c:max val="0.30000000000000004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73902080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0.18609824399565114"/>
          <c:y val="0.74908068686696816"/>
          <c:w val="0.81390175600434878"/>
          <c:h val="0.25091931313303184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Dodávky tepla podle paliv (TJ)</a:t>
            </a:r>
          </a:p>
        </c:rich>
      </c:tx>
      <c:layout>
        <c:manualLayout>
          <c:xMode val="edge"/>
          <c:yMode val="edge"/>
          <c:x val="0.28462293680703638"/>
          <c:y val="4.38233264320220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164476326580174"/>
          <c:y val="0.18190101113825022"/>
          <c:w val="0.88835523673419825"/>
          <c:h val="0.68518115942028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'8.10'!$A$10</c:f>
              <c:strCache>
                <c:ptCount val="1"/>
                <c:pt idx="0">
                  <c:v>Biomasa</c:v>
                </c:pt>
              </c:strCache>
            </c:strRef>
          </c:tx>
          <c:invertIfNegative val="0"/>
          <c:val>
            <c:numRef>
              <c:f>'8.10'!$B$10:$M$10</c:f>
              <c:numCache>
                <c:formatCode>#,##0.0</c:formatCode>
                <c:ptCount val="12"/>
                <c:pt idx="0">
                  <c:v>7.8074650000000005</c:v>
                </c:pt>
                <c:pt idx="1">
                  <c:v>5.3218500000000004</c:v>
                </c:pt>
                <c:pt idx="2">
                  <c:v>4.1162000000000001</c:v>
                </c:pt>
                <c:pt idx="3">
                  <c:v>3.2475900000000002</c:v>
                </c:pt>
                <c:pt idx="4">
                  <c:v>2.0127199999999998</c:v>
                </c:pt>
                <c:pt idx="5">
                  <c:v>0.53500000000000003</c:v>
                </c:pt>
                <c:pt idx="6">
                  <c:v>0.63</c:v>
                </c:pt>
                <c:pt idx="7">
                  <c:v>0.5747000000000001</c:v>
                </c:pt>
                <c:pt idx="8">
                  <c:v>2.0484</c:v>
                </c:pt>
                <c:pt idx="9">
                  <c:v>3.5274899999999998</c:v>
                </c:pt>
                <c:pt idx="10">
                  <c:v>5.6527500000000002</c:v>
                </c:pt>
                <c:pt idx="11">
                  <c:v>8.9132400000000001</c:v>
                </c:pt>
              </c:numCache>
            </c:numRef>
          </c:val>
        </c:ser>
        <c:ser>
          <c:idx val="1"/>
          <c:order val="1"/>
          <c:tx>
            <c:strRef>
              <c:f>'8.10'!$A$11</c:f>
              <c:strCache>
                <c:ptCount val="1"/>
                <c:pt idx="0">
                  <c:v>Bioplyn</c:v>
                </c:pt>
              </c:strCache>
            </c:strRef>
          </c:tx>
          <c:invertIfNegative val="0"/>
          <c:val>
            <c:numRef>
              <c:f>'8.10'!$B$11:$M$11</c:f>
              <c:numCache>
                <c:formatCode>#,##0.0</c:formatCode>
                <c:ptCount val="12"/>
                <c:pt idx="0">
                  <c:v>3.9453140000000002</c:v>
                </c:pt>
                <c:pt idx="1">
                  <c:v>3.156352</c:v>
                </c:pt>
                <c:pt idx="2">
                  <c:v>2.88273</c:v>
                </c:pt>
                <c:pt idx="3">
                  <c:v>2.6836699999999998</c:v>
                </c:pt>
                <c:pt idx="4">
                  <c:v>1.3846829999999999</c:v>
                </c:pt>
                <c:pt idx="5">
                  <c:v>1.2769600000000001</c:v>
                </c:pt>
                <c:pt idx="6">
                  <c:v>1.2427000000000001</c:v>
                </c:pt>
                <c:pt idx="7">
                  <c:v>0.93670000000000009</c:v>
                </c:pt>
                <c:pt idx="8">
                  <c:v>1.3683180000000001</c:v>
                </c:pt>
                <c:pt idx="9">
                  <c:v>2.2419700000000002</c:v>
                </c:pt>
                <c:pt idx="10">
                  <c:v>2.6115780000000002</c:v>
                </c:pt>
                <c:pt idx="11">
                  <c:v>3.1749130000000001</c:v>
                </c:pt>
              </c:numCache>
            </c:numRef>
          </c:val>
        </c:ser>
        <c:ser>
          <c:idx val="2"/>
          <c:order val="2"/>
          <c:tx>
            <c:strRef>
              <c:f>'8.10'!$A$12</c:f>
              <c:strCache>
                <c:ptCount val="1"/>
                <c:pt idx="0">
                  <c:v>Černé uhlí</c:v>
                </c:pt>
              </c:strCache>
            </c:strRef>
          </c:tx>
          <c:invertIfNegative val="0"/>
          <c:val>
            <c:numRef>
              <c:f>'8.10'!$B$12:$M$12</c:f>
              <c:numCache>
                <c:formatCode>#,##0.0</c:formatCode>
                <c:ptCount val="12"/>
                <c:pt idx="0">
                  <c:v>567.21611300000006</c:v>
                </c:pt>
                <c:pt idx="1">
                  <c:v>400.73333399999996</c:v>
                </c:pt>
                <c:pt idx="2">
                  <c:v>270.00683800000002</c:v>
                </c:pt>
                <c:pt idx="3">
                  <c:v>38.816050000000004</c:v>
                </c:pt>
                <c:pt idx="4">
                  <c:v>34.997588999999998</c:v>
                </c:pt>
                <c:pt idx="5">
                  <c:v>8.7694930000000006</c:v>
                </c:pt>
                <c:pt idx="6">
                  <c:v>4.3479999999999999</c:v>
                </c:pt>
                <c:pt idx="7">
                  <c:v>4.5140000000000002</c:v>
                </c:pt>
                <c:pt idx="8">
                  <c:v>25.816589</c:v>
                </c:pt>
                <c:pt idx="9">
                  <c:v>9.1519999999999992</c:v>
                </c:pt>
                <c:pt idx="10">
                  <c:v>10.154</c:v>
                </c:pt>
                <c:pt idx="11">
                  <c:v>52.818474999999999</c:v>
                </c:pt>
              </c:numCache>
            </c:numRef>
          </c:val>
        </c:ser>
        <c:ser>
          <c:idx val="3"/>
          <c:order val="3"/>
          <c:tx>
            <c:strRef>
              <c:f>'8.10'!$A$13</c:f>
              <c:strCache>
                <c:ptCount val="1"/>
                <c:pt idx="0">
                  <c:v>Elektrická energie</c:v>
                </c:pt>
              </c:strCache>
            </c:strRef>
          </c:tx>
          <c:invertIfNegative val="0"/>
          <c:val>
            <c:numRef>
              <c:f>'8.10'!$B$13:$M$13</c:f>
              <c:numCache>
                <c:formatCode>#,##0.0</c:formatCode>
                <c:ptCount val="12"/>
                <c:pt idx="0">
                  <c:v>2.9921E-2</c:v>
                </c:pt>
                <c:pt idx="1">
                  <c:v>2.9921E-2</c:v>
                </c:pt>
                <c:pt idx="2">
                  <c:v>2.9921E-2</c:v>
                </c:pt>
                <c:pt idx="3">
                  <c:v>2.9921E-2</c:v>
                </c:pt>
                <c:pt idx="4">
                  <c:v>2.9921E-2</c:v>
                </c:pt>
                <c:pt idx="5">
                  <c:v>8.1447999999999993E-2</c:v>
                </c:pt>
                <c:pt idx="6">
                  <c:v>8.1447999999999993E-2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'8.10'!$A$14</c:f>
              <c:strCache>
                <c:ptCount val="1"/>
                <c:pt idx="0">
                  <c:v>Energie prostředí (tepelné čerpadlo)</c:v>
                </c:pt>
              </c:strCache>
            </c:strRef>
          </c:tx>
          <c:invertIfNegative val="0"/>
          <c:val>
            <c:numRef>
              <c:f>'8.10'!$B$14:$M$14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'8.10'!$A$15</c:f>
              <c:strCache>
                <c:ptCount val="1"/>
                <c:pt idx="0">
                  <c:v>Energie Slunce (solární kolektor)</c:v>
                </c:pt>
              </c:strCache>
            </c:strRef>
          </c:tx>
          <c:invertIfNegative val="0"/>
          <c:val>
            <c:numRef>
              <c:f>'8.10'!$B$15:$M$15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'8.10'!$A$16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val>
            <c:numRef>
              <c:f>'8.10'!$B$16:$M$16</c:f>
              <c:numCache>
                <c:formatCode>#,##0.0</c:formatCode>
                <c:ptCount val="12"/>
                <c:pt idx="0">
                  <c:v>207.796897</c:v>
                </c:pt>
                <c:pt idx="1">
                  <c:v>126.08182600000001</c:v>
                </c:pt>
                <c:pt idx="2">
                  <c:v>120.487954</c:v>
                </c:pt>
                <c:pt idx="3">
                  <c:v>273.88555199999996</c:v>
                </c:pt>
                <c:pt idx="4">
                  <c:v>106.41447899999999</c:v>
                </c:pt>
                <c:pt idx="5">
                  <c:v>58.883437000000001</c:v>
                </c:pt>
                <c:pt idx="6">
                  <c:v>61.549476999999996</c:v>
                </c:pt>
                <c:pt idx="7">
                  <c:v>55.140124</c:v>
                </c:pt>
                <c:pt idx="8">
                  <c:v>129.867547</c:v>
                </c:pt>
                <c:pt idx="9">
                  <c:v>273.52796000000001</c:v>
                </c:pt>
                <c:pt idx="10">
                  <c:v>436.20510000000002</c:v>
                </c:pt>
                <c:pt idx="11">
                  <c:v>510.79063500000001</c:v>
                </c:pt>
              </c:numCache>
            </c:numRef>
          </c:val>
        </c:ser>
        <c:ser>
          <c:idx val="7"/>
          <c:order val="7"/>
          <c:tx>
            <c:strRef>
              <c:f>'8.10'!$A$17</c:f>
              <c:strCache>
                <c:ptCount val="1"/>
                <c:pt idx="0">
                  <c:v>Jaderné palivo</c:v>
                </c:pt>
              </c:strCache>
            </c:strRef>
          </c:tx>
          <c:invertIfNegative val="0"/>
          <c:val>
            <c:numRef>
              <c:f>'8.10'!$B$17:$M$17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8"/>
          <c:order val="8"/>
          <c:tx>
            <c:strRef>
              <c:f>'8.10'!$A$18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val>
            <c:numRef>
              <c:f>'8.10'!$B$18:$M$18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9"/>
          <c:order val="9"/>
          <c:tx>
            <c:strRef>
              <c:f>'8.10'!$A$19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val>
            <c:numRef>
              <c:f>'8.10'!$B$19:$M$19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'8.10'!$A$20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val>
            <c:numRef>
              <c:f>'8.10'!$B$20:$M$20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'8.10'!$A$21</c:f>
              <c:strCache>
                <c:ptCount val="1"/>
                <c:pt idx="0">
                  <c:v>Ostatní pevná paliva</c:v>
                </c:pt>
              </c:strCache>
            </c:strRef>
          </c:tx>
          <c:invertIfNegative val="0"/>
          <c:val>
            <c:numRef>
              <c:f>'8.10'!$B$21:$M$21</c:f>
              <c:numCache>
                <c:formatCode>#,##0.0</c:formatCode>
                <c:ptCount val="12"/>
                <c:pt idx="0">
                  <c:v>0.52649999999999997</c:v>
                </c:pt>
                <c:pt idx="1">
                  <c:v>0.44416</c:v>
                </c:pt>
                <c:pt idx="2">
                  <c:v>0.1734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8.6830000000000004E-2</c:v>
                </c:pt>
                <c:pt idx="10">
                  <c:v>0.55715999999999999</c:v>
                </c:pt>
                <c:pt idx="11">
                  <c:v>0.59833000000000003</c:v>
                </c:pt>
              </c:numCache>
            </c:numRef>
          </c:val>
        </c:ser>
        <c:ser>
          <c:idx val="12"/>
          <c:order val="12"/>
          <c:tx>
            <c:strRef>
              <c:f>'8.10'!$A$22</c:f>
              <c:strCache>
                <c:ptCount val="1"/>
                <c:pt idx="0">
                  <c:v>Ostatní plyny</c:v>
                </c:pt>
              </c:strCache>
            </c:strRef>
          </c:tx>
          <c:invertIfNegative val="0"/>
          <c:val>
            <c:numRef>
              <c:f>'8.10'!$B$22:$M$22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'8.10'!$A$23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val>
            <c:numRef>
              <c:f>'8.10'!$B$23:$M$23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'8.10'!$A$24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val>
            <c:numRef>
              <c:f>'8.10'!$B$24:$M$24</c:f>
              <c:numCache>
                <c:formatCode>#,##0.0</c:formatCode>
                <c:ptCount val="12"/>
                <c:pt idx="0">
                  <c:v>4.3379759999999994</c:v>
                </c:pt>
                <c:pt idx="1">
                  <c:v>3.2669239999999999</c:v>
                </c:pt>
                <c:pt idx="2">
                  <c:v>2.8500749999999999</c:v>
                </c:pt>
                <c:pt idx="3">
                  <c:v>1.8859949999999999</c:v>
                </c:pt>
                <c:pt idx="4">
                  <c:v>0.52098299999999997</c:v>
                </c:pt>
                <c:pt idx="5">
                  <c:v>3.0000000000000001E-3</c:v>
                </c:pt>
                <c:pt idx="6">
                  <c:v>3.0000000000000001E-3</c:v>
                </c:pt>
                <c:pt idx="7">
                  <c:v>3.0000000000000001E-3</c:v>
                </c:pt>
                <c:pt idx="8">
                  <c:v>2.4E-2</c:v>
                </c:pt>
                <c:pt idx="9">
                  <c:v>4.7E-2</c:v>
                </c:pt>
                <c:pt idx="10">
                  <c:v>7.3999999999999996E-2</c:v>
                </c:pt>
                <c:pt idx="11">
                  <c:v>9.4E-2</c:v>
                </c:pt>
              </c:numCache>
            </c:numRef>
          </c:val>
        </c:ser>
        <c:ser>
          <c:idx val="15"/>
          <c:order val="15"/>
          <c:tx>
            <c:strRef>
              <c:f>'8.10'!$A$25</c:f>
              <c:strCache>
                <c:ptCount val="1"/>
                <c:pt idx="0">
                  <c:v>Zemní plyn</c:v>
                </c:pt>
              </c:strCache>
            </c:strRef>
          </c:tx>
          <c:invertIfNegative val="0"/>
          <c:val>
            <c:numRef>
              <c:f>'8.10'!$B$25:$M$25</c:f>
              <c:numCache>
                <c:formatCode>#,##0.0</c:formatCode>
                <c:ptCount val="12"/>
                <c:pt idx="0">
                  <c:v>94.685494000000006</c:v>
                </c:pt>
                <c:pt idx="1">
                  <c:v>60.997382999999999</c:v>
                </c:pt>
                <c:pt idx="2">
                  <c:v>51.248683000000007</c:v>
                </c:pt>
                <c:pt idx="3">
                  <c:v>41.276586999999999</c:v>
                </c:pt>
                <c:pt idx="4">
                  <c:v>24.702071</c:v>
                </c:pt>
                <c:pt idx="5">
                  <c:v>13.79074</c:v>
                </c:pt>
                <c:pt idx="6">
                  <c:v>13.950702999999997</c:v>
                </c:pt>
                <c:pt idx="7">
                  <c:v>14.185462072999998</c:v>
                </c:pt>
                <c:pt idx="8">
                  <c:v>23.624994601204403</c:v>
                </c:pt>
                <c:pt idx="9">
                  <c:v>41.986464601204396</c:v>
                </c:pt>
                <c:pt idx="10">
                  <c:v>63.435090601204401</c:v>
                </c:pt>
                <c:pt idx="11">
                  <c:v>65.082372601204398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4059520"/>
        <c:axId val="174061056"/>
      </c:barChart>
      <c:catAx>
        <c:axId val="17405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74061056"/>
        <c:crosses val="autoZero"/>
        <c:auto val="1"/>
        <c:lblAlgn val="ctr"/>
        <c:lblOffset val="100"/>
        <c:noMultiLvlLbl val="0"/>
      </c:catAx>
      <c:valAx>
        <c:axId val="1740610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740595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2566753016951306"/>
          <c:y val="0.11291718469401851"/>
          <c:w val="0.34243387380811624"/>
          <c:h val="0.28385930377123914"/>
        </c:manualLayout>
      </c:layout>
      <c:doughnutChart>
        <c:varyColors val="1"/>
        <c:ser>
          <c:idx val="2"/>
          <c:order val="0"/>
          <c:dPt>
            <c:idx val="5"/>
            <c:bubble3D val="0"/>
          </c:dPt>
          <c:dPt>
            <c:idx val="7"/>
            <c:bubble3D val="0"/>
          </c:dPt>
          <c:cat>
            <c:numRef>
              <c:f>'8.10'!$U$10:$U$25</c:f>
              <c:numCache>
                <c:formatCode>0.0%</c:formatCode>
                <c:ptCount val="16"/>
              </c:numCache>
            </c:numRef>
          </c:cat>
          <c:val>
            <c:numRef>
              <c:f>'8.10'!$P$10:$P$25</c:f>
              <c:numCache>
                <c:formatCode>0.0</c:formatCode>
                <c:ptCount val="1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l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Dodávky tepla v</a:t>
            </a:r>
            <a:r>
              <a:rPr lang="en-US" sz="1000"/>
              <a:t> krajích ČR</a:t>
            </a:r>
            <a:r>
              <a:rPr lang="cs-CZ" sz="1000"/>
              <a:t> </a:t>
            </a:r>
            <a:r>
              <a:rPr lang="en-US" sz="1000"/>
              <a:t>(</a:t>
            </a:r>
            <a:r>
              <a:rPr lang="cs-CZ" sz="1000"/>
              <a:t>TJ</a:t>
            </a:r>
            <a:r>
              <a:rPr lang="en-US" sz="1000"/>
              <a:t>)</a:t>
            </a:r>
          </a:p>
        </c:rich>
      </c:tx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8.7570300223306599E-2"/>
          <c:y val="0.11358237739415646"/>
          <c:w val="0.90111107863072848"/>
          <c:h val="0.824529952790185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'5.2'!$A$7</c:f>
              <c:strCache>
                <c:ptCount val="1"/>
                <c:pt idx="0">
                  <c:v>Hlavní město Praha</c:v>
                </c:pt>
              </c:strCache>
            </c:strRef>
          </c:tx>
          <c:invertIfNegative val="0"/>
          <c:val>
            <c:numRef>
              <c:f>'5.2'!$B$7:$M$7</c:f>
              <c:numCache>
                <c:formatCode>#,##0.0</c:formatCode>
                <c:ptCount val="12"/>
                <c:pt idx="0">
                  <c:v>1016.9772780000001</c:v>
                </c:pt>
                <c:pt idx="1">
                  <c:v>627.29209300000002</c:v>
                </c:pt>
                <c:pt idx="2">
                  <c:v>480.17747099999997</c:v>
                </c:pt>
                <c:pt idx="3">
                  <c:v>388.21841400000017</c:v>
                </c:pt>
                <c:pt idx="4">
                  <c:v>258.93301199999996</c:v>
                </c:pt>
                <c:pt idx="5">
                  <c:v>150.19550000000004</c:v>
                </c:pt>
                <c:pt idx="6">
                  <c:v>210.89157199999994</c:v>
                </c:pt>
                <c:pt idx="7">
                  <c:v>169.31060199999999</c:v>
                </c:pt>
                <c:pt idx="8">
                  <c:v>194.48442</c:v>
                </c:pt>
                <c:pt idx="9">
                  <c:v>351.70038999999997</c:v>
                </c:pt>
                <c:pt idx="10">
                  <c:v>511.32580400000006</c:v>
                </c:pt>
                <c:pt idx="11">
                  <c:v>629.80907100000013</c:v>
                </c:pt>
              </c:numCache>
            </c:numRef>
          </c:val>
        </c:ser>
        <c:ser>
          <c:idx val="1"/>
          <c:order val="1"/>
          <c:tx>
            <c:strRef>
              <c:f>'5.2'!$A$8</c:f>
              <c:strCache>
                <c:ptCount val="1"/>
                <c:pt idx="0">
                  <c:v>Jihočeský kraj</c:v>
                </c:pt>
              </c:strCache>
            </c:strRef>
          </c:tx>
          <c:invertIfNegative val="0"/>
          <c:val>
            <c:numRef>
              <c:f>'5.2'!$B$8:$M$8</c:f>
              <c:numCache>
                <c:formatCode>#,##0.0</c:formatCode>
                <c:ptCount val="12"/>
                <c:pt idx="0">
                  <c:v>930.71211100000005</c:v>
                </c:pt>
                <c:pt idx="1">
                  <c:v>645.73125400000015</c:v>
                </c:pt>
                <c:pt idx="2">
                  <c:v>525.36598899999979</c:v>
                </c:pt>
                <c:pt idx="3">
                  <c:v>432.69267300000001</c:v>
                </c:pt>
                <c:pt idx="4">
                  <c:v>289.72526199999999</c:v>
                </c:pt>
                <c:pt idx="5">
                  <c:v>181.23006900000001</c:v>
                </c:pt>
                <c:pt idx="6">
                  <c:v>179.076301</c:v>
                </c:pt>
                <c:pt idx="7">
                  <c:v>176.77514000000002</c:v>
                </c:pt>
                <c:pt idx="8">
                  <c:v>263.85263199999991</c:v>
                </c:pt>
                <c:pt idx="9">
                  <c:v>399.73594000000003</c:v>
                </c:pt>
                <c:pt idx="10">
                  <c:v>601.42262900000014</c:v>
                </c:pt>
                <c:pt idx="11">
                  <c:v>723.74280599999986</c:v>
                </c:pt>
              </c:numCache>
            </c:numRef>
          </c:val>
        </c:ser>
        <c:ser>
          <c:idx val="2"/>
          <c:order val="2"/>
          <c:tx>
            <c:strRef>
              <c:f>'5.2'!$A$9</c:f>
              <c:strCache>
                <c:ptCount val="1"/>
                <c:pt idx="0">
                  <c:v>Jihomoravský kraj</c:v>
                </c:pt>
              </c:strCache>
            </c:strRef>
          </c:tx>
          <c:invertIfNegative val="0"/>
          <c:val>
            <c:numRef>
              <c:f>'5.2'!$B$9:$M$9</c:f>
              <c:numCache>
                <c:formatCode>#,##0.0</c:formatCode>
                <c:ptCount val="12"/>
                <c:pt idx="0">
                  <c:v>1112.1870100000003</c:v>
                </c:pt>
                <c:pt idx="1">
                  <c:v>751.41919300000006</c:v>
                </c:pt>
                <c:pt idx="2">
                  <c:v>537.56245699999988</c:v>
                </c:pt>
                <c:pt idx="3">
                  <c:v>436.65736900000002</c:v>
                </c:pt>
                <c:pt idx="4">
                  <c:v>267.68841600000002</c:v>
                </c:pt>
                <c:pt idx="5">
                  <c:v>192.811204</c:v>
                </c:pt>
                <c:pt idx="6">
                  <c:v>181.37893000000003</c:v>
                </c:pt>
                <c:pt idx="7">
                  <c:v>184.36672899999991</c:v>
                </c:pt>
                <c:pt idx="8">
                  <c:v>270.66372910000001</c:v>
                </c:pt>
                <c:pt idx="9">
                  <c:v>416.71191899999997</c:v>
                </c:pt>
                <c:pt idx="10">
                  <c:v>645.43728899999985</c:v>
                </c:pt>
                <c:pt idx="11">
                  <c:v>811.41407199999992</c:v>
                </c:pt>
              </c:numCache>
            </c:numRef>
          </c:val>
        </c:ser>
        <c:ser>
          <c:idx val="3"/>
          <c:order val="3"/>
          <c:tx>
            <c:strRef>
              <c:f>'5.2'!$A$10</c:f>
              <c:strCache>
                <c:ptCount val="1"/>
                <c:pt idx="0">
                  <c:v>Karlovarský kraj</c:v>
                </c:pt>
              </c:strCache>
            </c:strRef>
          </c:tx>
          <c:invertIfNegative val="0"/>
          <c:val>
            <c:numRef>
              <c:f>'5.2'!$B$10:$M$10</c:f>
              <c:numCache>
                <c:formatCode>#,##0.0</c:formatCode>
                <c:ptCount val="12"/>
                <c:pt idx="0">
                  <c:v>728.48055599999986</c:v>
                </c:pt>
                <c:pt idx="1">
                  <c:v>549.04974600000003</c:v>
                </c:pt>
                <c:pt idx="2">
                  <c:v>472.79599600000006</c:v>
                </c:pt>
                <c:pt idx="3">
                  <c:v>314.589675</c:v>
                </c:pt>
                <c:pt idx="4">
                  <c:v>214.32772599999996</c:v>
                </c:pt>
                <c:pt idx="5">
                  <c:v>111.86705499999999</c:v>
                </c:pt>
                <c:pt idx="6">
                  <c:v>96.398257999999998</c:v>
                </c:pt>
                <c:pt idx="7">
                  <c:v>108.94472499999999</c:v>
                </c:pt>
                <c:pt idx="8">
                  <c:v>209.63771400000005</c:v>
                </c:pt>
                <c:pt idx="9">
                  <c:v>290.93754899999999</c:v>
                </c:pt>
                <c:pt idx="10">
                  <c:v>460.11643800000019</c:v>
                </c:pt>
                <c:pt idx="11">
                  <c:v>556.77477199999998</c:v>
                </c:pt>
              </c:numCache>
            </c:numRef>
          </c:val>
        </c:ser>
        <c:ser>
          <c:idx val="4"/>
          <c:order val="4"/>
          <c:tx>
            <c:strRef>
              <c:f>'5.2'!$A$11</c:f>
              <c:strCache>
                <c:ptCount val="1"/>
                <c:pt idx="0">
                  <c:v>Kraj Vysočina</c:v>
                </c:pt>
              </c:strCache>
            </c:strRef>
          </c:tx>
          <c:invertIfNegative val="0"/>
          <c:val>
            <c:numRef>
              <c:f>'5.2'!$B$11:$M$11</c:f>
              <c:numCache>
                <c:formatCode>#,##0.0</c:formatCode>
                <c:ptCount val="12"/>
                <c:pt idx="0">
                  <c:v>291.03823699999992</c:v>
                </c:pt>
                <c:pt idx="1">
                  <c:v>199.53592499999999</c:v>
                </c:pt>
                <c:pt idx="2">
                  <c:v>162.07745000000003</c:v>
                </c:pt>
                <c:pt idx="3">
                  <c:v>135.75212600000003</c:v>
                </c:pt>
                <c:pt idx="4">
                  <c:v>72.556041999999977</c:v>
                </c:pt>
                <c:pt idx="5">
                  <c:v>39.952400000000026</c:v>
                </c:pt>
                <c:pt idx="6">
                  <c:v>35.904085000000002</c:v>
                </c:pt>
                <c:pt idx="7">
                  <c:v>37.39122900000001</c:v>
                </c:pt>
                <c:pt idx="8">
                  <c:v>71.178410999999997</c:v>
                </c:pt>
                <c:pt idx="9">
                  <c:v>122.21142500000002</c:v>
                </c:pt>
                <c:pt idx="10">
                  <c:v>181.073947</c:v>
                </c:pt>
                <c:pt idx="11">
                  <c:v>222.43659299999999</c:v>
                </c:pt>
              </c:numCache>
            </c:numRef>
          </c:val>
        </c:ser>
        <c:ser>
          <c:idx val="5"/>
          <c:order val="5"/>
          <c:tx>
            <c:strRef>
              <c:f>'5.2'!$A$12</c:f>
              <c:strCache>
                <c:ptCount val="1"/>
                <c:pt idx="0">
                  <c:v>Královéhradecký kraj</c:v>
                </c:pt>
              </c:strCache>
            </c:strRef>
          </c:tx>
          <c:invertIfNegative val="0"/>
          <c:val>
            <c:numRef>
              <c:f>'5.2'!$B$12:$M$12</c:f>
              <c:numCache>
                <c:formatCode>#,##0.0</c:formatCode>
                <c:ptCount val="12"/>
                <c:pt idx="0">
                  <c:v>510.06968000000001</c:v>
                </c:pt>
                <c:pt idx="1">
                  <c:v>368.20419900000007</c:v>
                </c:pt>
                <c:pt idx="2">
                  <c:v>317.12991399999999</c:v>
                </c:pt>
                <c:pt idx="3">
                  <c:v>259.76484200000004</c:v>
                </c:pt>
                <c:pt idx="4">
                  <c:v>172.99115199999994</c:v>
                </c:pt>
                <c:pt idx="5">
                  <c:v>117.015298</c:v>
                </c:pt>
                <c:pt idx="6">
                  <c:v>108.34336399999998</c:v>
                </c:pt>
                <c:pt idx="7">
                  <c:v>109.63324799999999</c:v>
                </c:pt>
                <c:pt idx="8">
                  <c:v>178.42502724145308</c:v>
                </c:pt>
                <c:pt idx="9">
                  <c:v>239.44505524145308</c:v>
                </c:pt>
                <c:pt idx="10">
                  <c:v>330.96842824145313</c:v>
                </c:pt>
                <c:pt idx="11">
                  <c:v>396.21422924145298</c:v>
                </c:pt>
              </c:numCache>
            </c:numRef>
          </c:val>
        </c:ser>
        <c:ser>
          <c:idx val="6"/>
          <c:order val="6"/>
          <c:tx>
            <c:strRef>
              <c:f>'5.2'!$A$13</c:f>
              <c:strCache>
                <c:ptCount val="1"/>
                <c:pt idx="0">
                  <c:v>Liberecký kraj</c:v>
                </c:pt>
              </c:strCache>
            </c:strRef>
          </c:tx>
          <c:invertIfNegative val="0"/>
          <c:val>
            <c:numRef>
              <c:f>'5.2'!$B$13:$M$13</c:f>
              <c:numCache>
                <c:formatCode>#,##0.0</c:formatCode>
                <c:ptCount val="12"/>
                <c:pt idx="0">
                  <c:v>397.82090999999997</c:v>
                </c:pt>
                <c:pt idx="1">
                  <c:v>282.15425099999999</c:v>
                </c:pt>
                <c:pt idx="2">
                  <c:v>236.159941</c:v>
                </c:pt>
                <c:pt idx="3">
                  <c:v>195.13652900000008</c:v>
                </c:pt>
                <c:pt idx="4">
                  <c:v>122.325784</c:v>
                </c:pt>
                <c:pt idx="5">
                  <c:v>69.653620000000018</c:v>
                </c:pt>
                <c:pt idx="6">
                  <c:v>67.693559999999991</c:v>
                </c:pt>
                <c:pt idx="7">
                  <c:v>70.316797000000022</c:v>
                </c:pt>
                <c:pt idx="8">
                  <c:v>123.32157500000002</c:v>
                </c:pt>
                <c:pt idx="9">
                  <c:v>173.666775</c:v>
                </c:pt>
                <c:pt idx="10">
                  <c:v>256.02389100000005</c:v>
                </c:pt>
                <c:pt idx="11">
                  <c:v>313.31515800000005</c:v>
                </c:pt>
              </c:numCache>
            </c:numRef>
          </c:val>
        </c:ser>
        <c:ser>
          <c:idx val="7"/>
          <c:order val="7"/>
          <c:tx>
            <c:strRef>
              <c:f>'5.2'!$A$14</c:f>
              <c:strCache>
                <c:ptCount val="1"/>
                <c:pt idx="0">
                  <c:v>Moravskoslezský kraj</c:v>
                </c:pt>
              </c:strCache>
            </c:strRef>
          </c:tx>
          <c:invertIfNegative val="0"/>
          <c:val>
            <c:numRef>
              <c:f>'5.2'!$B$14:$M$14</c:f>
              <c:numCache>
                <c:formatCode>#,##0.0</c:formatCode>
                <c:ptCount val="12"/>
                <c:pt idx="0">
                  <c:v>2965.1054219999992</c:v>
                </c:pt>
                <c:pt idx="1">
                  <c:v>2012.0521210000009</c:v>
                </c:pt>
                <c:pt idx="2">
                  <c:v>1665.7589010000002</c:v>
                </c:pt>
                <c:pt idx="3">
                  <c:v>1382.2343420000002</c:v>
                </c:pt>
                <c:pt idx="4">
                  <c:v>825.32055700000001</c:v>
                </c:pt>
                <c:pt idx="5">
                  <c:v>486.52146399999992</c:v>
                </c:pt>
                <c:pt idx="6">
                  <c:v>453.760762</c:v>
                </c:pt>
                <c:pt idx="7">
                  <c:v>473.96486900000014</c:v>
                </c:pt>
                <c:pt idx="8">
                  <c:v>754.95958099999973</c:v>
                </c:pt>
                <c:pt idx="9">
                  <c:v>1203.6815179999994</c:v>
                </c:pt>
                <c:pt idx="10">
                  <c:v>1761.0297419999999</c:v>
                </c:pt>
                <c:pt idx="11">
                  <c:v>2123.9691969999999</c:v>
                </c:pt>
              </c:numCache>
            </c:numRef>
          </c:val>
        </c:ser>
        <c:ser>
          <c:idx val="8"/>
          <c:order val="8"/>
          <c:tx>
            <c:strRef>
              <c:f>'5.2'!$A$15</c:f>
              <c:strCache>
                <c:ptCount val="1"/>
                <c:pt idx="0">
                  <c:v>Olomoucký kraj</c:v>
                </c:pt>
              </c:strCache>
            </c:strRef>
          </c:tx>
          <c:invertIfNegative val="0"/>
          <c:val>
            <c:numRef>
              <c:f>'5.2'!$B$15:$M$15</c:f>
              <c:numCache>
                <c:formatCode>#,##0.0</c:formatCode>
                <c:ptCount val="12"/>
                <c:pt idx="0">
                  <c:v>664.55572300000028</c:v>
                </c:pt>
                <c:pt idx="1">
                  <c:v>471.91490100000016</c:v>
                </c:pt>
                <c:pt idx="2">
                  <c:v>354.61673500000001</c:v>
                </c:pt>
                <c:pt idx="3">
                  <c:v>286.98971999999998</c:v>
                </c:pt>
                <c:pt idx="4">
                  <c:v>169.83869500000003</c:v>
                </c:pt>
                <c:pt idx="5">
                  <c:v>93.270933000000014</c:v>
                </c:pt>
                <c:pt idx="6">
                  <c:v>96.831620000000015</c:v>
                </c:pt>
                <c:pt idx="7">
                  <c:v>104.39173299999997</c:v>
                </c:pt>
                <c:pt idx="8">
                  <c:v>190.50847899999999</c:v>
                </c:pt>
                <c:pt idx="9">
                  <c:v>271.1745049999999</c:v>
                </c:pt>
                <c:pt idx="10">
                  <c:v>393.45137899999992</c:v>
                </c:pt>
                <c:pt idx="11">
                  <c:v>491.11760599999997</c:v>
                </c:pt>
              </c:numCache>
            </c:numRef>
          </c:val>
        </c:ser>
        <c:ser>
          <c:idx val="9"/>
          <c:order val="9"/>
          <c:tx>
            <c:strRef>
              <c:f>'5.2'!$A$16</c:f>
              <c:strCache>
                <c:ptCount val="1"/>
                <c:pt idx="0">
                  <c:v>Pardubický kraj</c:v>
                </c:pt>
              </c:strCache>
            </c:strRef>
          </c:tx>
          <c:invertIfNegative val="0"/>
          <c:val>
            <c:numRef>
              <c:f>'5.2'!$B$16:$M$16</c:f>
              <c:numCache>
                <c:formatCode>#,##0.0</c:formatCode>
                <c:ptCount val="12"/>
                <c:pt idx="0">
                  <c:v>886.34568000000002</c:v>
                </c:pt>
                <c:pt idx="1">
                  <c:v>600.0317500000001</c:v>
                </c:pt>
                <c:pt idx="2">
                  <c:v>451.79580099999998</c:v>
                </c:pt>
                <c:pt idx="3">
                  <c:v>361.82536499999998</c:v>
                </c:pt>
                <c:pt idx="4">
                  <c:v>170.06244599999999</c:v>
                </c:pt>
                <c:pt idx="5">
                  <c:v>83.340077999999991</c:v>
                </c:pt>
                <c:pt idx="6">
                  <c:v>81.805328000000003</c:v>
                </c:pt>
                <c:pt idx="7">
                  <c:v>75.353986073000002</c:v>
                </c:pt>
                <c:pt idx="8">
                  <c:v>182.74984860120446</c:v>
                </c:pt>
                <c:pt idx="9">
                  <c:v>330.5697146012044</c:v>
                </c:pt>
                <c:pt idx="10">
                  <c:v>518.68967860120449</c:v>
                </c:pt>
                <c:pt idx="11">
                  <c:v>641.4719656012046</c:v>
                </c:pt>
              </c:numCache>
            </c:numRef>
          </c:val>
        </c:ser>
        <c:ser>
          <c:idx val="10"/>
          <c:order val="10"/>
          <c:tx>
            <c:strRef>
              <c:f>'5.2'!$A$17</c:f>
              <c:strCache>
                <c:ptCount val="1"/>
                <c:pt idx="0">
                  <c:v>Plzeňský kraj</c:v>
                </c:pt>
              </c:strCache>
            </c:strRef>
          </c:tx>
          <c:invertIfNegative val="0"/>
          <c:val>
            <c:numRef>
              <c:f>'5.2'!$B$17:$M$17</c:f>
              <c:numCache>
                <c:formatCode>#,##0.0</c:formatCode>
                <c:ptCount val="12"/>
                <c:pt idx="0">
                  <c:v>812.38538899999992</c:v>
                </c:pt>
                <c:pt idx="1">
                  <c:v>561.87212699999998</c:v>
                </c:pt>
                <c:pt idx="2">
                  <c:v>444.05726400000009</c:v>
                </c:pt>
                <c:pt idx="3">
                  <c:v>377.26831999999996</c:v>
                </c:pt>
                <c:pt idx="4">
                  <c:v>211.65697300000008</c:v>
                </c:pt>
                <c:pt idx="5">
                  <c:v>116.032921</c:v>
                </c:pt>
                <c:pt idx="6">
                  <c:v>109.32954899999996</c:v>
                </c:pt>
                <c:pt idx="7">
                  <c:v>98.972755000000006</c:v>
                </c:pt>
                <c:pt idx="8">
                  <c:v>221.57315399999996</c:v>
                </c:pt>
                <c:pt idx="9">
                  <c:v>317.78961599999997</c:v>
                </c:pt>
                <c:pt idx="10">
                  <c:v>507.78409799999997</c:v>
                </c:pt>
                <c:pt idx="11">
                  <c:v>634.57022400000017</c:v>
                </c:pt>
              </c:numCache>
            </c:numRef>
          </c:val>
        </c:ser>
        <c:ser>
          <c:idx val="11"/>
          <c:order val="11"/>
          <c:tx>
            <c:strRef>
              <c:f>'5.2'!$A$18</c:f>
              <c:strCache>
                <c:ptCount val="1"/>
                <c:pt idx="0">
                  <c:v>Středočeský kraj</c:v>
                </c:pt>
              </c:strCache>
            </c:strRef>
          </c:tx>
          <c:invertIfNegative val="0"/>
          <c:val>
            <c:numRef>
              <c:f>'5.2'!$B$18:$M$18</c:f>
              <c:numCache>
                <c:formatCode>#,##0.0</c:formatCode>
                <c:ptCount val="12"/>
                <c:pt idx="0">
                  <c:v>3393.5841883949865</c:v>
                </c:pt>
                <c:pt idx="1">
                  <c:v>2481.3776318575519</c:v>
                </c:pt>
                <c:pt idx="2">
                  <c:v>1974.2087150681659</c:v>
                </c:pt>
                <c:pt idx="3">
                  <c:v>1784.4224723372995</c:v>
                </c:pt>
                <c:pt idx="4">
                  <c:v>1205.6978025743538</c:v>
                </c:pt>
                <c:pt idx="5">
                  <c:v>804.0945029999998</c:v>
                </c:pt>
                <c:pt idx="6">
                  <c:v>657.28375499999993</c:v>
                </c:pt>
                <c:pt idx="7">
                  <c:v>761.02622300000019</c:v>
                </c:pt>
                <c:pt idx="8">
                  <c:v>1132.3889920000004</c:v>
                </c:pt>
                <c:pt idx="9">
                  <c:v>1584.7933319999997</c:v>
                </c:pt>
                <c:pt idx="10">
                  <c:v>2297.2090680000006</c:v>
                </c:pt>
                <c:pt idx="11">
                  <c:v>2726.818119</c:v>
                </c:pt>
              </c:numCache>
            </c:numRef>
          </c:val>
        </c:ser>
        <c:ser>
          <c:idx val="12"/>
          <c:order val="12"/>
          <c:tx>
            <c:strRef>
              <c:f>'5.2'!$A$19</c:f>
              <c:strCache>
                <c:ptCount val="1"/>
                <c:pt idx="0">
                  <c:v>Ústecký kraj</c:v>
                </c:pt>
              </c:strCache>
            </c:strRef>
          </c:tx>
          <c:invertIfNegative val="0"/>
          <c:val>
            <c:numRef>
              <c:f>'5.2'!$B$19:$M$19</c:f>
              <c:numCache>
                <c:formatCode>#,##0.0</c:formatCode>
                <c:ptCount val="12"/>
                <c:pt idx="0">
                  <c:v>1967.7358079999999</c:v>
                </c:pt>
                <c:pt idx="1">
                  <c:v>1503.5204559999991</c:v>
                </c:pt>
                <c:pt idx="2">
                  <c:v>1290.4313639999998</c:v>
                </c:pt>
                <c:pt idx="3">
                  <c:v>1092.9421010000003</c:v>
                </c:pt>
                <c:pt idx="4">
                  <c:v>792.03030199999955</c:v>
                </c:pt>
                <c:pt idx="5">
                  <c:v>528.70445500000005</c:v>
                </c:pt>
                <c:pt idx="6">
                  <c:v>502.13479099999995</c:v>
                </c:pt>
                <c:pt idx="7">
                  <c:v>535.35418799999979</c:v>
                </c:pt>
                <c:pt idx="8">
                  <c:v>749.53144299999974</c:v>
                </c:pt>
                <c:pt idx="9">
                  <c:v>970.651162</c:v>
                </c:pt>
                <c:pt idx="10">
                  <c:v>1345.1694340000004</c:v>
                </c:pt>
                <c:pt idx="11">
                  <c:v>1576.6424799999998</c:v>
                </c:pt>
              </c:numCache>
            </c:numRef>
          </c:val>
        </c:ser>
        <c:ser>
          <c:idx val="13"/>
          <c:order val="13"/>
          <c:tx>
            <c:strRef>
              <c:f>'5.2'!$A$20</c:f>
              <c:strCache>
                <c:ptCount val="1"/>
                <c:pt idx="0">
                  <c:v>Zlínský kraj</c:v>
                </c:pt>
              </c:strCache>
            </c:strRef>
          </c:tx>
          <c:invertIfNegative val="0"/>
          <c:val>
            <c:numRef>
              <c:f>'5.2'!$B$20:$M$20</c:f>
              <c:numCache>
                <c:formatCode>#,##0.0</c:formatCode>
                <c:ptCount val="12"/>
                <c:pt idx="0">
                  <c:v>739.45713999999987</c:v>
                </c:pt>
                <c:pt idx="1">
                  <c:v>553.88203800000008</c:v>
                </c:pt>
                <c:pt idx="2">
                  <c:v>414.63358499999993</c:v>
                </c:pt>
                <c:pt idx="3">
                  <c:v>343.71621799999991</c:v>
                </c:pt>
                <c:pt idx="4">
                  <c:v>236.225551</c:v>
                </c:pt>
                <c:pt idx="5">
                  <c:v>170.68480000000002</c:v>
                </c:pt>
                <c:pt idx="6">
                  <c:v>207.32593800000004</c:v>
                </c:pt>
                <c:pt idx="7">
                  <c:v>147.78321100000002</c:v>
                </c:pt>
                <c:pt idx="8">
                  <c:v>210.05684499999998</c:v>
                </c:pt>
                <c:pt idx="9">
                  <c:v>337.07709199999999</c:v>
                </c:pt>
                <c:pt idx="10">
                  <c:v>450.17390600000004</c:v>
                </c:pt>
                <c:pt idx="11">
                  <c:v>521.86671100000001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139377280"/>
        <c:axId val="139383168"/>
      </c:barChart>
      <c:catAx>
        <c:axId val="13937728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9383168"/>
        <c:crosses val="autoZero"/>
        <c:auto val="1"/>
        <c:lblAlgn val="ctr"/>
        <c:lblOffset val="100"/>
        <c:noMultiLvlLbl val="0"/>
      </c:catAx>
      <c:valAx>
        <c:axId val="1393831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93772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7205388244365729"/>
          <c:y val="0.21908190047672613"/>
          <c:w val="0.34141910486533111"/>
          <c:h val="0.51561197707429429"/>
        </c:manualLayout>
      </c:layout>
      <c:doughnutChart>
        <c:varyColors val="1"/>
        <c:ser>
          <c:idx val="2"/>
          <c:order val="0"/>
          <c:dPt>
            <c:idx val="7"/>
            <c:bubble3D val="0"/>
          </c:dPt>
          <c:cat>
            <c:numRef>
              <c:f>'8.10'!$U$27:$U$34</c:f>
              <c:numCache>
                <c:formatCode>#,##0.0</c:formatCode>
                <c:ptCount val="8"/>
              </c:numCache>
            </c:numRef>
          </c:cat>
          <c:val>
            <c:numRef>
              <c:f>'8.10'!$P$27:$P$34</c:f>
              <c:numCache>
                <c:formatCode>0.0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 b="1" i="0" u="none" strike="noStrike" baseline="0">
                <a:effectLst/>
              </a:rPr>
              <a:t>Spotřeba tepla podle </a:t>
            </a:r>
            <a:r>
              <a:rPr lang="cs-CZ" sz="1000"/>
              <a:t>sektorů</a:t>
            </a:r>
            <a:r>
              <a:rPr lang="cs-CZ" sz="1000" baseline="0"/>
              <a:t> národního hospodářství</a:t>
            </a:r>
            <a:r>
              <a:rPr lang="cs-CZ" sz="1000"/>
              <a:t> (TJ)</a:t>
            </a:r>
          </a:p>
        </c:rich>
      </c:tx>
      <c:layout>
        <c:manualLayout>
          <c:xMode val="edge"/>
          <c:yMode val="edge"/>
          <c:x val="8.7459664576854723E-2"/>
          <c:y val="4.346330802852541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641630144170252E-2"/>
          <c:y val="0.18377538215833902"/>
          <c:w val="0.77415317693982277"/>
          <c:h val="0.68439824321241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'8.11'!$A$27</c:f>
              <c:strCache>
                <c:ptCount val="1"/>
                <c:pt idx="0">
                  <c:v>Průmysl</c:v>
                </c:pt>
              </c:strCache>
            </c:strRef>
          </c:tx>
          <c:invertIfNegative val="0"/>
          <c:val>
            <c:numRef>
              <c:f>'8.11'!$B$27:$M$27</c:f>
              <c:numCache>
                <c:formatCode>#,##0.0</c:formatCode>
                <c:ptCount val="12"/>
                <c:pt idx="0">
                  <c:v>125.36684</c:v>
                </c:pt>
                <c:pt idx="1">
                  <c:v>78.698530000000005</c:v>
                </c:pt>
                <c:pt idx="2">
                  <c:v>55.960010000000004</c:v>
                </c:pt>
                <c:pt idx="3">
                  <c:v>41.653379999999999</c:v>
                </c:pt>
                <c:pt idx="4">
                  <c:v>23.50056</c:v>
                </c:pt>
                <c:pt idx="5">
                  <c:v>11.58174</c:v>
                </c:pt>
                <c:pt idx="6">
                  <c:v>8.869410000000002</c:v>
                </c:pt>
                <c:pt idx="7">
                  <c:v>9.0070599999999992</c:v>
                </c:pt>
                <c:pt idx="8">
                  <c:v>17.15269</c:v>
                </c:pt>
                <c:pt idx="9">
                  <c:v>36.101204000000003</c:v>
                </c:pt>
                <c:pt idx="10">
                  <c:v>64.907606999999999</c:v>
                </c:pt>
                <c:pt idx="11">
                  <c:v>75.336790999999991</c:v>
                </c:pt>
              </c:numCache>
            </c:numRef>
          </c:val>
        </c:ser>
        <c:ser>
          <c:idx val="1"/>
          <c:order val="1"/>
          <c:tx>
            <c:strRef>
              <c:f>'8.11'!$A$28</c:f>
              <c:strCache>
                <c:ptCount val="1"/>
                <c:pt idx="0">
                  <c:v>Energetika</c:v>
                </c:pt>
              </c:strCache>
            </c:strRef>
          </c:tx>
          <c:invertIfNegative val="0"/>
          <c:val>
            <c:numRef>
              <c:f>'8.11'!$B$28:$M$28</c:f>
              <c:numCache>
                <c:formatCode>#,##0.0</c:formatCode>
                <c:ptCount val="12"/>
                <c:pt idx="0">
                  <c:v>0.22631999999999999</c:v>
                </c:pt>
                <c:pt idx="1">
                  <c:v>0.10198</c:v>
                </c:pt>
                <c:pt idx="2">
                  <c:v>1.5210000000000001E-2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'8.11'!$A$29</c:f>
              <c:strCache>
                <c:ptCount val="1"/>
                <c:pt idx="0">
                  <c:v>Doprava</c:v>
                </c:pt>
              </c:strCache>
            </c:strRef>
          </c:tx>
          <c:invertIfNegative val="0"/>
          <c:val>
            <c:numRef>
              <c:f>'8.11'!$B$29:$M$29</c:f>
              <c:numCache>
                <c:formatCode>#,##0.0</c:formatCode>
                <c:ptCount val="12"/>
                <c:pt idx="0">
                  <c:v>4.1446890000000005</c:v>
                </c:pt>
                <c:pt idx="1">
                  <c:v>2.6077019999999997</c:v>
                </c:pt>
                <c:pt idx="2">
                  <c:v>2.0115590000000001</c:v>
                </c:pt>
                <c:pt idx="3">
                  <c:v>1.717727</c:v>
                </c:pt>
                <c:pt idx="4">
                  <c:v>1.1201540000000001</c:v>
                </c:pt>
                <c:pt idx="5">
                  <c:v>0.29428399999999999</c:v>
                </c:pt>
                <c:pt idx="6">
                  <c:v>0.28276200000000001</c:v>
                </c:pt>
                <c:pt idx="7">
                  <c:v>0.25863599999999998</c:v>
                </c:pt>
                <c:pt idx="8">
                  <c:v>0.85294199999999998</c:v>
                </c:pt>
                <c:pt idx="9">
                  <c:v>1.6479560000000002</c:v>
                </c:pt>
                <c:pt idx="10">
                  <c:v>2.5995679999999997</c:v>
                </c:pt>
                <c:pt idx="11">
                  <c:v>3.0152399999999999</c:v>
                </c:pt>
              </c:numCache>
            </c:numRef>
          </c:val>
        </c:ser>
        <c:ser>
          <c:idx val="3"/>
          <c:order val="3"/>
          <c:tx>
            <c:strRef>
              <c:f>'8.11'!$A$30</c:f>
              <c:strCache>
                <c:ptCount val="1"/>
                <c:pt idx="0">
                  <c:v>Stavebnictví</c:v>
                </c:pt>
              </c:strCache>
            </c:strRef>
          </c:tx>
          <c:invertIfNegative val="0"/>
          <c:val>
            <c:numRef>
              <c:f>'8.11'!$B$30:$M$30</c:f>
              <c:numCache>
                <c:formatCode>#,##0.0</c:formatCode>
                <c:ptCount val="12"/>
                <c:pt idx="0">
                  <c:v>1.2119599999999999</c:v>
                </c:pt>
                <c:pt idx="1">
                  <c:v>0.76788000000000001</c:v>
                </c:pt>
                <c:pt idx="2">
                  <c:v>0.56114999999999993</c:v>
                </c:pt>
                <c:pt idx="3">
                  <c:v>0.39613999999999999</c:v>
                </c:pt>
                <c:pt idx="4">
                  <c:v>0.58538000000000001</c:v>
                </c:pt>
                <c:pt idx="5">
                  <c:v>3.6850000000000001E-2</c:v>
                </c:pt>
                <c:pt idx="6">
                  <c:v>6.7839999999999998E-2</c:v>
                </c:pt>
                <c:pt idx="7">
                  <c:v>3.9609999999999999E-2</c:v>
                </c:pt>
                <c:pt idx="8">
                  <c:v>0.25006</c:v>
                </c:pt>
                <c:pt idx="9">
                  <c:v>0.39209000000000005</c:v>
                </c:pt>
                <c:pt idx="10">
                  <c:v>0.63053999999999999</c:v>
                </c:pt>
                <c:pt idx="11">
                  <c:v>0.94317999999999991</c:v>
                </c:pt>
              </c:numCache>
            </c:numRef>
          </c:val>
        </c:ser>
        <c:ser>
          <c:idx val="4"/>
          <c:order val="4"/>
          <c:tx>
            <c:strRef>
              <c:f>'8.11'!$A$31</c:f>
              <c:strCache>
                <c:ptCount val="1"/>
                <c:pt idx="0">
                  <c:v>Zemědělství a lesnictví</c:v>
                </c:pt>
              </c:strCache>
            </c:strRef>
          </c:tx>
          <c:invertIfNegative val="0"/>
          <c:val>
            <c:numRef>
              <c:f>'8.11'!$B$31:$M$31</c:f>
              <c:numCache>
                <c:formatCode>#,##0.0</c:formatCode>
                <c:ptCount val="12"/>
                <c:pt idx="0">
                  <c:v>7.3637100000000011</c:v>
                </c:pt>
                <c:pt idx="1">
                  <c:v>5.67225</c:v>
                </c:pt>
                <c:pt idx="2">
                  <c:v>6.2518499999999992</c:v>
                </c:pt>
                <c:pt idx="3">
                  <c:v>4.0674899999999994</c:v>
                </c:pt>
                <c:pt idx="4">
                  <c:v>1.90307</c:v>
                </c:pt>
                <c:pt idx="5">
                  <c:v>0.9161999999999999</c:v>
                </c:pt>
                <c:pt idx="6">
                  <c:v>0.90310000000000001</c:v>
                </c:pt>
                <c:pt idx="7">
                  <c:v>0.71320000000000006</c:v>
                </c:pt>
                <c:pt idx="8">
                  <c:v>1.90025</c:v>
                </c:pt>
                <c:pt idx="9">
                  <c:v>2.8934700000000002</c:v>
                </c:pt>
                <c:pt idx="10">
                  <c:v>3.7767600000000003</c:v>
                </c:pt>
                <c:pt idx="11">
                  <c:v>4.4315800000000003</c:v>
                </c:pt>
              </c:numCache>
            </c:numRef>
          </c:val>
        </c:ser>
        <c:ser>
          <c:idx val="5"/>
          <c:order val="5"/>
          <c:tx>
            <c:strRef>
              <c:f>'8.11'!$A$32</c:f>
              <c:strCache>
                <c:ptCount val="1"/>
                <c:pt idx="0">
                  <c:v>Domácnosti</c:v>
                </c:pt>
              </c:strCache>
            </c:strRef>
          </c:tx>
          <c:invertIfNegative val="0"/>
          <c:val>
            <c:numRef>
              <c:f>'8.11'!$B$32:$M$32</c:f>
              <c:numCache>
                <c:formatCode>#,##0.0</c:formatCode>
                <c:ptCount val="12"/>
                <c:pt idx="0">
                  <c:v>355.81119999999993</c:v>
                </c:pt>
                <c:pt idx="1">
                  <c:v>252.17572300000006</c:v>
                </c:pt>
                <c:pt idx="2">
                  <c:v>211.02707900000004</c:v>
                </c:pt>
                <c:pt idx="3">
                  <c:v>179.99397200000007</c:v>
                </c:pt>
                <c:pt idx="4">
                  <c:v>98.47385899999999</c:v>
                </c:pt>
                <c:pt idx="5">
                  <c:v>40.936775999999995</c:v>
                </c:pt>
                <c:pt idx="6">
                  <c:v>40.244298999999991</c:v>
                </c:pt>
                <c:pt idx="7">
                  <c:v>37.704690999999997</c:v>
                </c:pt>
                <c:pt idx="8">
                  <c:v>113.60248399999999</c:v>
                </c:pt>
                <c:pt idx="9">
                  <c:v>148.62637700000005</c:v>
                </c:pt>
                <c:pt idx="10">
                  <c:v>213.56434899999996</c:v>
                </c:pt>
                <c:pt idx="11">
                  <c:v>288.59193900000002</c:v>
                </c:pt>
              </c:numCache>
            </c:numRef>
          </c:val>
        </c:ser>
        <c:ser>
          <c:idx val="6"/>
          <c:order val="6"/>
          <c:tx>
            <c:strRef>
              <c:f>'8.11'!$A$33</c:f>
              <c:strCache>
                <c:ptCount val="1"/>
                <c:pt idx="0">
                  <c:v>Obchod, služby, školství, zdravotnictví</c:v>
                </c:pt>
              </c:strCache>
            </c:strRef>
          </c:tx>
          <c:invertIfNegative val="0"/>
          <c:val>
            <c:numRef>
              <c:f>'8.11'!$B$33:$M$33</c:f>
              <c:numCache>
                <c:formatCode>#,##0.0</c:formatCode>
                <c:ptCount val="12"/>
                <c:pt idx="0">
                  <c:v>220.09924600000002</c:v>
                </c:pt>
                <c:pt idx="1">
                  <c:v>148.42428900000002</c:v>
                </c:pt>
                <c:pt idx="2">
                  <c:v>98.154719999999983</c:v>
                </c:pt>
                <c:pt idx="3">
                  <c:v>84.624611999999999</c:v>
                </c:pt>
                <c:pt idx="4">
                  <c:v>33.982698000000006</c:v>
                </c:pt>
                <c:pt idx="5">
                  <c:v>22.026064999999999</c:v>
                </c:pt>
                <c:pt idx="6">
                  <c:v>14.485332999999999</c:v>
                </c:pt>
                <c:pt idx="7">
                  <c:v>18.793829000000002</c:v>
                </c:pt>
                <c:pt idx="8">
                  <c:v>42.639172000000009</c:v>
                </c:pt>
                <c:pt idx="9">
                  <c:v>69.876139999999992</c:v>
                </c:pt>
                <c:pt idx="10">
                  <c:v>146.84702300000001</c:v>
                </c:pt>
                <c:pt idx="11">
                  <c:v>179.07668900000002</c:v>
                </c:pt>
              </c:numCache>
            </c:numRef>
          </c:val>
        </c:ser>
        <c:ser>
          <c:idx val="7"/>
          <c:order val="7"/>
          <c:tx>
            <c:strRef>
              <c:f>'8.11'!$A$34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val>
            <c:numRef>
              <c:f>'8.11'!$B$34:$M$34</c:f>
              <c:numCache>
                <c:formatCode>#,##0.0</c:formatCode>
                <c:ptCount val="12"/>
                <c:pt idx="0">
                  <c:v>1.7350840000000001</c:v>
                </c:pt>
                <c:pt idx="1">
                  <c:v>1.5470120000000001</c:v>
                </c:pt>
                <c:pt idx="2">
                  <c:v>1.3635920000000001</c:v>
                </c:pt>
                <c:pt idx="3">
                  <c:v>0.90456800000000004</c:v>
                </c:pt>
                <c:pt idx="4">
                  <c:v>0.41745599999999994</c:v>
                </c:pt>
                <c:pt idx="5">
                  <c:v>5.5400000000000005E-2</c:v>
                </c:pt>
                <c:pt idx="6">
                  <c:v>0.13800000000000001</c:v>
                </c:pt>
                <c:pt idx="7">
                  <c:v>6.2299999999999994E-2</c:v>
                </c:pt>
                <c:pt idx="8">
                  <c:v>0.20780600000000002</c:v>
                </c:pt>
                <c:pt idx="9">
                  <c:v>0.64077899999999999</c:v>
                </c:pt>
                <c:pt idx="10">
                  <c:v>1.2912920000000001</c:v>
                </c:pt>
                <c:pt idx="11">
                  <c:v>1.7933859999999997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5356928"/>
        <c:axId val="175362816"/>
      </c:barChart>
      <c:catAx>
        <c:axId val="175356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75362816"/>
        <c:crosses val="autoZero"/>
        <c:auto val="1"/>
        <c:lblAlgn val="ctr"/>
        <c:lblOffset val="100"/>
        <c:noMultiLvlLbl val="0"/>
      </c:catAx>
      <c:valAx>
        <c:axId val="175362816"/>
        <c:scaling>
          <c:orientation val="minMax"/>
          <c:max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753569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v ČR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0592781633521109E-2"/>
          <c:y val="0.27588277344330603"/>
          <c:w val="0.86679862645627792"/>
          <c:h val="0.2754368746505356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'8.11'!$M$39</c:f>
              <c:strCache>
                <c:ptCount val="1"/>
                <c:pt idx="0">
                  <c:v>Instalovaný výkon</c:v>
                </c:pt>
              </c:strCache>
            </c:strRef>
          </c:tx>
          <c:invertIfNegative val="0"/>
          <c:val>
            <c:numRef>
              <c:f>'8.11'!$N$39</c:f>
              <c:numCache>
                <c:formatCode>0.0%</c:formatCode>
                <c:ptCount val="1"/>
                <c:pt idx="0">
                  <c:v>2.1872158421812799E-2</c:v>
                </c:pt>
              </c:numCache>
            </c:numRef>
          </c:val>
        </c:ser>
        <c:ser>
          <c:idx val="1"/>
          <c:order val="1"/>
          <c:tx>
            <c:strRef>
              <c:f>'8.11'!$M$40</c:f>
              <c:strCache>
                <c:ptCount val="1"/>
                <c:pt idx="0">
                  <c:v>Výroba tepla brutto</c:v>
                </c:pt>
              </c:strCache>
            </c:strRef>
          </c:tx>
          <c:invertIfNegative val="0"/>
          <c:val>
            <c:numRef>
              <c:f>'8.11'!$N$40</c:f>
              <c:numCache>
                <c:formatCode>0.0%</c:formatCode>
                <c:ptCount val="1"/>
                <c:pt idx="0">
                  <c:v>3.5469322428039886E-2</c:v>
                </c:pt>
              </c:numCache>
            </c:numRef>
          </c:val>
        </c:ser>
        <c:ser>
          <c:idx val="2"/>
          <c:order val="2"/>
          <c:tx>
            <c:strRef>
              <c:f>'8.11'!$M$41</c:f>
              <c:strCache>
                <c:ptCount val="1"/>
                <c:pt idx="0">
                  <c:v>Dodávky tepla</c:v>
                </c:pt>
              </c:strCache>
            </c:strRef>
          </c:tx>
          <c:invertIfNegative val="0"/>
          <c:val>
            <c:numRef>
              <c:f>'8.11'!$N$41</c:f>
              <c:numCache>
                <c:formatCode>0.0%</c:formatCode>
                <c:ptCount val="1"/>
                <c:pt idx="0">
                  <c:v>4.7083411324924232E-2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322496"/>
        <c:axId val="183324032"/>
      </c:barChart>
      <c:catAx>
        <c:axId val="1833224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crossAx val="183324032"/>
        <c:crosses val="autoZero"/>
        <c:auto val="1"/>
        <c:lblAlgn val="ctr"/>
        <c:lblOffset val="100"/>
        <c:noMultiLvlLbl val="0"/>
      </c:catAx>
      <c:valAx>
        <c:axId val="183324032"/>
        <c:scaling>
          <c:orientation val="minMax"/>
          <c:max val="0.30000000000000004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83322496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0.18609824399565114"/>
          <c:y val="0.74908068686696816"/>
          <c:w val="0.81390175600434878"/>
          <c:h val="0.25091931313303184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Dodávky tepla podle paliv (TJ)</a:t>
            </a:r>
          </a:p>
        </c:rich>
      </c:tx>
      <c:layout>
        <c:manualLayout>
          <c:xMode val="edge"/>
          <c:yMode val="edge"/>
          <c:x val="0.28462293680703638"/>
          <c:y val="4.38233264320220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164476326580174"/>
          <c:y val="0.18190101113825022"/>
          <c:w val="0.88835523673419825"/>
          <c:h val="0.68518115942028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'8.11'!$A$10</c:f>
              <c:strCache>
                <c:ptCount val="1"/>
                <c:pt idx="0">
                  <c:v>Biomasa</c:v>
                </c:pt>
              </c:strCache>
            </c:strRef>
          </c:tx>
          <c:invertIfNegative val="0"/>
          <c:val>
            <c:numRef>
              <c:f>'8.11'!$B$10:$M$10</c:f>
              <c:numCache>
                <c:formatCode>#,##0.0</c:formatCode>
                <c:ptCount val="12"/>
                <c:pt idx="0">
                  <c:v>85.999650000000003</c:v>
                </c:pt>
                <c:pt idx="1">
                  <c:v>67.118470000000002</c:v>
                </c:pt>
                <c:pt idx="2">
                  <c:v>76.610319999999987</c:v>
                </c:pt>
                <c:pt idx="3">
                  <c:v>68.565938999999986</c:v>
                </c:pt>
                <c:pt idx="4">
                  <c:v>34.72861000000001</c:v>
                </c:pt>
                <c:pt idx="5">
                  <c:v>24.349396000000002</c:v>
                </c:pt>
                <c:pt idx="6">
                  <c:v>15.9635</c:v>
                </c:pt>
                <c:pt idx="7">
                  <c:v>20.8995</c:v>
                </c:pt>
                <c:pt idx="8">
                  <c:v>52.007700000000007</c:v>
                </c:pt>
                <c:pt idx="9">
                  <c:v>58.803241</c:v>
                </c:pt>
                <c:pt idx="10">
                  <c:v>85.158765000000002</c:v>
                </c:pt>
                <c:pt idx="11">
                  <c:v>83.608949999999993</c:v>
                </c:pt>
              </c:numCache>
            </c:numRef>
          </c:val>
        </c:ser>
        <c:ser>
          <c:idx val="1"/>
          <c:order val="1"/>
          <c:tx>
            <c:strRef>
              <c:f>'8.11'!$A$11</c:f>
              <c:strCache>
                <c:ptCount val="1"/>
                <c:pt idx="0">
                  <c:v>Bioplyn</c:v>
                </c:pt>
              </c:strCache>
            </c:strRef>
          </c:tx>
          <c:invertIfNegative val="0"/>
          <c:val>
            <c:numRef>
              <c:f>'8.11'!$B$11:$M$11</c:f>
              <c:numCache>
                <c:formatCode>#,##0.0</c:formatCode>
                <c:ptCount val="12"/>
                <c:pt idx="0">
                  <c:v>8.8285540000000005</c:v>
                </c:pt>
                <c:pt idx="1">
                  <c:v>7.2100049999999998</c:v>
                </c:pt>
                <c:pt idx="2">
                  <c:v>7.0803139999999996</c:v>
                </c:pt>
                <c:pt idx="3">
                  <c:v>6.1426310000000006</c:v>
                </c:pt>
                <c:pt idx="4">
                  <c:v>4.5883960000000004</c:v>
                </c:pt>
                <c:pt idx="5">
                  <c:v>3.4025159999999999</c:v>
                </c:pt>
                <c:pt idx="6">
                  <c:v>2.3604150000000002</c:v>
                </c:pt>
                <c:pt idx="7">
                  <c:v>1.9040090000000001</c:v>
                </c:pt>
                <c:pt idx="8">
                  <c:v>3.64621</c:v>
                </c:pt>
                <c:pt idx="9">
                  <c:v>4.9876880000000003</c:v>
                </c:pt>
                <c:pt idx="10">
                  <c:v>6.425813999999999</c:v>
                </c:pt>
                <c:pt idx="11">
                  <c:v>7.5770359999999997</c:v>
                </c:pt>
              </c:numCache>
            </c:numRef>
          </c:val>
        </c:ser>
        <c:ser>
          <c:idx val="2"/>
          <c:order val="2"/>
          <c:tx>
            <c:strRef>
              <c:f>'8.11'!$A$12</c:f>
              <c:strCache>
                <c:ptCount val="1"/>
                <c:pt idx="0">
                  <c:v>Černé uhlí</c:v>
                </c:pt>
              </c:strCache>
            </c:strRef>
          </c:tx>
          <c:invertIfNegative val="0"/>
          <c:val>
            <c:numRef>
              <c:f>'8.11'!$B$12:$M$12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'8.11'!$A$13</c:f>
              <c:strCache>
                <c:ptCount val="1"/>
                <c:pt idx="0">
                  <c:v>Elektrická energie</c:v>
                </c:pt>
              </c:strCache>
            </c:strRef>
          </c:tx>
          <c:invertIfNegative val="0"/>
          <c:val>
            <c:numRef>
              <c:f>'8.11'!$B$13:$M$13</c:f>
              <c:numCache>
                <c:formatCode>#,##0.0</c:formatCode>
                <c:ptCount val="12"/>
                <c:pt idx="0">
                  <c:v>0.14945</c:v>
                </c:pt>
                <c:pt idx="1">
                  <c:v>0.11418</c:v>
                </c:pt>
                <c:pt idx="2">
                  <c:v>0.16662000000000002</c:v>
                </c:pt>
                <c:pt idx="3">
                  <c:v>0.16696</c:v>
                </c:pt>
                <c:pt idx="4">
                  <c:v>0.21167</c:v>
                </c:pt>
                <c:pt idx="5">
                  <c:v>0.31485000000000002</c:v>
                </c:pt>
                <c:pt idx="6">
                  <c:v>0.31777999999999995</c:v>
                </c:pt>
                <c:pt idx="7">
                  <c:v>0.32033999999999996</c:v>
                </c:pt>
                <c:pt idx="8">
                  <c:v>0.22941</c:v>
                </c:pt>
                <c:pt idx="9">
                  <c:v>0.187224</c:v>
                </c:pt>
                <c:pt idx="10">
                  <c:v>0.15615700000000002</c:v>
                </c:pt>
                <c:pt idx="11">
                  <c:v>0.16620099999999999</c:v>
                </c:pt>
              </c:numCache>
            </c:numRef>
          </c:val>
        </c:ser>
        <c:ser>
          <c:idx val="4"/>
          <c:order val="4"/>
          <c:tx>
            <c:strRef>
              <c:f>'8.11'!$A$14</c:f>
              <c:strCache>
                <c:ptCount val="1"/>
                <c:pt idx="0">
                  <c:v>Energie prostředí (tepelné čerpadlo)</c:v>
                </c:pt>
              </c:strCache>
            </c:strRef>
          </c:tx>
          <c:invertIfNegative val="0"/>
          <c:val>
            <c:numRef>
              <c:f>'8.11'!$B$14:$M$14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'8.11'!$A$15</c:f>
              <c:strCache>
                <c:ptCount val="1"/>
                <c:pt idx="0">
                  <c:v>Energie Slunce (solární kolektor)</c:v>
                </c:pt>
              </c:strCache>
            </c:strRef>
          </c:tx>
          <c:invertIfNegative val="0"/>
          <c:val>
            <c:numRef>
              <c:f>'8.11'!$B$15:$M$15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'8.11'!$A$16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val>
            <c:numRef>
              <c:f>'8.11'!$B$16:$M$16</c:f>
              <c:numCache>
                <c:formatCode>#,##0.0</c:formatCode>
                <c:ptCount val="12"/>
                <c:pt idx="0">
                  <c:v>549.86301600000002</c:v>
                </c:pt>
                <c:pt idx="1">
                  <c:v>362.83045199999998</c:v>
                </c:pt>
                <c:pt idx="2">
                  <c:v>267.83037300000001</c:v>
                </c:pt>
                <c:pt idx="3">
                  <c:v>208.872446</c:v>
                </c:pt>
                <c:pt idx="4">
                  <c:v>105.869182</c:v>
                </c:pt>
                <c:pt idx="5">
                  <c:v>67.26044499999999</c:v>
                </c:pt>
                <c:pt idx="6">
                  <c:v>71.363675999999998</c:v>
                </c:pt>
                <c:pt idx="7">
                  <c:v>55.512678000000001</c:v>
                </c:pt>
                <c:pt idx="8">
                  <c:v>120.52421699999999</c:v>
                </c:pt>
                <c:pt idx="9">
                  <c:v>170.61890599999998</c:v>
                </c:pt>
                <c:pt idx="10">
                  <c:v>298.80692999999997</c:v>
                </c:pt>
                <c:pt idx="11">
                  <c:v>415.09307699999999</c:v>
                </c:pt>
              </c:numCache>
            </c:numRef>
          </c:val>
        </c:ser>
        <c:ser>
          <c:idx val="7"/>
          <c:order val="7"/>
          <c:tx>
            <c:strRef>
              <c:f>'8.11'!$A$17</c:f>
              <c:strCache>
                <c:ptCount val="1"/>
                <c:pt idx="0">
                  <c:v>Jaderné palivo</c:v>
                </c:pt>
              </c:strCache>
            </c:strRef>
          </c:tx>
          <c:invertIfNegative val="0"/>
          <c:val>
            <c:numRef>
              <c:f>'8.11'!$B$17:$M$17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8"/>
          <c:order val="8"/>
          <c:tx>
            <c:strRef>
              <c:f>'8.11'!$A$18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val>
            <c:numRef>
              <c:f>'8.11'!$B$18:$M$18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9"/>
          <c:order val="9"/>
          <c:tx>
            <c:strRef>
              <c:f>'8.11'!$A$19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val>
            <c:numRef>
              <c:f>'8.11'!$B$19:$M$19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'8.11'!$A$20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val>
            <c:numRef>
              <c:f>'8.11'!$B$20:$M$20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'8.11'!$A$21</c:f>
              <c:strCache>
                <c:ptCount val="1"/>
                <c:pt idx="0">
                  <c:v>Ostatní pevná paliva</c:v>
                </c:pt>
              </c:strCache>
            </c:strRef>
          </c:tx>
          <c:invertIfNegative val="0"/>
          <c:val>
            <c:numRef>
              <c:f>'8.11'!$B$21:$M$21</c:f>
              <c:numCache>
                <c:formatCode>#,##0.0</c:formatCode>
                <c:ptCount val="12"/>
                <c:pt idx="0">
                  <c:v>33.416304000000004</c:v>
                </c:pt>
                <c:pt idx="1">
                  <c:v>27.116201</c:v>
                </c:pt>
                <c:pt idx="2">
                  <c:v>16.067614000000003</c:v>
                </c:pt>
                <c:pt idx="3">
                  <c:v>27.4527</c:v>
                </c:pt>
                <c:pt idx="4">
                  <c:v>27.116325</c:v>
                </c:pt>
                <c:pt idx="5">
                  <c:v>3.108806</c:v>
                </c:pt>
                <c:pt idx="6">
                  <c:v>1.889</c:v>
                </c:pt>
                <c:pt idx="7">
                  <c:v>1.921</c:v>
                </c:pt>
                <c:pt idx="8">
                  <c:v>3.9867290000000004</c:v>
                </c:pt>
                <c:pt idx="9">
                  <c:v>27.778887999999998</c:v>
                </c:pt>
                <c:pt idx="10">
                  <c:v>35.081032</c:v>
                </c:pt>
                <c:pt idx="11">
                  <c:v>29.403518999999999</c:v>
                </c:pt>
              </c:numCache>
            </c:numRef>
          </c:val>
        </c:ser>
        <c:ser>
          <c:idx val="12"/>
          <c:order val="12"/>
          <c:tx>
            <c:strRef>
              <c:f>'8.11'!$A$22</c:f>
              <c:strCache>
                <c:ptCount val="1"/>
                <c:pt idx="0">
                  <c:v>Ostatní plyny</c:v>
                </c:pt>
              </c:strCache>
            </c:strRef>
          </c:tx>
          <c:invertIfNegative val="0"/>
          <c:val>
            <c:numRef>
              <c:f>'8.11'!$B$22:$M$22</c:f>
              <c:numCache>
                <c:formatCode>#,##0.0</c:formatCode>
                <c:ptCount val="12"/>
                <c:pt idx="0">
                  <c:v>0.32300000000000001</c:v>
                </c:pt>
                <c:pt idx="1">
                  <c:v>3.4000000000000002E-2</c:v>
                </c:pt>
                <c:pt idx="2">
                  <c:v>0.01</c:v>
                </c:pt>
                <c:pt idx="3">
                  <c:v>0.24</c:v>
                </c:pt>
                <c:pt idx="4">
                  <c:v>0.114</c:v>
                </c:pt>
                <c:pt idx="5">
                  <c:v>3.0000000000000001E-3</c:v>
                </c:pt>
                <c:pt idx="6">
                  <c:v>4.0000000000000001E-3</c:v>
                </c:pt>
                <c:pt idx="7">
                  <c:v>8.9999999999999993E-3</c:v>
                </c:pt>
                <c:pt idx="8">
                  <c:v>0.04</c:v>
                </c:pt>
                <c:pt idx="9">
                  <c:v>0.105</c:v>
                </c:pt>
                <c:pt idx="10">
                  <c:v>2.3E-2</c:v>
                </c:pt>
                <c:pt idx="11">
                  <c:v>1.6E-2</c:v>
                </c:pt>
              </c:numCache>
            </c:numRef>
          </c:val>
        </c:ser>
        <c:ser>
          <c:idx val="13"/>
          <c:order val="13"/>
          <c:tx>
            <c:strRef>
              <c:f>'8.11'!$A$23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val>
            <c:numRef>
              <c:f>'8.11'!$B$23:$M$23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'8.11'!$A$24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val>
            <c:numRef>
              <c:f>'8.11'!$B$24:$M$24</c:f>
              <c:numCache>
                <c:formatCode>#,##0.0</c:formatCode>
                <c:ptCount val="12"/>
                <c:pt idx="0">
                  <c:v>13.416136</c:v>
                </c:pt>
                <c:pt idx="1">
                  <c:v>13.855759000000001</c:v>
                </c:pt>
                <c:pt idx="2">
                  <c:v>9.4550659999999986</c:v>
                </c:pt>
                <c:pt idx="3">
                  <c:v>6.4600100000000005</c:v>
                </c:pt>
                <c:pt idx="4">
                  <c:v>1.8212950000000001</c:v>
                </c:pt>
                <c:pt idx="5">
                  <c:v>6.894E-3</c:v>
                </c:pt>
                <c:pt idx="6">
                  <c:v>0.11700000000000001</c:v>
                </c:pt>
                <c:pt idx="7">
                  <c:v>0</c:v>
                </c:pt>
                <c:pt idx="8">
                  <c:v>5.4545709999999996</c:v>
                </c:pt>
                <c:pt idx="9">
                  <c:v>3.039612</c:v>
                </c:pt>
                <c:pt idx="10">
                  <c:v>0.94356799999999996</c:v>
                </c:pt>
                <c:pt idx="11">
                  <c:v>1.7670809999999999</c:v>
                </c:pt>
              </c:numCache>
            </c:numRef>
          </c:val>
        </c:ser>
        <c:ser>
          <c:idx val="15"/>
          <c:order val="15"/>
          <c:tx>
            <c:strRef>
              <c:f>'8.11'!$A$25</c:f>
              <c:strCache>
                <c:ptCount val="1"/>
                <c:pt idx="0">
                  <c:v>Zemní plyn</c:v>
                </c:pt>
              </c:strCache>
            </c:strRef>
          </c:tx>
          <c:invertIfNegative val="0"/>
          <c:val>
            <c:numRef>
              <c:f>'8.11'!$B$25:$M$25</c:f>
              <c:numCache>
                <c:formatCode>#,##0.0</c:formatCode>
                <c:ptCount val="12"/>
                <c:pt idx="0">
                  <c:v>120.389279</c:v>
                </c:pt>
                <c:pt idx="1">
                  <c:v>83.593059999999994</c:v>
                </c:pt>
                <c:pt idx="2">
                  <c:v>66.836957000000012</c:v>
                </c:pt>
                <c:pt idx="3">
                  <c:v>59.367633999999995</c:v>
                </c:pt>
                <c:pt idx="4">
                  <c:v>37.207495000000002</c:v>
                </c:pt>
                <c:pt idx="5">
                  <c:v>17.587014000000003</c:v>
                </c:pt>
                <c:pt idx="6">
                  <c:v>17.314178000000002</c:v>
                </c:pt>
                <c:pt idx="7">
                  <c:v>18.406228000000002</c:v>
                </c:pt>
                <c:pt idx="8">
                  <c:v>35.684317</c:v>
                </c:pt>
                <c:pt idx="9">
                  <c:v>52.269057000000004</c:v>
                </c:pt>
                <c:pt idx="10">
                  <c:v>81.188831999999991</c:v>
                </c:pt>
                <c:pt idx="11">
                  <c:v>96.938359999999975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3401856"/>
        <c:axId val="183407744"/>
      </c:barChart>
      <c:catAx>
        <c:axId val="183401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83407744"/>
        <c:crosses val="autoZero"/>
        <c:auto val="1"/>
        <c:lblAlgn val="ctr"/>
        <c:lblOffset val="100"/>
        <c:noMultiLvlLbl val="0"/>
      </c:catAx>
      <c:valAx>
        <c:axId val="1834077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834018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2566753016951306"/>
          <c:y val="0.11291718469401851"/>
          <c:w val="0.34243387380811624"/>
          <c:h val="0.28385930377123914"/>
        </c:manualLayout>
      </c:layout>
      <c:doughnutChart>
        <c:varyColors val="1"/>
        <c:ser>
          <c:idx val="2"/>
          <c:order val="0"/>
          <c:dPt>
            <c:idx val="5"/>
            <c:bubble3D val="0"/>
          </c:dPt>
          <c:dPt>
            <c:idx val="7"/>
            <c:bubble3D val="0"/>
          </c:dPt>
          <c:cat>
            <c:numRef>
              <c:f>'8.11'!$U$10:$U$25</c:f>
              <c:numCache>
                <c:formatCode>0.0%</c:formatCode>
                <c:ptCount val="16"/>
              </c:numCache>
            </c:numRef>
          </c:cat>
          <c:val>
            <c:numRef>
              <c:f>'8.11'!$P$10:$P$25</c:f>
              <c:numCache>
                <c:formatCode>0.0</c:formatCode>
                <c:ptCount val="1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l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7205388244365729"/>
          <c:y val="0.21908190047672613"/>
          <c:w val="0.34141910486533111"/>
          <c:h val="0.51561197707429429"/>
        </c:manualLayout>
      </c:layout>
      <c:doughnutChart>
        <c:varyColors val="1"/>
        <c:ser>
          <c:idx val="2"/>
          <c:order val="0"/>
          <c:dPt>
            <c:idx val="7"/>
            <c:bubble3D val="0"/>
          </c:dPt>
          <c:cat>
            <c:numRef>
              <c:f>'8.11'!$U$27:$U$34</c:f>
              <c:numCache>
                <c:formatCode>#,##0.0</c:formatCode>
                <c:ptCount val="8"/>
              </c:numCache>
            </c:numRef>
          </c:cat>
          <c:val>
            <c:numRef>
              <c:f>'8.11'!$P$27:$P$34</c:f>
              <c:numCache>
                <c:formatCode>0.0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 b="1" i="0" u="none" strike="noStrike" baseline="0">
                <a:effectLst/>
              </a:rPr>
              <a:t>Spotřeba tepla podle </a:t>
            </a:r>
            <a:r>
              <a:rPr lang="cs-CZ" sz="1000"/>
              <a:t>sektorů</a:t>
            </a:r>
            <a:r>
              <a:rPr lang="cs-CZ" sz="1000" baseline="0"/>
              <a:t> národního hospodářství</a:t>
            </a:r>
            <a:r>
              <a:rPr lang="cs-CZ" sz="1000"/>
              <a:t> (TJ)</a:t>
            </a:r>
          </a:p>
        </c:rich>
      </c:tx>
      <c:layout>
        <c:manualLayout>
          <c:xMode val="edge"/>
          <c:yMode val="edge"/>
          <c:x val="8.7459664576854723E-2"/>
          <c:y val="4.346330802852541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641630144170252E-2"/>
          <c:y val="0.18377538215833902"/>
          <c:w val="0.77415317693982277"/>
          <c:h val="0.68439824321241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'8.12'!$A$27</c:f>
              <c:strCache>
                <c:ptCount val="1"/>
                <c:pt idx="0">
                  <c:v>Průmysl</c:v>
                </c:pt>
              </c:strCache>
            </c:strRef>
          </c:tx>
          <c:invertIfNegative val="0"/>
          <c:val>
            <c:numRef>
              <c:f>'8.12'!$B$27:$M$27</c:f>
              <c:numCache>
                <c:formatCode>#,##0.0</c:formatCode>
                <c:ptCount val="12"/>
                <c:pt idx="0">
                  <c:v>778.28433000000007</c:v>
                </c:pt>
                <c:pt idx="1">
                  <c:v>560.52371400000004</c:v>
                </c:pt>
                <c:pt idx="2">
                  <c:v>461.27117700000002</c:v>
                </c:pt>
                <c:pt idx="3">
                  <c:v>525.40477899999996</c:v>
                </c:pt>
                <c:pt idx="4">
                  <c:v>481.48915399999998</c:v>
                </c:pt>
                <c:pt idx="5">
                  <c:v>400.25199500000008</c:v>
                </c:pt>
                <c:pt idx="6">
                  <c:v>394.12439300000005</c:v>
                </c:pt>
                <c:pt idx="7">
                  <c:v>424.89214000000004</c:v>
                </c:pt>
                <c:pt idx="8">
                  <c:v>414.90627799999999</c:v>
                </c:pt>
                <c:pt idx="9">
                  <c:v>481.70735000000002</c:v>
                </c:pt>
                <c:pt idx="10">
                  <c:v>567.58189900000002</c:v>
                </c:pt>
                <c:pt idx="11">
                  <c:v>623.272018</c:v>
                </c:pt>
              </c:numCache>
            </c:numRef>
          </c:val>
        </c:ser>
        <c:ser>
          <c:idx val="1"/>
          <c:order val="1"/>
          <c:tx>
            <c:strRef>
              <c:f>'8.12'!$A$28</c:f>
              <c:strCache>
                <c:ptCount val="1"/>
                <c:pt idx="0">
                  <c:v>Energetika</c:v>
                </c:pt>
              </c:strCache>
            </c:strRef>
          </c:tx>
          <c:invertIfNegative val="0"/>
          <c:val>
            <c:numRef>
              <c:f>'8.12'!$B$28:$M$28</c:f>
              <c:numCache>
                <c:formatCode>#,##0.0</c:formatCode>
                <c:ptCount val="12"/>
                <c:pt idx="0">
                  <c:v>6.0186000000000002</c:v>
                </c:pt>
                <c:pt idx="1">
                  <c:v>4.1647499999999997</c:v>
                </c:pt>
                <c:pt idx="2">
                  <c:v>2.5562300000000002</c:v>
                </c:pt>
                <c:pt idx="3">
                  <c:v>2.2818499999999999</c:v>
                </c:pt>
                <c:pt idx="4">
                  <c:v>1.63723</c:v>
                </c:pt>
                <c:pt idx="5">
                  <c:v>0.87709000000000004</c:v>
                </c:pt>
                <c:pt idx="6">
                  <c:v>1.6985399999999999</c:v>
                </c:pt>
                <c:pt idx="7">
                  <c:v>0.38455</c:v>
                </c:pt>
                <c:pt idx="8">
                  <c:v>0.75861000000000001</c:v>
                </c:pt>
                <c:pt idx="9">
                  <c:v>1.6089899999999999</c:v>
                </c:pt>
                <c:pt idx="10">
                  <c:v>2.98813</c:v>
                </c:pt>
                <c:pt idx="11">
                  <c:v>3.83108</c:v>
                </c:pt>
              </c:numCache>
            </c:numRef>
          </c:val>
        </c:ser>
        <c:ser>
          <c:idx val="2"/>
          <c:order val="2"/>
          <c:tx>
            <c:strRef>
              <c:f>'8.12'!$A$29</c:f>
              <c:strCache>
                <c:ptCount val="1"/>
                <c:pt idx="0">
                  <c:v>Doprava</c:v>
                </c:pt>
              </c:strCache>
            </c:strRef>
          </c:tx>
          <c:invertIfNegative val="0"/>
          <c:val>
            <c:numRef>
              <c:f>'8.12'!$B$29:$M$29</c:f>
              <c:numCache>
                <c:formatCode>#,##0.0</c:formatCode>
                <c:ptCount val="12"/>
                <c:pt idx="0">
                  <c:v>2.9069399999999996</c:v>
                </c:pt>
                <c:pt idx="1">
                  <c:v>2.20133</c:v>
                </c:pt>
                <c:pt idx="2">
                  <c:v>1.1350199999999999</c:v>
                </c:pt>
                <c:pt idx="3">
                  <c:v>1.0413800000000002</c:v>
                </c:pt>
                <c:pt idx="4">
                  <c:v>0.67584</c:v>
                </c:pt>
                <c:pt idx="5">
                  <c:v>0.33832000000000007</c:v>
                </c:pt>
                <c:pt idx="6">
                  <c:v>0.19778000000000001</c:v>
                </c:pt>
                <c:pt idx="7">
                  <c:v>0.37180000000000002</c:v>
                </c:pt>
                <c:pt idx="8">
                  <c:v>0.48620000000000002</c:v>
                </c:pt>
                <c:pt idx="9">
                  <c:v>0.94796000000000002</c:v>
                </c:pt>
                <c:pt idx="10">
                  <c:v>1.4449000000000001</c:v>
                </c:pt>
                <c:pt idx="11">
                  <c:v>2.2910999999999997</c:v>
                </c:pt>
              </c:numCache>
            </c:numRef>
          </c:val>
        </c:ser>
        <c:ser>
          <c:idx val="3"/>
          <c:order val="3"/>
          <c:tx>
            <c:strRef>
              <c:f>'8.12'!$A$30</c:f>
              <c:strCache>
                <c:ptCount val="1"/>
                <c:pt idx="0">
                  <c:v>Stavebnictví</c:v>
                </c:pt>
              </c:strCache>
            </c:strRef>
          </c:tx>
          <c:invertIfNegative val="0"/>
          <c:val>
            <c:numRef>
              <c:f>'8.12'!$B$30:$M$30</c:f>
              <c:numCache>
                <c:formatCode>#,##0.0</c:formatCode>
                <c:ptCount val="12"/>
                <c:pt idx="0">
                  <c:v>18.278380000000002</c:v>
                </c:pt>
                <c:pt idx="1">
                  <c:v>12.43369</c:v>
                </c:pt>
                <c:pt idx="2">
                  <c:v>8.1937000000000015</c:v>
                </c:pt>
                <c:pt idx="3">
                  <c:v>6.8735400000000002</c:v>
                </c:pt>
                <c:pt idx="4">
                  <c:v>4.9257</c:v>
                </c:pt>
                <c:pt idx="5">
                  <c:v>2.49546</c:v>
                </c:pt>
                <c:pt idx="6">
                  <c:v>1.01122</c:v>
                </c:pt>
                <c:pt idx="7">
                  <c:v>1.15466</c:v>
                </c:pt>
                <c:pt idx="8">
                  <c:v>2.2848299999999999</c:v>
                </c:pt>
                <c:pt idx="9">
                  <c:v>4.8409599999999999</c:v>
                </c:pt>
                <c:pt idx="10">
                  <c:v>8.8843899999999998</c:v>
                </c:pt>
                <c:pt idx="11">
                  <c:v>11.454600000000001</c:v>
                </c:pt>
              </c:numCache>
            </c:numRef>
          </c:val>
        </c:ser>
        <c:ser>
          <c:idx val="4"/>
          <c:order val="4"/>
          <c:tx>
            <c:strRef>
              <c:f>'8.12'!$A$31</c:f>
              <c:strCache>
                <c:ptCount val="1"/>
                <c:pt idx="0">
                  <c:v>Zemědělství a lesnictví</c:v>
                </c:pt>
              </c:strCache>
            </c:strRef>
          </c:tx>
          <c:invertIfNegative val="0"/>
          <c:val>
            <c:numRef>
              <c:f>'8.12'!$B$31:$M$31</c:f>
              <c:numCache>
                <c:formatCode>#,##0.0</c:formatCode>
                <c:ptCount val="12"/>
                <c:pt idx="0">
                  <c:v>2.3691849999999999</c:v>
                </c:pt>
                <c:pt idx="1">
                  <c:v>1.518035</c:v>
                </c:pt>
                <c:pt idx="2">
                  <c:v>1.1755329999999999</c:v>
                </c:pt>
                <c:pt idx="3">
                  <c:v>1.3195160000000001</c:v>
                </c:pt>
                <c:pt idx="4">
                  <c:v>1.1895770000000001</c:v>
                </c:pt>
                <c:pt idx="5">
                  <c:v>1.1033660000000001</c:v>
                </c:pt>
                <c:pt idx="6">
                  <c:v>1.0597399999999999</c:v>
                </c:pt>
                <c:pt idx="7">
                  <c:v>1.01017</c:v>
                </c:pt>
                <c:pt idx="8">
                  <c:v>1.6248049999999998</c:v>
                </c:pt>
                <c:pt idx="9">
                  <c:v>1.610338</c:v>
                </c:pt>
                <c:pt idx="10">
                  <c:v>1.9843770000000001</c:v>
                </c:pt>
                <c:pt idx="11">
                  <c:v>1.916971</c:v>
                </c:pt>
              </c:numCache>
            </c:numRef>
          </c:val>
        </c:ser>
        <c:ser>
          <c:idx val="5"/>
          <c:order val="5"/>
          <c:tx>
            <c:strRef>
              <c:f>'8.12'!$A$32</c:f>
              <c:strCache>
                <c:ptCount val="1"/>
                <c:pt idx="0">
                  <c:v>Domácnosti</c:v>
                </c:pt>
              </c:strCache>
            </c:strRef>
          </c:tx>
          <c:invertIfNegative val="0"/>
          <c:val>
            <c:numRef>
              <c:f>'8.12'!$B$32:$M$32</c:f>
              <c:numCache>
                <c:formatCode>#,##0.0</c:formatCode>
                <c:ptCount val="12"/>
                <c:pt idx="0">
                  <c:v>190.16788499999998</c:v>
                </c:pt>
                <c:pt idx="1">
                  <c:v>129.63296400000002</c:v>
                </c:pt>
                <c:pt idx="2">
                  <c:v>101.91143500000003</c:v>
                </c:pt>
                <c:pt idx="3">
                  <c:v>78.003374999999991</c:v>
                </c:pt>
                <c:pt idx="4">
                  <c:v>46.689861999999984</c:v>
                </c:pt>
                <c:pt idx="5">
                  <c:v>24.612445999999998</c:v>
                </c:pt>
                <c:pt idx="6">
                  <c:v>23.573486000000006</c:v>
                </c:pt>
                <c:pt idx="7">
                  <c:v>23.081638999999996</c:v>
                </c:pt>
                <c:pt idx="8">
                  <c:v>43.557760999999992</c:v>
                </c:pt>
                <c:pt idx="9">
                  <c:v>75.118077999999983</c:v>
                </c:pt>
                <c:pt idx="10">
                  <c:v>115.18976900000003</c:v>
                </c:pt>
                <c:pt idx="11">
                  <c:v>138.69769200000002</c:v>
                </c:pt>
              </c:numCache>
            </c:numRef>
          </c:val>
        </c:ser>
        <c:ser>
          <c:idx val="6"/>
          <c:order val="6"/>
          <c:tx>
            <c:strRef>
              <c:f>'8.12'!$A$33</c:f>
              <c:strCache>
                <c:ptCount val="1"/>
                <c:pt idx="0">
                  <c:v>Obchod, služby, školství, zdravotnictví</c:v>
                </c:pt>
              </c:strCache>
            </c:strRef>
          </c:tx>
          <c:invertIfNegative val="0"/>
          <c:val>
            <c:numRef>
              <c:f>'8.12'!$B$33:$M$33</c:f>
              <c:numCache>
                <c:formatCode>#,##0.0</c:formatCode>
                <c:ptCount val="12"/>
                <c:pt idx="0">
                  <c:v>146.966925</c:v>
                </c:pt>
                <c:pt idx="1">
                  <c:v>106.92197099999997</c:v>
                </c:pt>
                <c:pt idx="2">
                  <c:v>61.705486000000001</c:v>
                </c:pt>
                <c:pt idx="3">
                  <c:v>51.951179999999994</c:v>
                </c:pt>
                <c:pt idx="4">
                  <c:v>31.597381000000002</c:v>
                </c:pt>
                <c:pt idx="5">
                  <c:v>15.382911</c:v>
                </c:pt>
                <c:pt idx="6">
                  <c:v>13.690388</c:v>
                </c:pt>
                <c:pt idx="7">
                  <c:v>14.381357000000001</c:v>
                </c:pt>
                <c:pt idx="8">
                  <c:v>27.191101000000003</c:v>
                </c:pt>
                <c:pt idx="9">
                  <c:v>46.501781000000001</c:v>
                </c:pt>
                <c:pt idx="10">
                  <c:v>74.872960000000006</c:v>
                </c:pt>
                <c:pt idx="11">
                  <c:v>90.201563999999991</c:v>
                </c:pt>
              </c:numCache>
            </c:numRef>
          </c:val>
        </c:ser>
        <c:ser>
          <c:idx val="7"/>
          <c:order val="7"/>
          <c:tx>
            <c:strRef>
              <c:f>'8.12'!$A$34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val>
            <c:numRef>
              <c:f>'8.12'!$B$34:$M$34</c:f>
              <c:numCache>
                <c:formatCode>#,##0.0</c:formatCode>
                <c:ptCount val="12"/>
                <c:pt idx="0">
                  <c:v>7.1507500000000004</c:v>
                </c:pt>
                <c:pt idx="1">
                  <c:v>5.358664000000001</c:v>
                </c:pt>
                <c:pt idx="2">
                  <c:v>3.9536160000000002</c:v>
                </c:pt>
                <c:pt idx="3">
                  <c:v>6.2625260000000003</c:v>
                </c:pt>
                <c:pt idx="4">
                  <c:v>1.6120460000000001</c:v>
                </c:pt>
                <c:pt idx="5">
                  <c:v>0.34035399999999999</c:v>
                </c:pt>
                <c:pt idx="6">
                  <c:v>0.28098800000000002</c:v>
                </c:pt>
                <c:pt idx="7">
                  <c:v>0.26400000000000001</c:v>
                </c:pt>
                <c:pt idx="8">
                  <c:v>0.97404999999999997</c:v>
                </c:pt>
                <c:pt idx="9">
                  <c:v>1.8390880000000003</c:v>
                </c:pt>
                <c:pt idx="10">
                  <c:v>7.0841509999999994</c:v>
                </c:pt>
                <c:pt idx="11">
                  <c:v>8.3206509999999998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4932992"/>
        <c:axId val="184553856"/>
      </c:barChart>
      <c:catAx>
        <c:axId val="184932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84553856"/>
        <c:crosses val="autoZero"/>
        <c:auto val="1"/>
        <c:lblAlgn val="ctr"/>
        <c:lblOffset val="100"/>
        <c:noMultiLvlLbl val="0"/>
      </c:catAx>
      <c:valAx>
        <c:axId val="184553856"/>
        <c:scaling>
          <c:orientation val="minMax"/>
          <c:max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849329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v ČR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0592781633521109E-2"/>
          <c:y val="0.27588277344330603"/>
          <c:w val="0.86679862645627792"/>
          <c:h val="0.2754368746505356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'8.12'!$M$39</c:f>
              <c:strCache>
                <c:ptCount val="1"/>
                <c:pt idx="0">
                  <c:v>Instalovaný výkon</c:v>
                </c:pt>
              </c:strCache>
            </c:strRef>
          </c:tx>
          <c:invertIfNegative val="0"/>
          <c:val>
            <c:numRef>
              <c:f>'8.12'!$N$39</c:f>
              <c:numCache>
                <c:formatCode>0.0%</c:formatCode>
                <c:ptCount val="1"/>
                <c:pt idx="0">
                  <c:v>0.10970483877725803</c:v>
                </c:pt>
              </c:numCache>
            </c:numRef>
          </c:val>
        </c:ser>
        <c:ser>
          <c:idx val="1"/>
          <c:order val="1"/>
          <c:tx>
            <c:strRef>
              <c:f>'8.12'!$M$40</c:f>
              <c:strCache>
                <c:ptCount val="1"/>
                <c:pt idx="0">
                  <c:v>Výroba tepla brutto</c:v>
                </c:pt>
              </c:strCache>
            </c:strRef>
          </c:tx>
          <c:invertIfNegative val="0"/>
          <c:val>
            <c:numRef>
              <c:f>'8.12'!$N$40</c:f>
              <c:numCache>
                <c:formatCode>0.0%</c:formatCode>
                <c:ptCount val="1"/>
                <c:pt idx="0">
                  <c:v>0.18157319212077441</c:v>
                </c:pt>
              </c:numCache>
            </c:numRef>
          </c:val>
        </c:ser>
        <c:ser>
          <c:idx val="2"/>
          <c:order val="2"/>
          <c:tx>
            <c:strRef>
              <c:f>'8.12'!$M$41</c:f>
              <c:strCache>
                <c:ptCount val="1"/>
                <c:pt idx="0">
                  <c:v>Dodávky tepla</c:v>
                </c:pt>
              </c:strCache>
            </c:strRef>
          </c:tx>
          <c:invertIfNegative val="0"/>
          <c:val>
            <c:numRef>
              <c:f>'8.12'!$N$41</c:f>
              <c:numCache>
                <c:formatCode>0.0%</c:formatCode>
                <c:ptCount val="1"/>
                <c:pt idx="0">
                  <c:v>0.22193673951359194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571392"/>
        <c:axId val="184572928"/>
      </c:barChart>
      <c:catAx>
        <c:axId val="1845713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crossAx val="184572928"/>
        <c:crosses val="autoZero"/>
        <c:auto val="1"/>
        <c:lblAlgn val="ctr"/>
        <c:lblOffset val="100"/>
        <c:noMultiLvlLbl val="0"/>
      </c:catAx>
      <c:valAx>
        <c:axId val="184572928"/>
        <c:scaling>
          <c:orientation val="minMax"/>
          <c:max val="0.30000000000000004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84571392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0.18609824399565114"/>
          <c:y val="0.74908068686696816"/>
          <c:w val="0.81390175600434878"/>
          <c:h val="0.25091931313303184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Dodávky tepla podle paliv (TJ)</a:t>
            </a:r>
          </a:p>
        </c:rich>
      </c:tx>
      <c:layout>
        <c:manualLayout>
          <c:xMode val="edge"/>
          <c:yMode val="edge"/>
          <c:x val="0.28462293680703638"/>
          <c:y val="4.38233264320220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164476326580174"/>
          <c:y val="0.18190101113825022"/>
          <c:w val="0.88835523673419825"/>
          <c:h val="0.68518115942028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'8.12'!$A$10</c:f>
              <c:strCache>
                <c:ptCount val="1"/>
                <c:pt idx="0">
                  <c:v>Biomasa</c:v>
                </c:pt>
              </c:strCache>
            </c:strRef>
          </c:tx>
          <c:invertIfNegative val="0"/>
          <c:val>
            <c:numRef>
              <c:f>'8.12'!$B$10:$M$10</c:f>
              <c:numCache>
                <c:formatCode>#,##0.0</c:formatCode>
                <c:ptCount val="12"/>
                <c:pt idx="0">
                  <c:v>128.54589200000001</c:v>
                </c:pt>
                <c:pt idx="1">
                  <c:v>88.111739</c:v>
                </c:pt>
                <c:pt idx="2">
                  <c:v>68.143755999999996</c:v>
                </c:pt>
                <c:pt idx="3">
                  <c:v>57.001012000000003</c:v>
                </c:pt>
                <c:pt idx="4">
                  <c:v>32.053716999999999</c:v>
                </c:pt>
                <c:pt idx="5">
                  <c:v>18.546312999999998</c:v>
                </c:pt>
                <c:pt idx="6">
                  <c:v>11.889436999999999</c:v>
                </c:pt>
                <c:pt idx="7">
                  <c:v>17.667274000000003</c:v>
                </c:pt>
                <c:pt idx="8">
                  <c:v>29.310169000000002</c:v>
                </c:pt>
                <c:pt idx="9">
                  <c:v>45.687182999999997</c:v>
                </c:pt>
                <c:pt idx="10">
                  <c:v>78.265027000000003</c:v>
                </c:pt>
                <c:pt idx="11">
                  <c:v>89.351032000000004</c:v>
                </c:pt>
              </c:numCache>
            </c:numRef>
          </c:val>
        </c:ser>
        <c:ser>
          <c:idx val="1"/>
          <c:order val="1"/>
          <c:tx>
            <c:strRef>
              <c:f>'8.12'!$A$11</c:f>
              <c:strCache>
                <c:ptCount val="1"/>
                <c:pt idx="0">
                  <c:v>Bioplyn</c:v>
                </c:pt>
              </c:strCache>
            </c:strRef>
          </c:tx>
          <c:invertIfNegative val="0"/>
          <c:val>
            <c:numRef>
              <c:f>'8.12'!$B$11:$M$11</c:f>
              <c:numCache>
                <c:formatCode>#,##0.0</c:formatCode>
                <c:ptCount val="12"/>
                <c:pt idx="0">
                  <c:v>4.5897670000000002</c:v>
                </c:pt>
                <c:pt idx="1">
                  <c:v>3.1692140000000002</c:v>
                </c:pt>
                <c:pt idx="2">
                  <c:v>3.1924510000000006</c:v>
                </c:pt>
                <c:pt idx="3">
                  <c:v>3.1316649999999999</c:v>
                </c:pt>
                <c:pt idx="4">
                  <c:v>2.5483779999999996</c:v>
                </c:pt>
                <c:pt idx="5">
                  <c:v>1.811599</c:v>
                </c:pt>
                <c:pt idx="6">
                  <c:v>1.7893359999999998</c:v>
                </c:pt>
                <c:pt idx="7">
                  <c:v>1.67821</c:v>
                </c:pt>
                <c:pt idx="8">
                  <c:v>2.9530050000000001</c:v>
                </c:pt>
                <c:pt idx="9">
                  <c:v>3.2300520000000001</c:v>
                </c:pt>
                <c:pt idx="10">
                  <c:v>4.0893569999999997</c:v>
                </c:pt>
                <c:pt idx="11">
                  <c:v>4.2779829999999999</c:v>
                </c:pt>
              </c:numCache>
            </c:numRef>
          </c:val>
        </c:ser>
        <c:ser>
          <c:idx val="2"/>
          <c:order val="2"/>
          <c:tx>
            <c:strRef>
              <c:f>'8.12'!$A$12</c:f>
              <c:strCache>
                <c:ptCount val="1"/>
                <c:pt idx="0">
                  <c:v>Černé uhlí</c:v>
                </c:pt>
              </c:strCache>
            </c:strRef>
          </c:tx>
          <c:invertIfNegative val="0"/>
          <c:val>
            <c:numRef>
              <c:f>'8.12'!$B$12:$M$12</c:f>
              <c:numCache>
                <c:formatCode>#,##0.0</c:formatCode>
                <c:ptCount val="12"/>
                <c:pt idx="0">
                  <c:v>0.21825</c:v>
                </c:pt>
                <c:pt idx="1">
                  <c:v>0.25174999999999997</c:v>
                </c:pt>
                <c:pt idx="2">
                  <c:v>9.2989999999999989E-2</c:v>
                </c:pt>
                <c:pt idx="3">
                  <c:v>0</c:v>
                </c:pt>
                <c:pt idx="4">
                  <c:v>2.4E-2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7.4999999999999997E-2</c:v>
                </c:pt>
              </c:numCache>
            </c:numRef>
          </c:val>
        </c:ser>
        <c:ser>
          <c:idx val="3"/>
          <c:order val="3"/>
          <c:tx>
            <c:strRef>
              <c:f>'8.12'!$A$13</c:f>
              <c:strCache>
                <c:ptCount val="1"/>
                <c:pt idx="0">
                  <c:v>Elektrická energie</c:v>
                </c:pt>
              </c:strCache>
            </c:strRef>
          </c:tx>
          <c:invertIfNegative val="0"/>
          <c:val>
            <c:numRef>
              <c:f>'8.12'!$B$13:$M$13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'8.12'!$A$14</c:f>
              <c:strCache>
                <c:ptCount val="1"/>
                <c:pt idx="0">
                  <c:v>Energie prostředí (tepelné čerpadlo)</c:v>
                </c:pt>
              </c:strCache>
            </c:strRef>
          </c:tx>
          <c:invertIfNegative val="0"/>
          <c:val>
            <c:numRef>
              <c:f>'8.12'!$B$14:$M$14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'8.12'!$A$15</c:f>
              <c:strCache>
                <c:ptCount val="1"/>
                <c:pt idx="0">
                  <c:v>Energie Slunce (solární kolektor)</c:v>
                </c:pt>
              </c:strCache>
            </c:strRef>
          </c:tx>
          <c:invertIfNegative val="0"/>
          <c:val>
            <c:numRef>
              <c:f>'8.12'!$B$15:$M$15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'8.12'!$A$16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val>
            <c:numRef>
              <c:f>'8.12'!$B$16:$M$16</c:f>
              <c:numCache>
                <c:formatCode>#,##0.0</c:formatCode>
                <c:ptCount val="12"/>
                <c:pt idx="0">
                  <c:v>2445.9591750000004</c:v>
                </c:pt>
                <c:pt idx="1">
                  <c:v>1816.4274389999998</c:v>
                </c:pt>
                <c:pt idx="2">
                  <c:v>1443.4714740000002</c:v>
                </c:pt>
                <c:pt idx="3">
                  <c:v>1188.8735459999998</c:v>
                </c:pt>
                <c:pt idx="4">
                  <c:v>698.58273100000019</c:v>
                </c:pt>
                <c:pt idx="5">
                  <c:v>371.43255300000004</c:v>
                </c:pt>
                <c:pt idx="6">
                  <c:v>230.359016</c:v>
                </c:pt>
                <c:pt idx="7">
                  <c:v>309.774203</c:v>
                </c:pt>
                <c:pt idx="8">
                  <c:v>685.51731900000016</c:v>
                </c:pt>
                <c:pt idx="9">
                  <c:v>1065.0108530000002</c:v>
                </c:pt>
                <c:pt idx="10">
                  <c:v>1648.6175059999996</c:v>
                </c:pt>
                <c:pt idx="11">
                  <c:v>2015.1103620000001</c:v>
                </c:pt>
              </c:numCache>
            </c:numRef>
          </c:val>
        </c:ser>
        <c:ser>
          <c:idx val="7"/>
          <c:order val="7"/>
          <c:tx>
            <c:strRef>
              <c:f>'8.12'!$A$17</c:f>
              <c:strCache>
                <c:ptCount val="1"/>
                <c:pt idx="0">
                  <c:v>Jaderné palivo</c:v>
                </c:pt>
              </c:strCache>
            </c:strRef>
          </c:tx>
          <c:invertIfNegative val="0"/>
          <c:val>
            <c:numRef>
              <c:f>'8.12'!$B$17:$M$17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8"/>
          <c:order val="8"/>
          <c:tx>
            <c:strRef>
              <c:f>'8.12'!$A$18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val>
            <c:numRef>
              <c:f>'8.12'!$B$18:$M$18</c:f>
              <c:numCache>
                <c:formatCode>#,##0.0</c:formatCode>
                <c:ptCount val="12"/>
                <c:pt idx="0">
                  <c:v>0.11899999999999999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9"/>
          <c:order val="9"/>
          <c:tx>
            <c:strRef>
              <c:f>'8.12'!$A$19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val>
            <c:numRef>
              <c:f>'8.12'!$B$19:$M$19</c:f>
              <c:numCache>
                <c:formatCode>#,##0.0</c:formatCode>
                <c:ptCount val="12"/>
                <c:pt idx="0">
                  <c:v>4.3659999999999997</c:v>
                </c:pt>
                <c:pt idx="1">
                  <c:v>4.343</c:v>
                </c:pt>
                <c:pt idx="2">
                  <c:v>3.1920000000000002</c:v>
                </c:pt>
                <c:pt idx="3">
                  <c:v>5.4050000000000002</c:v>
                </c:pt>
                <c:pt idx="4">
                  <c:v>18.198790000000002</c:v>
                </c:pt>
                <c:pt idx="5">
                  <c:v>14.293569999999999</c:v>
                </c:pt>
                <c:pt idx="6">
                  <c:v>26.128310000000003</c:v>
                </c:pt>
                <c:pt idx="7">
                  <c:v>23.34047</c:v>
                </c:pt>
                <c:pt idx="8">
                  <c:v>22.078650000000003</c:v>
                </c:pt>
                <c:pt idx="9">
                  <c:v>25.823550000000001</c:v>
                </c:pt>
                <c:pt idx="10">
                  <c:v>2.9791599999999998</c:v>
                </c:pt>
                <c:pt idx="11">
                  <c:v>6.6366000000000005</c:v>
                </c:pt>
              </c:numCache>
            </c:numRef>
          </c:val>
        </c:ser>
        <c:ser>
          <c:idx val="10"/>
          <c:order val="10"/>
          <c:tx>
            <c:strRef>
              <c:f>'8.12'!$A$20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val>
            <c:numRef>
              <c:f>'8.12'!$B$20:$M$20</c:f>
              <c:numCache>
                <c:formatCode>#,##0.0</c:formatCode>
                <c:ptCount val="12"/>
                <c:pt idx="0">
                  <c:v>2.0281400000000001</c:v>
                </c:pt>
                <c:pt idx="1">
                  <c:v>2.3176099999999997</c:v>
                </c:pt>
                <c:pt idx="2">
                  <c:v>0.80807299999999993</c:v>
                </c:pt>
                <c:pt idx="3">
                  <c:v>1.815618</c:v>
                </c:pt>
                <c:pt idx="4">
                  <c:v>1.6912660000000002</c:v>
                </c:pt>
                <c:pt idx="5">
                  <c:v>1.19773</c:v>
                </c:pt>
                <c:pt idx="6">
                  <c:v>1.1697120000000001</c:v>
                </c:pt>
                <c:pt idx="7">
                  <c:v>1.3443069999999999</c:v>
                </c:pt>
                <c:pt idx="8">
                  <c:v>1.6496010000000001</c:v>
                </c:pt>
                <c:pt idx="9">
                  <c:v>2.4499689999999998</c:v>
                </c:pt>
                <c:pt idx="10">
                  <c:v>1.9921980000000001</c:v>
                </c:pt>
                <c:pt idx="11">
                  <c:v>2.2638019999999996</c:v>
                </c:pt>
              </c:numCache>
            </c:numRef>
          </c:val>
        </c:ser>
        <c:ser>
          <c:idx val="11"/>
          <c:order val="11"/>
          <c:tx>
            <c:strRef>
              <c:f>'8.12'!$A$21</c:f>
              <c:strCache>
                <c:ptCount val="1"/>
                <c:pt idx="0">
                  <c:v>Ostatní pevná paliva</c:v>
                </c:pt>
              </c:strCache>
            </c:strRef>
          </c:tx>
          <c:invertIfNegative val="0"/>
          <c:val>
            <c:numRef>
              <c:f>'8.12'!$B$21:$M$21</c:f>
              <c:numCache>
                <c:formatCode>#,##0.0</c:formatCode>
                <c:ptCount val="12"/>
                <c:pt idx="0">
                  <c:v>6.8540000000000001</c:v>
                </c:pt>
                <c:pt idx="1">
                  <c:v>6.9337</c:v>
                </c:pt>
                <c:pt idx="2">
                  <c:v>7.9012000000000002</c:v>
                </c:pt>
                <c:pt idx="3">
                  <c:v>6.1853999999999996</c:v>
                </c:pt>
                <c:pt idx="4">
                  <c:v>10.3514</c:v>
                </c:pt>
                <c:pt idx="5">
                  <c:v>8.7638999999999996</c:v>
                </c:pt>
                <c:pt idx="6">
                  <c:v>8.4338364753207049</c:v>
                </c:pt>
                <c:pt idx="7">
                  <c:v>8.5899591382619267</c:v>
                </c:pt>
                <c:pt idx="8">
                  <c:v>4.882140964622681</c:v>
                </c:pt>
                <c:pt idx="9">
                  <c:v>6.11435</c:v>
                </c:pt>
                <c:pt idx="10">
                  <c:v>8.9443600000000014</c:v>
                </c:pt>
                <c:pt idx="11">
                  <c:v>8.8761900000000011</c:v>
                </c:pt>
              </c:numCache>
            </c:numRef>
          </c:val>
        </c:ser>
        <c:ser>
          <c:idx val="12"/>
          <c:order val="12"/>
          <c:tx>
            <c:strRef>
              <c:f>'8.12'!$A$22</c:f>
              <c:strCache>
                <c:ptCount val="1"/>
                <c:pt idx="0">
                  <c:v>Ostatní plyny</c:v>
                </c:pt>
              </c:strCache>
            </c:strRef>
          </c:tx>
          <c:invertIfNegative val="0"/>
          <c:val>
            <c:numRef>
              <c:f>'8.12'!$B$22:$M$22</c:f>
              <c:numCache>
                <c:formatCode>#,##0.0</c:formatCode>
                <c:ptCount val="12"/>
                <c:pt idx="0">
                  <c:v>49.106070000000003</c:v>
                </c:pt>
                <c:pt idx="1">
                  <c:v>62.421690000000005</c:v>
                </c:pt>
                <c:pt idx="2">
                  <c:v>57.509059999999998</c:v>
                </c:pt>
                <c:pt idx="3">
                  <c:v>63.329050000000002</c:v>
                </c:pt>
                <c:pt idx="4">
                  <c:v>60.598300000000002</c:v>
                </c:pt>
                <c:pt idx="5">
                  <c:v>64.303300000000007</c:v>
                </c:pt>
                <c:pt idx="6">
                  <c:v>60.136299999999999</c:v>
                </c:pt>
                <c:pt idx="7">
                  <c:v>72.141970000000001</c:v>
                </c:pt>
                <c:pt idx="8">
                  <c:v>54.480910000000002</c:v>
                </c:pt>
                <c:pt idx="9">
                  <c:v>72.045740000000009</c:v>
                </c:pt>
                <c:pt idx="10">
                  <c:v>50.727669999999996</c:v>
                </c:pt>
                <c:pt idx="11">
                  <c:v>79.759429999999995</c:v>
                </c:pt>
              </c:numCache>
            </c:numRef>
          </c:val>
        </c:ser>
        <c:ser>
          <c:idx val="13"/>
          <c:order val="13"/>
          <c:tx>
            <c:strRef>
              <c:f>'8.12'!$A$23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val>
            <c:numRef>
              <c:f>'8.12'!$B$23:$M$23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'8.12'!$A$24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val>
            <c:numRef>
              <c:f>'8.12'!$B$24:$M$24</c:f>
              <c:numCache>
                <c:formatCode>#,##0.0</c:formatCode>
                <c:ptCount val="12"/>
                <c:pt idx="0">
                  <c:v>62.364303000000007</c:v>
                </c:pt>
                <c:pt idx="1">
                  <c:v>17.640839</c:v>
                </c:pt>
                <c:pt idx="2">
                  <c:v>24.155436000000002</c:v>
                </c:pt>
                <c:pt idx="3">
                  <c:v>7.0586919999999997</c:v>
                </c:pt>
                <c:pt idx="4">
                  <c:v>14.186718999999998</c:v>
                </c:pt>
                <c:pt idx="5">
                  <c:v>6.8330290000000007</c:v>
                </c:pt>
                <c:pt idx="6">
                  <c:v>3.6869000000000001</c:v>
                </c:pt>
                <c:pt idx="7">
                  <c:v>1.276</c:v>
                </c:pt>
                <c:pt idx="8">
                  <c:v>0.66550799999999988</c:v>
                </c:pt>
                <c:pt idx="9">
                  <c:v>0.90843499999999999</c:v>
                </c:pt>
                <c:pt idx="10">
                  <c:v>1.9781120000000001</c:v>
                </c:pt>
                <c:pt idx="11">
                  <c:v>2.7663520000000004</c:v>
                </c:pt>
              </c:numCache>
            </c:numRef>
          </c:val>
        </c:ser>
        <c:ser>
          <c:idx val="15"/>
          <c:order val="15"/>
          <c:tx>
            <c:strRef>
              <c:f>'8.12'!$A$25</c:f>
              <c:strCache>
                <c:ptCount val="1"/>
                <c:pt idx="0">
                  <c:v>Zemní plyn</c:v>
                </c:pt>
              </c:strCache>
            </c:strRef>
          </c:tx>
          <c:invertIfNegative val="0"/>
          <c:val>
            <c:numRef>
              <c:f>'8.12'!$B$25:$M$25</c:f>
              <c:numCache>
                <c:formatCode>#,##0.0</c:formatCode>
                <c:ptCount val="12"/>
                <c:pt idx="0">
                  <c:v>689.43359139498511</c:v>
                </c:pt>
                <c:pt idx="1">
                  <c:v>479.76065085755283</c:v>
                </c:pt>
                <c:pt idx="2">
                  <c:v>365.74227506816493</c:v>
                </c:pt>
                <c:pt idx="3">
                  <c:v>451.62248933730007</c:v>
                </c:pt>
                <c:pt idx="4">
                  <c:v>367.46250157435384</c:v>
                </c:pt>
                <c:pt idx="5">
                  <c:v>316.912509</c:v>
                </c:pt>
                <c:pt idx="6">
                  <c:v>313.6909075246794</c:v>
                </c:pt>
                <c:pt idx="7">
                  <c:v>325.21382986173808</c:v>
                </c:pt>
                <c:pt idx="8">
                  <c:v>330.85168903537721</c:v>
                </c:pt>
                <c:pt idx="9">
                  <c:v>363.52320000000003</c:v>
                </c:pt>
                <c:pt idx="10">
                  <c:v>499.61567799999995</c:v>
                </c:pt>
                <c:pt idx="11">
                  <c:v>517.701368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4650752"/>
        <c:axId val="184656640"/>
      </c:barChart>
      <c:catAx>
        <c:axId val="184650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84656640"/>
        <c:crosses val="autoZero"/>
        <c:auto val="1"/>
        <c:lblAlgn val="ctr"/>
        <c:lblOffset val="100"/>
        <c:noMultiLvlLbl val="0"/>
      </c:catAx>
      <c:valAx>
        <c:axId val="1846566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846507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2566753016951306"/>
          <c:y val="0.11291718469401851"/>
          <c:w val="0.34243387380811624"/>
          <c:h val="0.28385930377123914"/>
        </c:manualLayout>
      </c:layout>
      <c:doughnutChart>
        <c:varyColors val="1"/>
        <c:ser>
          <c:idx val="2"/>
          <c:order val="0"/>
          <c:dPt>
            <c:idx val="5"/>
            <c:bubble3D val="0"/>
          </c:dPt>
          <c:dPt>
            <c:idx val="7"/>
            <c:bubble3D val="0"/>
          </c:dPt>
          <c:cat>
            <c:numRef>
              <c:f>'8.12'!$U$10:$U$25</c:f>
              <c:numCache>
                <c:formatCode>0.0%</c:formatCode>
                <c:ptCount val="16"/>
              </c:numCache>
            </c:numRef>
          </c:cat>
          <c:val>
            <c:numRef>
              <c:f>'8.12'!$P$10:$P$25</c:f>
              <c:numCache>
                <c:formatCode>0.0</c:formatCode>
                <c:ptCount val="1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l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'5.2'!$O$7</c:f>
              <c:strCache>
                <c:ptCount val="1"/>
              </c:strCache>
            </c:strRef>
          </c:tx>
          <c:invertIfNegative val="0"/>
          <c:cat>
            <c:numRef>
              <c:f>'5.2'!$P$6</c:f>
              <c:numCache>
                <c:formatCode>General</c:formatCode>
                <c:ptCount val="1"/>
              </c:numCache>
            </c:numRef>
          </c:cat>
          <c:val>
            <c:numRef>
              <c:f>'5.2'!$P$7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'5.2'!$O$8</c:f>
              <c:strCache>
                <c:ptCount val="1"/>
              </c:strCache>
            </c:strRef>
          </c:tx>
          <c:invertIfNegative val="0"/>
          <c:cat>
            <c:numRef>
              <c:f>'5.2'!$P$6</c:f>
              <c:numCache>
                <c:formatCode>General</c:formatCode>
                <c:ptCount val="1"/>
              </c:numCache>
            </c:numRef>
          </c:cat>
          <c:val>
            <c:numRef>
              <c:f>'5.2'!$P$8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'5.2'!$O$9</c:f>
              <c:strCache>
                <c:ptCount val="1"/>
              </c:strCache>
            </c:strRef>
          </c:tx>
          <c:invertIfNegative val="0"/>
          <c:cat>
            <c:numRef>
              <c:f>'5.2'!$P$6</c:f>
              <c:numCache>
                <c:formatCode>General</c:formatCode>
                <c:ptCount val="1"/>
              </c:numCache>
            </c:numRef>
          </c:cat>
          <c:val>
            <c:numRef>
              <c:f>'5.2'!$P$9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'5.2'!$O$10</c:f>
              <c:strCache>
                <c:ptCount val="1"/>
              </c:strCache>
            </c:strRef>
          </c:tx>
          <c:invertIfNegative val="0"/>
          <c:cat>
            <c:numRef>
              <c:f>'5.2'!$P$6</c:f>
              <c:numCache>
                <c:formatCode>General</c:formatCode>
                <c:ptCount val="1"/>
              </c:numCache>
            </c:numRef>
          </c:cat>
          <c:val>
            <c:numRef>
              <c:f>'5.2'!$P$10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'5.2'!$O$11</c:f>
              <c:strCache>
                <c:ptCount val="1"/>
              </c:strCache>
            </c:strRef>
          </c:tx>
          <c:invertIfNegative val="0"/>
          <c:cat>
            <c:numRef>
              <c:f>'5.2'!$P$6</c:f>
              <c:numCache>
                <c:formatCode>General</c:formatCode>
                <c:ptCount val="1"/>
              </c:numCache>
            </c:numRef>
          </c:cat>
          <c:val>
            <c:numRef>
              <c:f>'5.2'!$P$11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'5.2'!$O$12</c:f>
              <c:strCache>
                <c:ptCount val="1"/>
              </c:strCache>
            </c:strRef>
          </c:tx>
          <c:invertIfNegative val="0"/>
          <c:cat>
            <c:numRef>
              <c:f>'5.2'!$P$6</c:f>
              <c:numCache>
                <c:formatCode>General</c:formatCode>
                <c:ptCount val="1"/>
              </c:numCache>
            </c:numRef>
          </c:cat>
          <c:val>
            <c:numRef>
              <c:f>'5.2'!$P$12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'5.2'!$O$13</c:f>
              <c:strCache>
                <c:ptCount val="1"/>
              </c:strCache>
            </c:strRef>
          </c:tx>
          <c:invertIfNegative val="0"/>
          <c:cat>
            <c:numRef>
              <c:f>'5.2'!$P$6</c:f>
              <c:numCache>
                <c:formatCode>General</c:formatCode>
                <c:ptCount val="1"/>
              </c:numCache>
            </c:numRef>
          </c:cat>
          <c:val>
            <c:numRef>
              <c:f>'5.2'!$P$13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'5.2'!$O$14</c:f>
              <c:strCache>
                <c:ptCount val="1"/>
              </c:strCache>
            </c:strRef>
          </c:tx>
          <c:invertIfNegative val="0"/>
          <c:cat>
            <c:numRef>
              <c:f>'5.2'!$P$6</c:f>
              <c:numCache>
                <c:formatCode>General</c:formatCode>
                <c:ptCount val="1"/>
              </c:numCache>
            </c:numRef>
          </c:cat>
          <c:val>
            <c:numRef>
              <c:f>'5.2'!$P$14</c:f>
              <c:numCache>
                <c:formatCode>General</c:formatCode>
                <c:ptCount val="1"/>
              </c:numCache>
            </c:numRef>
          </c:val>
        </c:ser>
        <c:ser>
          <c:idx val="8"/>
          <c:order val="8"/>
          <c:tx>
            <c:strRef>
              <c:f>'5.2'!$O$15</c:f>
              <c:strCache>
                <c:ptCount val="1"/>
              </c:strCache>
            </c:strRef>
          </c:tx>
          <c:invertIfNegative val="0"/>
          <c:cat>
            <c:numRef>
              <c:f>'5.2'!$P$6</c:f>
              <c:numCache>
                <c:formatCode>General</c:formatCode>
                <c:ptCount val="1"/>
              </c:numCache>
            </c:numRef>
          </c:cat>
          <c:val>
            <c:numRef>
              <c:f>'5.2'!$P$15</c:f>
              <c:numCache>
                <c:formatCode>General</c:formatCode>
                <c:ptCount val="1"/>
              </c:numCache>
            </c:numRef>
          </c:val>
        </c:ser>
        <c:ser>
          <c:idx val="9"/>
          <c:order val="9"/>
          <c:tx>
            <c:strRef>
              <c:f>'5.2'!$O$16</c:f>
              <c:strCache>
                <c:ptCount val="1"/>
              </c:strCache>
            </c:strRef>
          </c:tx>
          <c:invertIfNegative val="0"/>
          <c:cat>
            <c:numRef>
              <c:f>'5.2'!$P$6</c:f>
              <c:numCache>
                <c:formatCode>General</c:formatCode>
                <c:ptCount val="1"/>
              </c:numCache>
            </c:numRef>
          </c:cat>
          <c:val>
            <c:numRef>
              <c:f>'5.2'!$P$16</c:f>
              <c:numCache>
                <c:formatCode>General</c:formatCode>
                <c:ptCount val="1"/>
              </c:numCache>
            </c:numRef>
          </c:val>
        </c:ser>
        <c:ser>
          <c:idx val="10"/>
          <c:order val="10"/>
          <c:tx>
            <c:strRef>
              <c:f>'5.2'!$O$17</c:f>
              <c:strCache>
                <c:ptCount val="1"/>
              </c:strCache>
            </c:strRef>
          </c:tx>
          <c:invertIfNegative val="0"/>
          <c:cat>
            <c:numRef>
              <c:f>'5.2'!$P$6</c:f>
              <c:numCache>
                <c:formatCode>General</c:formatCode>
                <c:ptCount val="1"/>
              </c:numCache>
            </c:numRef>
          </c:cat>
          <c:val>
            <c:numRef>
              <c:f>'5.2'!$P$17</c:f>
              <c:numCache>
                <c:formatCode>General</c:formatCode>
                <c:ptCount val="1"/>
              </c:numCache>
            </c:numRef>
          </c:val>
        </c:ser>
        <c:ser>
          <c:idx val="11"/>
          <c:order val="11"/>
          <c:tx>
            <c:strRef>
              <c:f>'5.2'!$O$18</c:f>
              <c:strCache>
                <c:ptCount val="1"/>
              </c:strCache>
            </c:strRef>
          </c:tx>
          <c:invertIfNegative val="0"/>
          <c:cat>
            <c:numRef>
              <c:f>'5.2'!$P$6</c:f>
              <c:numCache>
                <c:formatCode>General</c:formatCode>
                <c:ptCount val="1"/>
              </c:numCache>
            </c:numRef>
          </c:cat>
          <c:val>
            <c:numRef>
              <c:f>'5.2'!$P$18</c:f>
              <c:numCache>
                <c:formatCode>General</c:formatCode>
                <c:ptCount val="1"/>
              </c:numCache>
            </c:numRef>
          </c:val>
        </c:ser>
        <c:ser>
          <c:idx val="12"/>
          <c:order val="12"/>
          <c:tx>
            <c:strRef>
              <c:f>'5.2'!$O$19</c:f>
              <c:strCache>
                <c:ptCount val="1"/>
              </c:strCache>
            </c:strRef>
          </c:tx>
          <c:invertIfNegative val="0"/>
          <c:cat>
            <c:numRef>
              <c:f>'5.2'!$P$6</c:f>
              <c:numCache>
                <c:formatCode>General</c:formatCode>
                <c:ptCount val="1"/>
              </c:numCache>
            </c:numRef>
          </c:cat>
          <c:val>
            <c:numRef>
              <c:f>'5.2'!$P$19</c:f>
              <c:numCache>
                <c:formatCode>General</c:formatCode>
                <c:ptCount val="1"/>
              </c:numCache>
            </c:numRef>
          </c:val>
        </c:ser>
        <c:ser>
          <c:idx val="13"/>
          <c:order val="13"/>
          <c:tx>
            <c:strRef>
              <c:f>'5.2'!$O$20</c:f>
              <c:strCache>
                <c:ptCount val="1"/>
              </c:strCache>
            </c:strRef>
          </c:tx>
          <c:invertIfNegative val="0"/>
          <c:cat>
            <c:numRef>
              <c:f>'5.2'!$P$6</c:f>
              <c:numCache>
                <c:formatCode>General</c:formatCode>
                <c:ptCount val="1"/>
              </c:numCache>
            </c:numRef>
          </c:cat>
          <c:val>
            <c:numRef>
              <c:f>'5.2'!$P$20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167424"/>
        <c:axId val="140177408"/>
      </c:barChart>
      <c:catAx>
        <c:axId val="140167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0177408"/>
        <c:crosses val="autoZero"/>
        <c:auto val="1"/>
        <c:lblAlgn val="ctr"/>
        <c:lblOffset val="100"/>
        <c:noMultiLvlLbl val="0"/>
      </c:catAx>
      <c:valAx>
        <c:axId val="1401774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4016742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7205388244365729"/>
          <c:y val="0.21908190047672613"/>
          <c:w val="0.34141910486533111"/>
          <c:h val="0.51561197707429429"/>
        </c:manualLayout>
      </c:layout>
      <c:doughnutChart>
        <c:varyColors val="1"/>
        <c:ser>
          <c:idx val="2"/>
          <c:order val="0"/>
          <c:dPt>
            <c:idx val="7"/>
            <c:bubble3D val="0"/>
          </c:dPt>
          <c:cat>
            <c:numRef>
              <c:f>'8.12'!$U$27:$U$34</c:f>
              <c:numCache>
                <c:formatCode>#,##0.0</c:formatCode>
                <c:ptCount val="8"/>
              </c:numCache>
            </c:numRef>
          </c:cat>
          <c:val>
            <c:numRef>
              <c:f>'8.12'!$P$27:$P$34</c:f>
              <c:numCache>
                <c:formatCode>0.0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 b="1" i="0" u="none" strike="noStrike" baseline="0">
                <a:effectLst/>
              </a:rPr>
              <a:t>Spotřeba tepla podle </a:t>
            </a:r>
            <a:r>
              <a:rPr lang="cs-CZ" sz="1000"/>
              <a:t>sektorů</a:t>
            </a:r>
            <a:r>
              <a:rPr lang="cs-CZ" sz="1000" baseline="0"/>
              <a:t> národního hospodářství</a:t>
            </a:r>
            <a:r>
              <a:rPr lang="cs-CZ" sz="1000"/>
              <a:t> (TJ)</a:t>
            </a:r>
          </a:p>
        </c:rich>
      </c:tx>
      <c:layout>
        <c:manualLayout>
          <c:xMode val="edge"/>
          <c:yMode val="edge"/>
          <c:x val="8.7459664576854723E-2"/>
          <c:y val="4.346330802852541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641630144170252E-2"/>
          <c:y val="0.18377538215833902"/>
          <c:w val="0.77415317693982277"/>
          <c:h val="0.68439824321241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'8.13'!$A$27</c:f>
              <c:strCache>
                <c:ptCount val="1"/>
                <c:pt idx="0">
                  <c:v>Průmysl</c:v>
                </c:pt>
              </c:strCache>
            </c:strRef>
          </c:tx>
          <c:invertIfNegative val="0"/>
          <c:val>
            <c:numRef>
              <c:f>'8.13'!$B$27:$M$27</c:f>
              <c:numCache>
                <c:formatCode>#,##0.0</c:formatCode>
                <c:ptCount val="12"/>
                <c:pt idx="0">
                  <c:v>331.78811499999995</c:v>
                </c:pt>
                <c:pt idx="1">
                  <c:v>279.29259999999999</c:v>
                </c:pt>
                <c:pt idx="2">
                  <c:v>283.68251000000004</c:v>
                </c:pt>
                <c:pt idx="3">
                  <c:v>262.87912</c:v>
                </c:pt>
                <c:pt idx="4">
                  <c:v>260.025216</c:v>
                </c:pt>
                <c:pt idx="5">
                  <c:v>193.66801000000001</c:v>
                </c:pt>
                <c:pt idx="6">
                  <c:v>175.56872199999998</c:v>
                </c:pt>
                <c:pt idx="7">
                  <c:v>226.63733500000001</c:v>
                </c:pt>
                <c:pt idx="8">
                  <c:v>222.730152</c:v>
                </c:pt>
                <c:pt idx="9">
                  <c:v>223.13600999999997</c:v>
                </c:pt>
                <c:pt idx="10">
                  <c:v>255.71459999999999</c:v>
                </c:pt>
                <c:pt idx="11">
                  <c:v>272.68144999999998</c:v>
                </c:pt>
              </c:numCache>
            </c:numRef>
          </c:val>
        </c:ser>
        <c:ser>
          <c:idx val="1"/>
          <c:order val="1"/>
          <c:tx>
            <c:strRef>
              <c:f>'8.13'!$A$28</c:f>
              <c:strCache>
                <c:ptCount val="1"/>
                <c:pt idx="0">
                  <c:v>Energetika</c:v>
                </c:pt>
              </c:strCache>
            </c:strRef>
          </c:tx>
          <c:invertIfNegative val="0"/>
          <c:val>
            <c:numRef>
              <c:f>'8.13'!$B$28:$M$28</c:f>
              <c:numCache>
                <c:formatCode>#,##0.0</c:formatCode>
                <c:ptCount val="12"/>
                <c:pt idx="0">
                  <c:v>32.559809999999999</c:v>
                </c:pt>
                <c:pt idx="1">
                  <c:v>23.0731</c:v>
                </c:pt>
                <c:pt idx="2">
                  <c:v>20.337119999999999</c:v>
                </c:pt>
                <c:pt idx="3">
                  <c:v>13.286719999999999</c:v>
                </c:pt>
                <c:pt idx="4">
                  <c:v>11.765739999999999</c:v>
                </c:pt>
                <c:pt idx="5">
                  <c:v>14.759589999999999</c:v>
                </c:pt>
                <c:pt idx="6">
                  <c:v>13.19455</c:v>
                </c:pt>
                <c:pt idx="7">
                  <c:v>10.90601</c:v>
                </c:pt>
                <c:pt idx="8">
                  <c:v>13.84962</c:v>
                </c:pt>
                <c:pt idx="9">
                  <c:v>17.084720000000001</c:v>
                </c:pt>
                <c:pt idx="10">
                  <c:v>24.539459999999998</c:v>
                </c:pt>
                <c:pt idx="11">
                  <c:v>17.033260000000002</c:v>
                </c:pt>
              </c:numCache>
            </c:numRef>
          </c:val>
        </c:ser>
        <c:ser>
          <c:idx val="2"/>
          <c:order val="2"/>
          <c:tx>
            <c:strRef>
              <c:f>'8.13'!$A$29</c:f>
              <c:strCache>
                <c:ptCount val="1"/>
                <c:pt idx="0">
                  <c:v>Doprava</c:v>
                </c:pt>
              </c:strCache>
            </c:strRef>
          </c:tx>
          <c:invertIfNegative val="0"/>
          <c:val>
            <c:numRef>
              <c:f>'8.13'!$B$29:$M$29</c:f>
              <c:numCache>
                <c:formatCode>#,##0.0</c:formatCode>
                <c:ptCount val="12"/>
                <c:pt idx="0">
                  <c:v>1.133249</c:v>
                </c:pt>
                <c:pt idx="1">
                  <c:v>1.1736280000000001</c:v>
                </c:pt>
                <c:pt idx="2">
                  <c:v>0.810612</c:v>
                </c:pt>
                <c:pt idx="3">
                  <c:v>4.1131880000000001</c:v>
                </c:pt>
                <c:pt idx="4">
                  <c:v>3.3591759999999997</c:v>
                </c:pt>
                <c:pt idx="5">
                  <c:v>1.705473</c:v>
                </c:pt>
                <c:pt idx="6">
                  <c:v>1.6265999999999998</c:v>
                </c:pt>
                <c:pt idx="7">
                  <c:v>1.3104</c:v>
                </c:pt>
                <c:pt idx="8">
                  <c:v>2.4394099999999996</c:v>
                </c:pt>
                <c:pt idx="9">
                  <c:v>3.7594499999999997</c:v>
                </c:pt>
                <c:pt idx="10">
                  <c:v>5.1324700000000005</c:v>
                </c:pt>
                <c:pt idx="11">
                  <c:v>6.50176</c:v>
                </c:pt>
              </c:numCache>
            </c:numRef>
          </c:val>
        </c:ser>
        <c:ser>
          <c:idx val="3"/>
          <c:order val="3"/>
          <c:tx>
            <c:strRef>
              <c:f>'8.13'!$A$30</c:f>
              <c:strCache>
                <c:ptCount val="1"/>
                <c:pt idx="0">
                  <c:v>Stavebnictví</c:v>
                </c:pt>
              </c:strCache>
            </c:strRef>
          </c:tx>
          <c:invertIfNegative val="0"/>
          <c:val>
            <c:numRef>
              <c:f>'8.13'!$B$30:$M$30</c:f>
              <c:numCache>
                <c:formatCode>#,##0.0</c:formatCode>
                <c:ptCount val="12"/>
                <c:pt idx="0">
                  <c:v>0.10584</c:v>
                </c:pt>
                <c:pt idx="1">
                  <c:v>7.2690000000000005E-2</c:v>
                </c:pt>
                <c:pt idx="2">
                  <c:v>5.6860000000000001E-2</c:v>
                </c:pt>
                <c:pt idx="3">
                  <c:v>4.2009999999999999E-2</c:v>
                </c:pt>
                <c:pt idx="4">
                  <c:v>1.813E-2</c:v>
                </c:pt>
                <c:pt idx="5">
                  <c:v>7.7099999999999998E-3</c:v>
                </c:pt>
                <c:pt idx="6">
                  <c:v>6.3670000000000003E-3</c:v>
                </c:pt>
                <c:pt idx="7">
                  <c:v>5.6540000000000002E-3</c:v>
                </c:pt>
                <c:pt idx="8">
                  <c:v>2.1602E-2</c:v>
                </c:pt>
                <c:pt idx="9">
                  <c:v>3.1449999999999999E-2</c:v>
                </c:pt>
                <c:pt idx="10">
                  <c:v>4.8989999999999999E-2</c:v>
                </c:pt>
                <c:pt idx="11">
                  <c:v>6.6879999999999995E-2</c:v>
                </c:pt>
              </c:numCache>
            </c:numRef>
          </c:val>
        </c:ser>
        <c:ser>
          <c:idx val="4"/>
          <c:order val="4"/>
          <c:tx>
            <c:strRef>
              <c:f>'8.13'!$A$31</c:f>
              <c:strCache>
                <c:ptCount val="1"/>
                <c:pt idx="0">
                  <c:v>Zemědělství a lesnictví</c:v>
                </c:pt>
              </c:strCache>
            </c:strRef>
          </c:tx>
          <c:invertIfNegative val="0"/>
          <c:val>
            <c:numRef>
              <c:f>'8.13'!$B$31:$M$31</c:f>
              <c:numCache>
                <c:formatCode>#,##0.0</c:formatCode>
                <c:ptCount val="12"/>
                <c:pt idx="0">
                  <c:v>2.9734600000000002</c:v>
                </c:pt>
                <c:pt idx="1">
                  <c:v>2.7938999999999998</c:v>
                </c:pt>
                <c:pt idx="2">
                  <c:v>2.6801999999999997</c:v>
                </c:pt>
                <c:pt idx="3">
                  <c:v>2.2014</c:v>
                </c:pt>
                <c:pt idx="4">
                  <c:v>1.5489999999999999</c:v>
                </c:pt>
                <c:pt idx="5">
                  <c:v>1.0586</c:v>
                </c:pt>
                <c:pt idx="6">
                  <c:v>1.4666999999999999</c:v>
                </c:pt>
                <c:pt idx="7">
                  <c:v>1.3283</c:v>
                </c:pt>
                <c:pt idx="8">
                  <c:v>1.6984999999999999</c:v>
                </c:pt>
                <c:pt idx="9">
                  <c:v>2.1017199999999998</c:v>
                </c:pt>
                <c:pt idx="10">
                  <c:v>2.2543000000000002</c:v>
                </c:pt>
                <c:pt idx="11">
                  <c:v>2.5009000000000001</c:v>
                </c:pt>
              </c:numCache>
            </c:numRef>
          </c:val>
        </c:ser>
        <c:ser>
          <c:idx val="5"/>
          <c:order val="5"/>
          <c:tx>
            <c:strRef>
              <c:f>'8.13'!$A$32</c:f>
              <c:strCache>
                <c:ptCount val="1"/>
                <c:pt idx="0">
                  <c:v>Domácnosti</c:v>
                </c:pt>
              </c:strCache>
            </c:strRef>
          </c:tx>
          <c:invertIfNegative val="0"/>
          <c:val>
            <c:numRef>
              <c:f>'8.13'!$B$32:$M$32</c:f>
              <c:numCache>
                <c:formatCode>#,##0.0</c:formatCode>
                <c:ptCount val="12"/>
                <c:pt idx="0">
                  <c:v>176.93343299999995</c:v>
                </c:pt>
                <c:pt idx="1">
                  <c:v>150.39108648804941</c:v>
                </c:pt>
                <c:pt idx="2">
                  <c:v>116.37032550752826</c:v>
                </c:pt>
                <c:pt idx="3">
                  <c:v>86.903666999999984</c:v>
                </c:pt>
                <c:pt idx="4">
                  <c:v>55.284350000000011</c:v>
                </c:pt>
                <c:pt idx="5">
                  <c:v>25.316775999999994</c:v>
                </c:pt>
                <c:pt idx="6">
                  <c:v>22.822238999999996</c:v>
                </c:pt>
                <c:pt idx="7">
                  <c:v>22.979741999999995</c:v>
                </c:pt>
                <c:pt idx="8">
                  <c:v>49.80397</c:v>
                </c:pt>
                <c:pt idx="9">
                  <c:v>70.647644000000014</c:v>
                </c:pt>
                <c:pt idx="10">
                  <c:v>112.46237400000001</c:v>
                </c:pt>
                <c:pt idx="11">
                  <c:v>142.62443999999999</c:v>
                </c:pt>
              </c:numCache>
            </c:numRef>
          </c:val>
        </c:ser>
        <c:ser>
          <c:idx val="6"/>
          <c:order val="6"/>
          <c:tx>
            <c:strRef>
              <c:f>'8.13'!$A$33</c:f>
              <c:strCache>
                <c:ptCount val="1"/>
                <c:pt idx="0">
                  <c:v>Obchod, služby, školství, zdravotnictví</c:v>
                </c:pt>
              </c:strCache>
            </c:strRef>
          </c:tx>
          <c:invertIfNegative val="0"/>
          <c:val>
            <c:numRef>
              <c:f>'8.13'!$B$33:$M$33</c:f>
              <c:numCache>
                <c:formatCode>#,##0.0</c:formatCode>
                <c:ptCount val="12"/>
                <c:pt idx="0">
                  <c:v>70.114706999999981</c:v>
                </c:pt>
                <c:pt idx="1">
                  <c:v>55.187989311604746</c:v>
                </c:pt>
                <c:pt idx="2">
                  <c:v>43.104497957259646</c:v>
                </c:pt>
                <c:pt idx="3">
                  <c:v>33.087960000000002</c:v>
                </c:pt>
                <c:pt idx="4">
                  <c:v>20.937334999999997</c:v>
                </c:pt>
                <c:pt idx="5">
                  <c:v>9.5763800000000003</c:v>
                </c:pt>
                <c:pt idx="6">
                  <c:v>8.4144739999999985</c:v>
                </c:pt>
                <c:pt idx="7">
                  <c:v>8.5504129999999989</c:v>
                </c:pt>
                <c:pt idx="8">
                  <c:v>19.104334999999999</c:v>
                </c:pt>
                <c:pt idx="9">
                  <c:v>30.028567999999996</c:v>
                </c:pt>
                <c:pt idx="10">
                  <c:v>48.783168000000003</c:v>
                </c:pt>
                <c:pt idx="11">
                  <c:v>62.655392999999997</c:v>
                </c:pt>
              </c:numCache>
            </c:numRef>
          </c:val>
        </c:ser>
        <c:ser>
          <c:idx val="7"/>
          <c:order val="7"/>
          <c:tx>
            <c:strRef>
              <c:f>'8.13'!$A$34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val>
            <c:numRef>
              <c:f>'8.13'!$B$34:$M$34</c:f>
              <c:numCache>
                <c:formatCode>#,##0.0</c:formatCode>
                <c:ptCount val="12"/>
                <c:pt idx="0">
                  <c:v>6.7303999999999995</c:v>
                </c:pt>
                <c:pt idx="1">
                  <c:v>5.1364999999999998</c:v>
                </c:pt>
                <c:pt idx="2">
                  <c:v>3.0659000000000001</c:v>
                </c:pt>
                <c:pt idx="3">
                  <c:v>3.0734859999999999</c:v>
                </c:pt>
                <c:pt idx="4">
                  <c:v>1.352095</c:v>
                </c:pt>
                <c:pt idx="5">
                  <c:v>0.81059599999999998</c:v>
                </c:pt>
                <c:pt idx="6">
                  <c:v>0.34470899999999999</c:v>
                </c:pt>
                <c:pt idx="7">
                  <c:v>0.33838400000000002</c:v>
                </c:pt>
                <c:pt idx="8">
                  <c:v>1.2617039999999999</c:v>
                </c:pt>
                <c:pt idx="9">
                  <c:v>1.7732999999999999</c:v>
                </c:pt>
                <c:pt idx="10">
                  <c:v>4.2722110000000004</c:v>
                </c:pt>
                <c:pt idx="11">
                  <c:v>4.5791769999999996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4994048"/>
        <c:axId val="185004032"/>
      </c:barChart>
      <c:catAx>
        <c:axId val="18499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85004032"/>
        <c:crosses val="autoZero"/>
        <c:auto val="1"/>
        <c:lblAlgn val="ctr"/>
        <c:lblOffset val="100"/>
        <c:noMultiLvlLbl val="0"/>
      </c:catAx>
      <c:valAx>
        <c:axId val="185004032"/>
        <c:scaling>
          <c:orientation val="minMax"/>
          <c:max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849940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v ČR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0592781633521109E-2"/>
          <c:y val="0.27588277344330603"/>
          <c:w val="0.86679862645627792"/>
          <c:h val="0.2754368746505356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'8.13'!$M$39</c:f>
              <c:strCache>
                <c:ptCount val="1"/>
                <c:pt idx="0">
                  <c:v>Instalovaný výkon</c:v>
                </c:pt>
              </c:strCache>
            </c:strRef>
          </c:tx>
          <c:invertIfNegative val="0"/>
          <c:val>
            <c:numRef>
              <c:f>'8.13'!$N$39</c:f>
              <c:numCache>
                <c:formatCode>0.0%</c:formatCode>
                <c:ptCount val="1"/>
                <c:pt idx="0">
                  <c:v>0.22213471929124137</c:v>
                </c:pt>
              </c:numCache>
            </c:numRef>
          </c:val>
        </c:ser>
        <c:ser>
          <c:idx val="1"/>
          <c:order val="1"/>
          <c:tx>
            <c:strRef>
              <c:f>'8.13'!$M$40</c:f>
              <c:strCache>
                <c:ptCount val="1"/>
                <c:pt idx="0">
                  <c:v>Výroba tepla brutto</c:v>
                </c:pt>
              </c:strCache>
            </c:strRef>
          </c:tx>
          <c:invertIfNegative val="0"/>
          <c:val>
            <c:numRef>
              <c:f>'8.13'!$N$40</c:f>
              <c:numCache>
                <c:formatCode>0.0%</c:formatCode>
                <c:ptCount val="1"/>
                <c:pt idx="0">
                  <c:v>0.16571720559314648</c:v>
                </c:pt>
              </c:numCache>
            </c:numRef>
          </c:val>
        </c:ser>
        <c:ser>
          <c:idx val="2"/>
          <c:order val="2"/>
          <c:tx>
            <c:strRef>
              <c:f>'8.13'!$M$41</c:f>
              <c:strCache>
                <c:ptCount val="1"/>
                <c:pt idx="0">
                  <c:v>Dodávky tepla</c:v>
                </c:pt>
              </c:strCache>
            </c:strRef>
          </c:tx>
          <c:invertIfNegative val="0"/>
          <c:val>
            <c:numRef>
              <c:f>'8.13'!$N$41</c:f>
              <c:numCache>
                <c:formatCode>0.0%</c:formatCode>
                <c:ptCount val="1"/>
                <c:pt idx="0">
                  <c:v>0.13714253252774963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037952"/>
        <c:axId val="185039488"/>
      </c:barChart>
      <c:catAx>
        <c:axId val="1850379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crossAx val="185039488"/>
        <c:crosses val="autoZero"/>
        <c:auto val="1"/>
        <c:lblAlgn val="ctr"/>
        <c:lblOffset val="100"/>
        <c:noMultiLvlLbl val="0"/>
      </c:catAx>
      <c:valAx>
        <c:axId val="185039488"/>
        <c:scaling>
          <c:orientation val="minMax"/>
          <c:max val="0.30000000000000004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85037952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0.18609824399565114"/>
          <c:y val="0.74908068686696816"/>
          <c:w val="0.81390175600434878"/>
          <c:h val="0.25091931313303184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Dodávky tepla podle paliv (TJ)</a:t>
            </a:r>
          </a:p>
        </c:rich>
      </c:tx>
      <c:layout>
        <c:manualLayout>
          <c:xMode val="edge"/>
          <c:yMode val="edge"/>
          <c:x val="0.28462293680703638"/>
          <c:y val="4.38233264320220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164476326580174"/>
          <c:y val="0.18190101113825022"/>
          <c:w val="0.88835523673419825"/>
          <c:h val="0.68518115942028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'8.13'!$A$10</c:f>
              <c:strCache>
                <c:ptCount val="1"/>
                <c:pt idx="0">
                  <c:v>Biomasa</c:v>
                </c:pt>
              </c:strCache>
            </c:strRef>
          </c:tx>
          <c:invertIfNegative val="0"/>
          <c:val>
            <c:numRef>
              <c:f>'8.13'!$B$10:$M$10</c:f>
              <c:numCache>
                <c:formatCode>#,##0.0</c:formatCode>
                <c:ptCount val="12"/>
                <c:pt idx="0">
                  <c:v>114.073807</c:v>
                </c:pt>
                <c:pt idx="1">
                  <c:v>91.82471000000001</c:v>
                </c:pt>
                <c:pt idx="2">
                  <c:v>92.324771999999996</c:v>
                </c:pt>
                <c:pt idx="3">
                  <c:v>97.369113999999996</c:v>
                </c:pt>
                <c:pt idx="4">
                  <c:v>82.750282000000013</c:v>
                </c:pt>
                <c:pt idx="5">
                  <c:v>68.530799999999999</c:v>
                </c:pt>
                <c:pt idx="6">
                  <c:v>72.316430000000011</c:v>
                </c:pt>
                <c:pt idx="7">
                  <c:v>73.212059999999994</c:v>
                </c:pt>
                <c:pt idx="8">
                  <c:v>75.078550000000007</c:v>
                </c:pt>
                <c:pt idx="9">
                  <c:v>55.132999999999996</c:v>
                </c:pt>
                <c:pt idx="10">
                  <c:v>83.759710000000013</c:v>
                </c:pt>
                <c:pt idx="11">
                  <c:v>102.98732000000001</c:v>
                </c:pt>
              </c:numCache>
            </c:numRef>
          </c:val>
        </c:ser>
        <c:ser>
          <c:idx val="1"/>
          <c:order val="1"/>
          <c:tx>
            <c:strRef>
              <c:f>'8.13'!$A$11</c:f>
              <c:strCache>
                <c:ptCount val="1"/>
                <c:pt idx="0">
                  <c:v>Bioplyn</c:v>
                </c:pt>
              </c:strCache>
            </c:strRef>
          </c:tx>
          <c:invertIfNegative val="0"/>
          <c:val>
            <c:numRef>
              <c:f>'8.13'!$B$11:$M$11</c:f>
              <c:numCache>
                <c:formatCode>#,##0.0</c:formatCode>
                <c:ptCount val="12"/>
                <c:pt idx="0">
                  <c:v>2.1926779999999999</c:v>
                </c:pt>
                <c:pt idx="1">
                  <c:v>2.1336740000000001</c:v>
                </c:pt>
                <c:pt idx="2">
                  <c:v>2.1559520000000001</c:v>
                </c:pt>
                <c:pt idx="3">
                  <c:v>1.8246849999999999</c:v>
                </c:pt>
                <c:pt idx="4">
                  <c:v>1.5195399999999999</c:v>
                </c:pt>
                <c:pt idx="5">
                  <c:v>1.104347</c:v>
                </c:pt>
                <c:pt idx="6">
                  <c:v>1.4599340000000001</c:v>
                </c:pt>
                <c:pt idx="7">
                  <c:v>1.320317</c:v>
                </c:pt>
                <c:pt idx="8">
                  <c:v>1.629618</c:v>
                </c:pt>
                <c:pt idx="9">
                  <c:v>1.9531270000000001</c:v>
                </c:pt>
                <c:pt idx="10">
                  <c:v>2.102144</c:v>
                </c:pt>
                <c:pt idx="11">
                  <c:v>2.271747</c:v>
                </c:pt>
              </c:numCache>
            </c:numRef>
          </c:val>
        </c:ser>
        <c:ser>
          <c:idx val="2"/>
          <c:order val="2"/>
          <c:tx>
            <c:strRef>
              <c:f>'8.13'!$A$12</c:f>
              <c:strCache>
                <c:ptCount val="1"/>
                <c:pt idx="0">
                  <c:v>Černé uhlí</c:v>
                </c:pt>
              </c:strCache>
            </c:strRef>
          </c:tx>
          <c:invertIfNegative val="0"/>
          <c:val>
            <c:numRef>
              <c:f>'8.13'!$B$12:$M$12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'8.13'!$A$13</c:f>
              <c:strCache>
                <c:ptCount val="1"/>
                <c:pt idx="0">
                  <c:v>Elektrická energie</c:v>
                </c:pt>
              </c:strCache>
            </c:strRef>
          </c:tx>
          <c:invertIfNegative val="0"/>
          <c:val>
            <c:numRef>
              <c:f>'8.13'!$B$13:$M$13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'8.13'!$A$14</c:f>
              <c:strCache>
                <c:ptCount val="1"/>
                <c:pt idx="0">
                  <c:v>Energie prostředí (tepelné čerpadlo)</c:v>
                </c:pt>
              </c:strCache>
            </c:strRef>
          </c:tx>
          <c:invertIfNegative val="0"/>
          <c:val>
            <c:numRef>
              <c:f>'8.13'!$B$14:$M$14</c:f>
              <c:numCache>
                <c:formatCode>#,##0.0</c:formatCode>
                <c:ptCount val="12"/>
                <c:pt idx="0">
                  <c:v>0.95001000000000002</c:v>
                </c:pt>
                <c:pt idx="1">
                  <c:v>0.68191999999999997</c:v>
                </c:pt>
                <c:pt idx="2">
                  <c:v>0.41735</c:v>
                </c:pt>
                <c:pt idx="3">
                  <c:v>0.29005000000000003</c:v>
                </c:pt>
                <c:pt idx="4">
                  <c:v>0.25607999999999997</c:v>
                </c:pt>
                <c:pt idx="5">
                  <c:v>0.21812000000000001</c:v>
                </c:pt>
                <c:pt idx="6">
                  <c:v>0.19982</c:v>
                </c:pt>
                <c:pt idx="7">
                  <c:v>0.19283999999999998</c:v>
                </c:pt>
                <c:pt idx="8">
                  <c:v>0.16642999999999999</c:v>
                </c:pt>
                <c:pt idx="9">
                  <c:v>0.35560000000000003</c:v>
                </c:pt>
                <c:pt idx="10">
                  <c:v>0.53321000000000007</c:v>
                </c:pt>
                <c:pt idx="11">
                  <c:v>0.78701999999999994</c:v>
                </c:pt>
              </c:numCache>
            </c:numRef>
          </c:val>
        </c:ser>
        <c:ser>
          <c:idx val="5"/>
          <c:order val="5"/>
          <c:tx>
            <c:strRef>
              <c:f>'8.13'!$A$15</c:f>
              <c:strCache>
                <c:ptCount val="1"/>
                <c:pt idx="0">
                  <c:v>Energie Slunce (solární kolektor)</c:v>
                </c:pt>
              </c:strCache>
            </c:strRef>
          </c:tx>
          <c:invertIfNegative val="0"/>
          <c:val>
            <c:numRef>
              <c:f>'8.13'!$B$15:$M$15</c:f>
              <c:numCache>
                <c:formatCode>#,##0.0</c:formatCode>
                <c:ptCount val="12"/>
                <c:pt idx="0">
                  <c:v>1.56E-3</c:v>
                </c:pt>
                <c:pt idx="1">
                  <c:v>3.13E-3</c:v>
                </c:pt>
                <c:pt idx="2">
                  <c:v>6.1700000000000001E-3</c:v>
                </c:pt>
                <c:pt idx="3">
                  <c:v>7.1399999999999996E-3</c:v>
                </c:pt>
                <c:pt idx="4">
                  <c:v>9.92E-3</c:v>
                </c:pt>
                <c:pt idx="5">
                  <c:v>1.218E-2</c:v>
                </c:pt>
                <c:pt idx="6">
                  <c:v>1.1009999999999999E-2</c:v>
                </c:pt>
                <c:pt idx="7">
                  <c:v>1.089E-2</c:v>
                </c:pt>
                <c:pt idx="8">
                  <c:v>4.6500000000000005E-3</c:v>
                </c:pt>
                <c:pt idx="9">
                  <c:v>4.8600000000000006E-3</c:v>
                </c:pt>
                <c:pt idx="10">
                  <c:v>1.2199999999999999E-3</c:v>
                </c:pt>
                <c:pt idx="11">
                  <c:v>1.2700000000000001E-3</c:v>
                </c:pt>
              </c:numCache>
            </c:numRef>
          </c:val>
        </c:ser>
        <c:ser>
          <c:idx val="6"/>
          <c:order val="6"/>
          <c:tx>
            <c:strRef>
              <c:f>'8.13'!$A$16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val>
            <c:numRef>
              <c:f>'8.13'!$B$16:$M$16</c:f>
              <c:numCache>
                <c:formatCode>#,##0.0</c:formatCode>
                <c:ptCount val="12"/>
                <c:pt idx="0">
                  <c:v>1639.931186</c:v>
                </c:pt>
                <c:pt idx="1">
                  <c:v>1236.4036959999999</c:v>
                </c:pt>
                <c:pt idx="2">
                  <c:v>1037.6864009999999</c:v>
                </c:pt>
                <c:pt idx="3">
                  <c:v>907.19851600000004</c:v>
                </c:pt>
                <c:pt idx="4">
                  <c:v>650.52690999999993</c:v>
                </c:pt>
                <c:pt idx="5">
                  <c:v>412.70779999999996</c:v>
                </c:pt>
                <c:pt idx="6">
                  <c:v>358.01354000000003</c:v>
                </c:pt>
                <c:pt idx="7">
                  <c:v>371.46935000000002</c:v>
                </c:pt>
                <c:pt idx="8">
                  <c:v>526.92964999999992</c:v>
                </c:pt>
                <c:pt idx="9">
                  <c:v>810.89414000000011</c:v>
                </c:pt>
                <c:pt idx="10">
                  <c:v>1145.6133900000002</c:v>
                </c:pt>
                <c:pt idx="11">
                  <c:v>1330.4514750000001</c:v>
                </c:pt>
              </c:numCache>
            </c:numRef>
          </c:val>
        </c:ser>
        <c:ser>
          <c:idx val="7"/>
          <c:order val="7"/>
          <c:tx>
            <c:strRef>
              <c:f>'8.13'!$A$17</c:f>
              <c:strCache>
                <c:ptCount val="1"/>
                <c:pt idx="0">
                  <c:v>Jaderné palivo</c:v>
                </c:pt>
              </c:strCache>
            </c:strRef>
          </c:tx>
          <c:invertIfNegative val="0"/>
          <c:val>
            <c:numRef>
              <c:f>'8.13'!$B$17:$M$17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8"/>
          <c:order val="8"/>
          <c:tx>
            <c:strRef>
              <c:f>'8.13'!$A$18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val>
            <c:numRef>
              <c:f>'8.13'!$B$18:$M$18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9"/>
          <c:order val="9"/>
          <c:tx>
            <c:strRef>
              <c:f>'8.13'!$A$19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val>
            <c:numRef>
              <c:f>'8.13'!$B$19:$M$19</c:f>
              <c:numCache>
                <c:formatCode>#,##0.0</c:formatCode>
                <c:ptCount val="12"/>
                <c:pt idx="0">
                  <c:v>1.2430000000000001</c:v>
                </c:pt>
                <c:pt idx="1">
                  <c:v>0.93400000000000005</c:v>
                </c:pt>
                <c:pt idx="2">
                  <c:v>1.33</c:v>
                </c:pt>
                <c:pt idx="3">
                  <c:v>0.33200000000000002</c:v>
                </c:pt>
                <c:pt idx="4">
                  <c:v>0.23</c:v>
                </c:pt>
                <c:pt idx="5">
                  <c:v>0.47299999999999998</c:v>
                </c:pt>
                <c:pt idx="6">
                  <c:v>0.125</c:v>
                </c:pt>
                <c:pt idx="7">
                  <c:v>0.127</c:v>
                </c:pt>
                <c:pt idx="8">
                  <c:v>0.51200000000000001</c:v>
                </c:pt>
                <c:pt idx="9">
                  <c:v>0.59499999999999997</c:v>
                </c:pt>
                <c:pt idx="10">
                  <c:v>0.93600000000000005</c:v>
                </c:pt>
                <c:pt idx="11">
                  <c:v>2.109</c:v>
                </c:pt>
              </c:numCache>
            </c:numRef>
          </c:val>
        </c:ser>
        <c:ser>
          <c:idx val="10"/>
          <c:order val="10"/>
          <c:tx>
            <c:strRef>
              <c:f>'8.13'!$A$20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val>
            <c:numRef>
              <c:f>'8.13'!$B$20:$M$20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'8.13'!$A$21</c:f>
              <c:strCache>
                <c:ptCount val="1"/>
                <c:pt idx="0">
                  <c:v>Ostatní pevná paliva</c:v>
                </c:pt>
              </c:strCache>
            </c:strRef>
          </c:tx>
          <c:invertIfNegative val="0"/>
          <c:val>
            <c:numRef>
              <c:f>'8.13'!$B$21:$M$21</c:f>
              <c:numCache>
                <c:formatCode>#,##0.0</c:formatCode>
                <c:ptCount val="12"/>
                <c:pt idx="0">
                  <c:v>1.4671700000000001</c:v>
                </c:pt>
                <c:pt idx="1">
                  <c:v>1.6486500000000002</c:v>
                </c:pt>
                <c:pt idx="2">
                  <c:v>1.21841</c:v>
                </c:pt>
                <c:pt idx="3">
                  <c:v>1.7097599999999999</c:v>
                </c:pt>
                <c:pt idx="4">
                  <c:v>0.94775999999999994</c:v>
                </c:pt>
                <c:pt idx="5">
                  <c:v>3.0865900000000002</c:v>
                </c:pt>
                <c:pt idx="6">
                  <c:v>2.9144800000000002</c:v>
                </c:pt>
                <c:pt idx="7">
                  <c:v>1.83168</c:v>
                </c:pt>
                <c:pt idx="8">
                  <c:v>2.25861</c:v>
                </c:pt>
                <c:pt idx="9">
                  <c:v>2.6890800000000001</c:v>
                </c:pt>
                <c:pt idx="10">
                  <c:v>1.12378</c:v>
                </c:pt>
                <c:pt idx="11">
                  <c:v>2.4135300000000002</c:v>
                </c:pt>
              </c:numCache>
            </c:numRef>
          </c:val>
        </c:ser>
        <c:ser>
          <c:idx val="12"/>
          <c:order val="12"/>
          <c:tx>
            <c:strRef>
              <c:f>'8.13'!$A$22</c:f>
              <c:strCache>
                <c:ptCount val="1"/>
                <c:pt idx="0">
                  <c:v>Ostatní plyny</c:v>
                </c:pt>
              </c:strCache>
            </c:strRef>
          </c:tx>
          <c:invertIfNegative val="0"/>
          <c:val>
            <c:numRef>
              <c:f>'8.13'!$B$22:$M$22</c:f>
              <c:numCache>
                <c:formatCode>#,##0.0</c:formatCode>
                <c:ptCount val="12"/>
                <c:pt idx="0">
                  <c:v>14.956</c:v>
                </c:pt>
                <c:pt idx="1">
                  <c:v>30.698</c:v>
                </c:pt>
                <c:pt idx="2">
                  <c:v>13.132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25.635000000000002</c:v>
                </c:pt>
                <c:pt idx="8">
                  <c:v>24.934999999999999</c:v>
                </c:pt>
                <c:pt idx="9">
                  <c:v>13.561999999999999</c:v>
                </c:pt>
                <c:pt idx="10">
                  <c:v>0</c:v>
                </c:pt>
                <c:pt idx="11">
                  <c:v>4.5209999999999999</c:v>
                </c:pt>
              </c:numCache>
            </c:numRef>
          </c:val>
        </c:ser>
        <c:ser>
          <c:idx val="13"/>
          <c:order val="13"/>
          <c:tx>
            <c:strRef>
              <c:f>'8.13'!$A$23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val>
            <c:numRef>
              <c:f>'8.13'!$B$23:$M$23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'8.13'!$A$24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val>
            <c:numRef>
              <c:f>'8.13'!$B$24:$M$24</c:f>
              <c:numCache>
                <c:formatCode>#,##0.0</c:formatCode>
                <c:ptCount val="12"/>
                <c:pt idx="0">
                  <c:v>0.56247000000000003</c:v>
                </c:pt>
                <c:pt idx="1">
                  <c:v>0.72106000000000003</c:v>
                </c:pt>
                <c:pt idx="2">
                  <c:v>0.49844400000000005</c:v>
                </c:pt>
                <c:pt idx="3">
                  <c:v>0.30727399999999999</c:v>
                </c:pt>
                <c:pt idx="4">
                  <c:v>0.18667300000000001</c:v>
                </c:pt>
                <c:pt idx="5">
                  <c:v>0.20949599999999999</c:v>
                </c:pt>
                <c:pt idx="6">
                  <c:v>0.70710600000000001</c:v>
                </c:pt>
                <c:pt idx="7">
                  <c:v>7.1043000000000009E-2</c:v>
                </c:pt>
                <c:pt idx="8">
                  <c:v>0.163017</c:v>
                </c:pt>
                <c:pt idx="9">
                  <c:v>1.7941409999999998</c:v>
                </c:pt>
                <c:pt idx="10">
                  <c:v>0.32456600000000002</c:v>
                </c:pt>
                <c:pt idx="11">
                  <c:v>0.31006299999999998</c:v>
                </c:pt>
              </c:numCache>
            </c:numRef>
          </c:val>
        </c:ser>
        <c:ser>
          <c:idx val="15"/>
          <c:order val="15"/>
          <c:tx>
            <c:strRef>
              <c:f>'8.13'!$A$25</c:f>
              <c:strCache>
                <c:ptCount val="1"/>
                <c:pt idx="0">
                  <c:v>Zemní plyn</c:v>
                </c:pt>
              </c:strCache>
            </c:strRef>
          </c:tx>
          <c:invertIfNegative val="0"/>
          <c:val>
            <c:numRef>
              <c:f>'8.13'!$B$25:$M$25</c:f>
              <c:numCache>
                <c:formatCode>#,##0.0</c:formatCode>
                <c:ptCount val="12"/>
                <c:pt idx="0">
                  <c:v>192.35792699999999</c:v>
                </c:pt>
                <c:pt idx="1">
                  <c:v>138.47161600000001</c:v>
                </c:pt>
                <c:pt idx="2">
                  <c:v>141.66186500000006</c:v>
                </c:pt>
                <c:pt idx="3">
                  <c:v>83.903562000000008</c:v>
                </c:pt>
                <c:pt idx="4">
                  <c:v>55.603137000000018</c:v>
                </c:pt>
                <c:pt idx="5">
                  <c:v>42.362122000000006</c:v>
                </c:pt>
                <c:pt idx="6">
                  <c:v>66.387471000000019</c:v>
                </c:pt>
                <c:pt idx="7">
                  <c:v>61.484007999999996</c:v>
                </c:pt>
                <c:pt idx="8">
                  <c:v>117.85391800000001</c:v>
                </c:pt>
                <c:pt idx="9">
                  <c:v>83.670213999999987</c:v>
                </c:pt>
                <c:pt idx="10">
                  <c:v>110.77541399999997</c:v>
                </c:pt>
                <c:pt idx="11">
                  <c:v>130.79005500000002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5121408"/>
        <c:axId val="185131392"/>
      </c:barChart>
      <c:catAx>
        <c:axId val="185121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85131392"/>
        <c:crosses val="autoZero"/>
        <c:auto val="1"/>
        <c:lblAlgn val="ctr"/>
        <c:lblOffset val="100"/>
        <c:noMultiLvlLbl val="0"/>
      </c:catAx>
      <c:valAx>
        <c:axId val="185131392"/>
        <c:scaling>
          <c:orientation val="minMax"/>
          <c:max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851214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2566753016951306"/>
          <c:y val="0.11291718469401851"/>
          <c:w val="0.34243387380811624"/>
          <c:h val="0.28385930377123914"/>
        </c:manualLayout>
      </c:layout>
      <c:doughnutChart>
        <c:varyColors val="1"/>
        <c:ser>
          <c:idx val="2"/>
          <c:order val="0"/>
          <c:dPt>
            <c:idx val="5"/>
            <c:bubble3D val="0"/>
          </c:dPt>
          <c:dPt>
            <c:idx val="7"/>
            <c:bubble3D val="0"/>
          </c:dPt>
          <c:cat>
            <c:numRef>
              <c:f>'8.13'!$U$10:$U$25</c:f>
              <c:numCache>
                <c:formatCode>0.0%</c:formatCode>
                <c:ptCount val="16"/>
              </c:numCache>
            </c:numRef>
          </c:cat>
          <c:val>
            <c:numRef>
              <c:f>'8.13'!$P$10:$P$25</c:f>
              <c:numCache>
                <c:formatCode>0.0</c:formatCode>
                <c:ptCount val="1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l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7205388244365729"/>
          <c:y val="0.21908190047672613"/>
          <c:w val="0.34141910486533111"/>
          <c:h val="0.51561197707429429"/>
        </c:manualLayout>
      </c:layout>
      <c:doughnutChart>
        <c:varyColors val="1"/>
        <c:ser>
          <c:idx val="2"/>
          <c:order val="0"/>
          <c:dPt>
            <c:idx val="7"/>
            <c:bubble3D val="0"/>
          </c:dPt>
          <c:cat>
            <c:numRef>
              <c:f>'8.13'!$U$27:$U$34</c:f>
              <c:numCache>
                <c:formatCode>#,##0.0</c:formatCode>
                <c:ptCount val="8"/>
              </c:numCache>
            </c:numRef>
          </c:cat>
          <c:val>
            <c:numRef>
              <c:f>'8.13'!$P$27:$P$34</c:f>
              <c:numCache>
                <c:formatCode>0.0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 b="1" i="0" u="none" strike="noStrike" baseline="0">
                <a:effectLst/>
              </a:rPr>
              <a:t>Spotřeba tepla podle </a:t>
            </a:r>
            <a:r>
              <a:rPr lang="cs-CZ" sz="1000"/>
              <a:t>sektorů</a:t>
            </a:r>
            <a:r>
              <a:rPr lang="cs-CZ" sz="1000" baseline="0"/>
              <a:t> národního hospodářství</a:t>
            </a:r>
            <a:r>
              <a:rPr lang="cs-CZ" sz="1000"/>
              <a:t> (TJ)</a:t>
            </a:r>
          </a:p>
        </c:rich>
      </c:tx>
      <c:layout>
        <c:manualLayout>
          <c:xMode val="edge"/>
          <c:yMode val="edge"/>
          <c:x val="8.7459664576854723E-2"/>
          <c:y val="4.346330802852541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641630144170252E-2"/>
          <c:y val="0.18377538215833902"/>
          <c:w val="0.77415317693982277"/>
          <c:h val="0.68439824321241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'8.14'!$A$27</c:f>
              <c:strCache>
                <c:ptCount val="1"/>
                <c:pt idx="0">
                  <c:v>Průmysl</c:v>
                </c:pt>
              </c:strCache>
            </c:strRef>
          </c:tx>
          <c:invertIfNegative val="0"/>
          <c:val>
            <c:numRef>
              <c:f>'8.14'!$B$27:$M$27</c:f>
              <c:numCache>
                <c:formatCode>#,##0.0</c:formatCode>
                <c:ptCount val="12"/>
                <c:pt idx="0">
                  <c:v>294.55530099999999</c:v>
                </c:pt>
                <c:pt idx="1">
                  <c:v>235.30687099999997</c:v>
                </c:pt>
                <c:pt idx="2">
                  <c:v>182.74678</c:v>
                </c:pt>
                <c:pt idx="3">
                  <c:v>160.29429300000001</c:v>
                </c:pt>
                <c:pt idx="4">
                  <c:v>138.63550599999999</c:v>
                </c:pt>
                <c:pt idx="5">
                  <c:v>114.55060300000001</c:v>
                </c:pt>
                <c:pt idx="6">
                  <c:v>110.772825</c:v>
                </c:pt>
                <c:pt idx="7">
                  <c:v>100.514219</c:v>
                </c:pt>
                <c:pt idx="8">
                  <c:v>124.63429499999999</c:v>
                </c:pt>
                <c:pt idx="9">
                  <c:v>166.091184</c:v>
                </c:pt>
                <c:pt idx="10">
                  <c:v>206.78462099999999</c:v>
                </c:pt>
                <c:pt idx="11">
                  <c:v>192.31925799999999</c:v>
                </c:pt>
              </c:numCache>
            </c:numRef>
          </c:val>
        </c:ser>
        <c:ser>
          <c:idx val="1"/>
          <c:order val="1"/>
          <c:tx>
            <c:strRef>
              <c:f>'8.14'!$A$28</c:f>
              <c:strCache>
                <c:ptCount val="1"/>
                <c:pt idx="0">
                  <c:v>Energetika</c:v>
                </c:pt>
              </c:strCache>
            </c:strRef>
          </c:tx>
          <c:invertIfNegative val="0"/>
          <c:val>
            <c:numRef>
              <c:f>'8.14'!$B$28:$M$28</c:f>
              <c:numCache>
                <c:formatCode>#,##0.0</c:formatCode>
                <c:ptCount val="12"/>
                <c:pt idx="0">
                  <c:v>5.9290000000000002E-2</c:v>
                </c:pt>
                <c:pt idx="1">
                  <c:v>5.0409999999999996E-2</c:v>
                </c:pt>
                <c:pt idx="2">
                  <c:v>2.2019999999999998E-2</c:v>
                </c:pt>
                <c:pt idx="3">
                  <c:v>1.495E-2</c:v>
                </c:pt>
                <c:pt idx="4">
                  <c:v>3.0299999999999997E-3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9.5E-4</c:v>
                </c:pt>
                <c:pt idx="9">
                  <c:v>1.302E-2</c:v>
                </c:pt>
                <c:pt idx="10">
                  <c:v>3.0640000000000001E-2</c:v>
                </c:pt>
                <c:pt idx="11">
                  <c:v>4.3150000000000001E-2</c:v>
                </c:pt>
              </c:numCache>
            </c:numRef>
          </c:val>
        </c:ser>
        <c:ser>
          <c:idx val="2"/>
          <c:order val="2"/>
          <c:tx>
            <c:strRef>
              <c:f>'8.14'!$A$29</c:f>
              <c:strCache>
                <c:ptCount val="1"/>
                <c:pt idx="0">
                  <c:v>Doprava</c:v>
                </c:pt>
              </c:strCache>
            </c:strRef>
          </c:tx>
          <c:invertIfNegative val="0"/>
          <c:val>
            <c:numRef>
              <c:f>'8.14'!$B$29:$M$29</c:f>
              <c:numCache>
                <c:formatCode>#,##0.0</c:formatCode>
                <c:ptCount val="12"/>
                <c:pt idx="0">
                  <c:v>4.9828099999999997</c:v>
                </c:pt>
                <c:pt idx="1">
                  <c:v>3.5882200000000002</c:v>
                </c:pt>
                <c:pt idx="2">
                  <c:v>2.45295</c:v>
                </c:pt>
                <c:pt idx="3">
                  <c:v>1.8226</c:v>
                </c:pt>
                <c:pt idx="4">
                  <c:v>0.7696900000000001</c:v>
                </c:pt>
                <c:pt idx="5">
                  <c:v>0.44707999999999998</c:v>
                </c:pt>
                <c:pt idx="6">
                  <c:v>1.4182000000000001</c:v>
                </c:pt>
                <c:pt idx="7">
                  <c:v>0.18124000000000001</c:v>
                </c:pt>
                <c:pt idx="8">
                  <c:v>0.41125</c:v>
                </c:pt>
                <c:pt idx="9">
                  <c:v>1.2592300000000001</c:v>
                </c:pt>
                <c:pt idx="10">
                  <c:v>1.8876500000000001</c:v>
                </c:pt>
                <c:pt idx="11">
                  <c:v>3.2648699999999997</c:v>
                </c:pt>
              </c:numCache>
            </c:numRef>
          </c:val>
        </c:ser>
        <c:ser>
          <c:idx val="3"/>
          <c:order val="3"/>
          <c:tx>
            <c:strRef>
              <c:f>'8.14'!$A$30</c:f>
              <c:strCache>
                <c:ptCount val="1"/>
                <c:pt idx="0">
                  <c:v>Stavebnictví</c:v>
                </c:pt>
              </c:strCache>
            </c:strRef>
          </c:tx>
          <c:invertIfNegative val="0"/>
          <c:val>
            <c:numRef>
              <c:f>'8.14'!$B$30:$M$30</c:f>
              <c:numCache>
                <c:formatCode>#,##0.0</c:formatCode>
                <c:ptCount val="12"/>
                <c:pt idx="0">
                  <c:v>4.8491559999999998</c:v>
                </c:pt>
                <c:pt idx="1">
                  <c:v>3.4164809999999997</c:v>
                </c:pt>
                <c:pt idx="2">
                  <c:v>2.1858540000000004</c:v>
                </c:pt>
                <c:pt idx="3">
                  <c:v>1.6018240000000001</c:v>
                </c:pt>
                <c:pt idx="4">
                  <c:v>0.64648000000000005</c:v>
                </c:pt>
                <c:pt idx="5">
                  <c:v>0.398038</c:v>
                </c:pt>
                <c:pt idx="6">
                  <c:v>0.80761000000000005</c:v>
                </c:pt>
                <c:pt idx="7">
                  <c:v>0.15540000000000001</c:v>
                </c:pt>
                <c:pt idx="8">
                  <c:v>0.24086000000000002</c:v>
                </c:pt>
                <c:pt idx="9">
                  <c:v>1.4913130000000001</c:v>
                </c:pt>
                <c:pt idx="10">
                  <c:v>2.1466410000000002</c:v>
                </c:pt>
                <c:pt idx="11">
                  <c:v>3.2344879999999998</c:v>
                </c:pt>
              </c:numCache>
            </c:numRef>
          </c:val>
        </c:ser>
        <c:ser>
          <c:idx val="4"/>
          <c:order val="4"/>
          <c:tx>
            <c:strRef>
              <c:f>'8.14'!$A$31</c:f>
              <c:strCache>
                <c:ptCount val="1"/>
                <c:pt idx="0">
                  <c:v>Zemědělství a lesnictví</c:v>
                </c:pt>
              </c:strCache>
            </c:strRef>
          </c:tx>
          <c:invertIfNegative val="0"/>
          <c:val>
            <c:numRef>
              <c:f>'8.14'!$B$31:$M$31</c:f>
              <c:numCache>
                <c:formatCode>#,##0.0</c:formatCode>
                <c:ptCount val="12"/>
                <c:pt idx="0">
                  <c:v>1.83324</c:v>
                </c:pt>
                <c:pt idx="1">
                  <c:v>1.4285300000000001</c:v>
                </c:pt>
                <c:pt idx="2">
                  <c:v>1.49576</c:v>
                </c:pt>
                <c:pt idx="3">
                  <c:v>1.3629599999999999</c:v>
                </c:pt>
                <c:pt idx="4">
                  <c:v>0.99151</c:v>
                </c:pt>
                <c:pt idx="5">
                  <c:v>0.60611000000000004</c:v>
                </c:pt>
                <c:pt idx="6">
                  <c:v>0.49013999999999996</c:v>
                </c:pt>
                <c:pt idx="7">
                  <c:v>0.57496999999999998</c:v>
                </c:pt>
                <c:pt idx="8">
                  <c:v>0.84593000000000007</c:v>
                </c:pt>
                <c:pt idx="9">
                  <c:v>1.6717200000000001</c:v>
                </c:pt>
                <c:pt idx="10">
                  <c:v>1.61995</c:v>
                </c:pt>
                <c:pt idx="11">
                  <c:v>1.61385</c:v>
                </c:pt>
              </c:numCache>
            </c:numRef>
          </c:val>
        </c:ser>
        <c:ser>
          <c:idx val="5"/>
          <c:order val="5"/>
          <c:tx>
            <c:strRef>
              <c:f>'8.14'!$A$32</c:f>
              <c:strCache>
                <c:ptCount val="1"/>
                <c:pt idx="0">
                  <c:v>Domácnosti</c:v>
                </c:pt>
              </c:strCache>
            </c:strRef>
          </c:tx>
          <c:invertIfNegative val="0"/>
          <c:val>
            <c:numRef>
              <c:f>'8.14'!$B$32:$M$32</c:f>
              <c:numCache>
                <c:formatCode>#,##0.0</c:formatCode>
                <c:ptCount val="12"/>
                <c:pt idx="0">
                  <c:v>214.955547</c:v>
                </c:pt>
                <c:pt idx="1">
                  <c:v>156.06182899999999</c:v>
                </c:pt>
                <c:pt idx="2">
                  <c:v>114.04245200000003</c:v>
                </c:pt>
                <c:pt idx="3">
                  <c:v>93.997538999999989</c:v>
                </c:pt>
                <c:pt idx="4">
                  <c:v>47.814029000000005</c:v>
                </c:pt>
                <c:pt idx="5">
                  <c:v>26.527278999999997</c:v>
                </c:pt>
                <c:pt idx="6">
                  <c:v>25.604478</c:v>
                </c:pt>
                <c:pt idx="7">
                  <c:v>25.287763999999999</c:v>
                </c:pt>
                <c:pt idx="8">
                  <c:v>46.830399000000007</c:v>
                </c:pt>
                <c:pt idx="9">
                  <c:v>90.97030500000001</c:v>
                </c:pt>
                <c:pt idx="10">
                  <c:v>127.464647</c:v>
                </c:pt>
                <c:pt idx="11">
                  <c:v>168.67657399999999</c:v>
                </c:pt>
              </c:numCache>
            </c:numRef>
          </c:val>
        </c:ser>
        <c:ser>
          <c:idx val="6"/>
          <c:order val="6"/>
          <c:tx>
            <c:strRef>
              <c:f>'8.14'!$A$33</c:f>
              <c:strCache>
                <c:ptCount val="1"/>
                <c:pt idx="0">
                  <c:v>Obchod, služby, školství, zdravotnictví</c:v>
                </c:pt>
              </c:strCache>
            </c:strRef>
          </c:tx>
          <c:invertIfNegative val="0"/>
          <c:val>
            <c:numRef>
              <c:f>'8.14'!$B$33:$M$33</c:f>
              <c:numCache>
                <c:formatCode>#,##0.0</c:formatCode>
                <c:ptCount val="12"/>
                <c:pt idx="0">
                  <c:v>134.18959899999999</c:v>
                </c:pt>
                <c:pt idx="1">
                  <c:v>94.440556000000001</c:v>
                </c:pt>
                <c:pt idx="2">
                  <c:v>65.169058000000007</c:v>
                </c:pt>
                <c:pt idx="3">
                  <c:v>45.748487000000004</c:v>
                </c:pt>
                <c:pt idx="4">
                  <c:v>24.874862</c:v>
                </c:pt>
                <c:pt idx="5">
                  <c:v>14.534592999999999</c:v>
                </c:pt>
                <c:pt idx="6">
                  <c:v>27.531521000000001</c:v>
                </c:pt>
                <c:pt idx="7">
                  <c:v>9.6570129999999992</c:v>
                </c:pt>
                <c:pt idx="8">
                  <c:v>17.120205000000002</c:v>
                </c:pt>
                <c:pt idx="9">
                  <c:v>42.969260000000006</c:v>
                </c:pt>
                <c:pt idx="10">
                  <c:v>63.001838999999997</c:v>
                </c:pt>
                <c:pt idx="11">
                  <c:v>94.746044999999995</c:v>
                </c:pt>
              </c:numCache>
            </c:numRef>
          </c:val>
        </c:ser>
        <c:ser>
          <c:idx val="7"/>
          <c:order val="7"/>
          <c:tx>
            <c:strRef>
              <c:f>'8.14'!$A$34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val>
            <c:numRef>
              <c:f>'8.14'!$B$34:$M$34</c:f>
              <c:numCache>
                <c:formatCode>#,##0.0</c:formatCode>
                <c:ptCount val="12"/>
                <c:pt idx="0">
                  <c:v>0.73746400000000001</c:v>
                </c:pt>
                <c:pt idx="1">
                  <c:v>0.53609899999999999</c:v>
                </c:pt>
                <c:pt idx="2">
                  <c:v>0.37916700000000003</c:v>
                </c:pt>
                <c:pt idx="3">
                  <c:v>0.30458800000000003</c:v>
                </c:pt>
                <c:pt idx="4">
                  <c:v>6.456400000000001E-2</c:v>
                </c:pt>
                <c:pt idx="5">
                  <c:v>0</c:v>
                </c:pt>
                <c:pt idx="6">
                  <c:v>0.17499999999999999</c:v>
                </c:pt>
                <c:pt idx="7">
                  <c:v>0</c:v>
                </c:pt>
                <c:pt idx="8">
                  <c:v>6.8377999999999994E-2</c:v>
                </c:pt>
                <c:pt idx="9">
                  <c:v>0.29637600000000003</c:v>
                </c:pt>
                <c:pt idx="10">
                  <c:v>0.52791099999999991</c:v>
                </c:pt>
                <c:pt idx="11">
                  <c:v>0.61599999999999999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3787008"/>
        <c:axId val="173788544"/>
      </c:barChart>
      <c:catAx>
        <c:axId val="1737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73788544"/>
        <c:crosses val="autoZero"/>
        <c:auto val="1"/>
        <c:lblAlgn val="ctr"/>
        <c:lblOffset val="100"/>
        <c:noMultiLvlLbl val="0"/>
      </c:catAx>
      <c:valAx>
        <c:axId val="1737885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737870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v ČR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0592781633521109E-2"/>
          <c:y val="0.27588277344330603"/>
          <c:w val="0.86679862645627792"/>
          <c:h val="0.2754368746505356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'8.14'!$M$39</c:f>
              <c:strCache>
                <c:ptCount val="1"/>
                <c:pt idx="0">
                  <c:v>Instalovaný výkon</c:v>
                </c:pt>
              </c:strCache>
            </c:strRef>
          </c:tx>
          <c:invertIfNegative val="0"/>
          <c:val>
            <c:numRef>
              <c:f>'8.14'!$N$39</c:f>
              <c:numCache>
                <c:formatCode>0.0%</c:formatCode>
                <c:ptCount val="1"/>
                <c:pt idx="0">
                  <c:v>3.0682195708502905E-2</c:v>
                </c:pt>
              </c:numCache>
            </c:numRef>
          </c:val>
        </c:ser>
        <c:ser>
          <c:idx val="1"/>
          <c:order val="1"/>
          <c:tx>
            <c:strRef>
              <c:f>'8.14'!$M$40</c:f>
              <c:strCache>
                <c:ptCount val="1"/>
                <c:pt idx="0">
                  <c:v>Výroba tepla brutto</c:v>
                </c:pt>
              </c:strCache>
            </c:strRef>
          </c:tx>
          <c:invertIfNegative val="0"/>
          <c:val>
            <c:numRef>
              <c:f>'8.14'!$N$40</c:f>
              <c:numCache>
                <c:formatCode>0.0%</c:formatCode>
                <c:ptCount val="1"/>
                <c:pt idx="0">
                  <c:v>4.8872146638670906E-2</c:v>
                </c:pt>
              </c:numCache>
            </c:numRef>
          </c:val>
        </c:ser>
        <c:ser>
          <c:idx val="2"/>
          <c:order val="2"/>
          <c:tx>
            <c:strRef>
              <c:f>'8.14'!$M$41</c:f>
              <c:strCache>
                <c:ptCount val="1"/>
                <c:pt idx="0">
                  <c:v>Dodávky tepla</c:v>
                </c:pt>
              </c:strCache>
            </c:strRef>
          </c:tx>
          <c:invertIfNegative val="0"/>
          <c:val>
            <c:numRef>
              <c:f>'8.14'!$N$41</c:f>
              <c:numCache>
                <c:formatCode>0.0%</c:formatCode>
                <c:ptCount val="1"/>
                <c:pt idx="0">
                  <c:v>4.6225560450503272E-2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818624"/>
        <c:axId val="173820160"/>
      </c:barChart>
      <c:catAx>
        <c:axId val="1738186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crossAx val="173820160"/>
        <c:crosses val="autoZero"/>
        <c:auto val="1"/>
        <c:lblAlgn val="ctr"/>
        <c:lblOffset val="100"/>
        <c:noMultiLvlLbl val="0"/>
      </c:catAx>
      <c:valAx>
        <c:axId val="173820160"/>
        <c:scaling>
          <c:orientation val="minMax"/>
          <c:max val="0.30000000000000004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73818624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0.18609824399565114"/>
          <c:y val="0.74908068686696816"/>
          <c:w val="0.81390175600434878"/>
          <c:h val="0.25091931313303184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Dodávky tepla podle paliv (TJ)</a:t>
            </a:r>
          </a:p>
        </c:rich>
      </c:tx>
      <c:layout>
        <c:manualLayout>
          <c:xMode val="edge"/>
          <c:yMode val="edge"/>
          <c:x val="0.28462293680703638"/>
          <c:y val="4.38233264320220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164476326580174"/>
          <c:y val="0.18190101113825022"/>
          <c:w val="0.88835523673419825"/>
          <c:h val="0.68518115942028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'8.14'!$A$10</c:f>
              <c:strCache>
                <c:ptCount val="1"/>
                <c:pt idx="0">
                  <c:v>Biomasa</c:v>
                </c:pt>
              </c:strCache>
            </c:strRef>
          </c:tx>
          <c:invertIfNegative val="0"/>
          <c:val>
            <c:numRef>
              <c:f>'8.14'!$B$10:$M$10</c:f>
              <c:numCache>
                <c:formatCode>#,##0.0</c:formatCode>
                <c:ptCount val="12"/>
                <c:pt idx="0">
                  <c:v>34.748041999999998</c:v>
                </c:pt>
                <c:pt idx="1">
                  <c:v>31.190231000000001</c:v>
                </c:pt>
                <c:pt idx="2">
                  <c:v>23.856300000000001</c:v>
                </c:pt>
                <c:pt idx="3">
                  <c:v>24.700075999999999</c:v>
                </c:pt>
                <c:pt idx="4">
                  <c:v>4.7315300000000002</c:v>
                </c:pt>
                <c:pt idx="5">
                  <c:v>4.0380590000000005</c:v>
                </c:pt>
                <c:pt idx="6">
                  <c:v>22.360631000000001</c:v>
                </c:pt>
                <c:pt idx="7">
                  <c:v>4.4916700000000001</c:v>
                </c:pt>
                <c:pt idx="8">
                  <c:v>6.0594040000000007</c:v>
                </c:pt>
                <c:pt idx="9">
                  <c:v>4.1811610000000003</c:v>
                </c:pt>
                <c:pt idx="10">
                  <c:v>22.621852000000001</c:v>
                </c:pt>
                <c:pt idx="11">
                  <c:v>27.754572</c:v>
                </c:pt>
              </c:numCache>
            </c:numRef>
          </c:val>
        </c:ser>
        <c:ser>
          <c:idx val="1"/>
          <c:order val="1"/>
          <c:tx>
            <c:strRef>
              <c:f>'8.14'!$A$11</c:f>
              <c:strCache>
                <c:ptCount val="1"/>
                <c:pt idx="0">
                  <c:v>Bioplyn</c:v>
                </c:pt>
              </c:strCache>
            </c:strRef>
          </c:tx>
          <c:invertIfNegative val="0"/>
          <c:val>
            <c:numRef>
              <c:f>'8.14'!$B$11:$M$11</c:f>
              <c:numCache>
                <c:formatCode>#,##0.0</c:formatCode>
                <c:ptCount val="12"/>
                <c:pt idx="0">
                  <c:v>1.76959</c:v>
                </c:pt>
                <c:pt idx="1">
                  <c:v>1.3056399999999999</c:v>
                </c:pt>
                <c:pt idx="2">
                  <c:v>1.2981100000000001</c:v>
                </c:pt>
                <c:pt idx="3">
                  <c:v>1.1129500000000001</c:v>
                </c:pt>
                <c:pt idx="4">
                  <c:v>0.62858999999999987</c:v>
                </c:pt>
                <c:pt idx="5">
                  <c:v>0.47652</c:v>
                </c:pt>
                <c:pt idx="6">
                  <c:v>0.41670000000000001</c:v>
                </c:pt>
                <c:pt idx="7">
                  <c:v>0.42749999999999999</c:v>
                </c:pt>
                <c:pt idx="8">
                  <c:v>0.67533999999999994</c:v>
                </c:pt>
                <c:pt idx="9">
                  <c:v>1.5477300000000001</c:v>
                </c:pt>
                <c:pt idx="10">
                  <c:v>1.5031700000000001</c:v>
                </c:pt>
                <c:pt idx="11">
                  <c:v>1.58812</c:v>
                </c:pt>
              </c:numCache>
            </c:numRef>
          </c:val>
        </c:ser>
        <c:ser>
          <c:idx val="2"/>
          <c:order val="2"/>
          <c:tx>
            <c:strRef>
              <c:f>'8.14'!$A$12</c:f>
              <c:strCache>
                <c:ptCount val="1"/>
                <c:pt idx="0">
                  <c:v>Černé uhlí</c:v>
                </c:pt>
              </c:strCache>
            </c:strRef>
          </c:tx>
          <c:invertIfNegative val="0"/>
          <c:val>
            <c:numRef>
              <c:f>'8.14'!$B$12:$M$12</c:f>
              <c:numCache>
                <c:formatCode>#,##0.0</c:formatCode>
                <c:ptCount val="12"/>
                <c:pt idx="0">
                  <c:v>98.441949999999991</c:v>
                </c:pt>
                <c:pt idx="1">
                  <c:v>44.983449999999998</c:v>
                </c:pt>
                <c:pt idx="2">
                  <c:v>44.843040000000002</c:v>
                </c:pt>
                <c:pt idx="3">
                  <c:v>32.174680000000002</c:v>
                </c:pt>
                <c:pt idx="4">
                  <c:v>17.049679999999999</c:v>
                </c:pt>
                <c:pt idx="5">
                  <c:v>14.242329999999999</c:v>
                </c:pt>
                <c:pt idx="6">
                  <c:v>20.125870000000003</c:v>
                </c:pt>
                <c:pt idx="7">
                  <c:v>14.731030000000001</c:v>
                </c:pt>
                <c:pt idx="8">
                  <c:v>22.451040000000003</c:v>
                </c:pt>
                <c:pt idx="9">
                  <c:v>30.724599999999999</c:v>
                </c:pt>
                <c:pt idx="10">
                  <c:v>73.644600000000011</c:v>
                </c:pt>
                <c:pt idx="11">
                  <c:v>43.855400000000003</c:v>
                </c:pt>
              </c:numCache>
            </c:numRef>
          </c:val>
        </c:ser>
        <c:ser>
          <c:idx val="3"/>
          <c:order val="3"/>
          <c:tx>
            <c:strRef>
              <c:f>'8.14'!$A$13</c:f>
              <c:strCache>
                <c:ptCount val="1"/>
                <c:pt idx="0">
                  <c:v>Elektrická energie</c:v>
                </c:pt>
              </c:strCache>
            </c:strRef>
          </c:tx>
          <c:invertIfNegative val="0"/>
          <c:val>
            <c:numRef>
              <c:f>'8.14'!$B$13:$M$13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4.9000000000000007E-3</c:v>
                </c:pt>
                <c:pt idx="4">
                  <c:v>7.9000000000000001E-2</c:v>
                </c:pt>
                <c:pt idx="5">
                  <c:v>9.9199999999999997E-2</c:v>
                </c:pt>
                <c:pt idx="6">
                  <c:v>4.3799999999999999E-2</c:v>
                </c:pt>
                <c:pt idx="7">
                  <c:v>3.0800000000000001E-2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'8.14'!$A$14</c:f>
              <c:strCache>
                <c:ptCount val="1"/>
                <c:pt idx="0">
                  <c:v>Energie prostředí (tepelné čerpadlo)</c:v>
                </c:pt>
              </c:strCache>
            </c:strRef>
          </c:tx>
          <c:invertIfNegative val="0"/>
          <c:val>
            <c:numRef>
              <c:f>'8.14'!$B$14:$M$14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'8.14'!$A$15</c:f>
              <c:strCache>
                <c:ptCount val="1"/>
                <c:pt idx="0">
                  <c:v>Energie Slunce (solární kolektor)</c:v>
                </c:pt>
              </c:strCache>
            </c:strRef>
          </c:tx>
          <c:invertIfNegative val="0"/>
          <c:val>
            <c:numRef>
              <c:f>'8.14'!$B$15:$M$15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'8.14'!$A$16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val>
            <c:numRef>
              <c:f>'8.14'!$B$16:$M$16</c:f>
              <c:numCache>
                <c:formatCode>#,##0.0</c:formatCode>
                <c:ptCount val="12"/>
                <c:pt idx="0">
                  <c:v>418.234826</c:v>
                </c:pt>
                <c:pt idx="1">
                  <c:v>331.41696400000006</c:v>
                </c:pt>
                <c:pt idx="2">
                  <c:v>232.902433</c:v>
                </c:pt>
                <c:pt idx="3">
                  <c:v>194.26910999999998</c:v>
                </c:pt>
                <c:pt idx="4">
                  <c:v>158.83722700000001</c:v>
                </c:pt>
                <c:pt idx="5">
                  <c:v>119.64873</c:v>
                </c:pt>
                <c:pt idx="6">
                  <c:v>132.418745</c:v>
                </c:pt>
                <c:pt idx="7">
                  <c:v>95.255769000000001</c:v>
                </c:pt>
                <c:pt idx="8">
                  <c:v>135.47618499999999</c:v>
                </c:pt>
                <c:pt idx="9">
                  <c:v>214.31906900000001</c:v>
                </c:pt>
                <c:pt idx="10">
                  <c:v>237.95078000000004</c:v>
                </c:pt>
                <c:pt idx="11">
                  <c:v>302.478385</c:v>
                </c:pt>
              </c:numCache>
            </c:numRef>
          </c:val>
        </c:ser>
        <c:ser>
          <c:idx val="7"/>
          <c:order val="7"/>
          <c:tx>
            <c:strRef>
              <c:f>'8.14'!$A$17</c:f>
              <c:strCache>
                <c:ptCount val="1"/>
                <c:pt idx="0">
                  <c:v>Jaderné palivo</c:v>
                </c:pt>
              </c:strCache>
            </c:strRef>
          </c:tx>
          <c:invertIfNegative val="0"/>
          <c:val>
            <c:numRef>
              <c:f>'8.14'!$B$17:$M$17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8"/>
          <c:order val="8"/>
          <c:tx>
            <c:strRef>
              <c:f>'8.14'!$A$18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val>
            <c:numRef>
              <c:f>'8.14'!$B$18:$M$18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9"/>
          <c:order val="9"/>
          <c:tx>
            <c:strRef>
              <c:f>'8.14'!$A$19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val>
            <c:numRef>
              <c:f>'8.14'!$B$19:$M$19</c:f>
              <c:numCache>
                <c:formatCode>#,##0.0</c:formatCode>
                <c:ptCount val="12"/>
                <c:pt idx="0">
                  <c:v>2.2709999999999999</c:v>
                </c:pt>
                <c:pt idx="1">
                  <c:v>2.6120000000000001</c:v>
                </c:pt>
                <c:pt idx="2">
                  <c:v>2.6269999999999998</c:v>
                </c:pt>
                <c:pt idx="3">
                  <c:v>2.9940000000000002</c:v>
                </c:pt>
                <c:pt idx="4">
                  <c:v>1.849</c:v>
                </c:pt>
                <c:pt idx="5">
                  <c:v>1.3919999999999999</c:v>
                </c:pt>
                <c:pt idx="6">
                  <c:v>1.4570000000000001</c:v>
                </c:pt>
                <c:pt idx="7">
                  <c:v>0.29899999999999999</c:v>
                </c:pt>
                <c:pt idx="8">
                  <c:v>1.048</c:v>
                </c:pt>
                <c:pt idx="9">
                  <c:v>2.722</c:v>
                </c:pt>
                <c:pt idx="10">
                  <c:v>2.7749999999999999</c:v>
                </c:pt>
                <c:pt idx="11">
                  <c:v>2.7690000000000001</c:v>
                </c:pt>
              </c:numCache>
            </c:numRef>
          </c:val>
        </c:ser>
        <c:ser>
          <c:idx val="10"/>
          <c:order val="10"/>
          <c:tx>
            <c:strRef>
              <c:f>'8.14'!$A$20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val>
            <c:numRef>
              <c:f>'8.14'!$B$20:$M$20</c:f>
              <c:numCache>
                <c:formatCode>#,##0.0</c:formatCode>
                <c:ptCount val="12"/>
                <c:pt idx="0">
                  <c:v>22.085000000000001</c:v>
                </c:pt>
                <c:pt idx="1">
                  <c:v>14.862</c:v>
                </c:pt>
                <c:pt idx="2">
                  <c:v>9.0120000000000005</c:v>
                </c:pt>
                <c:pt idx="3">
                  <c:v>2.3359999999999999</c:v>
                </c:pt>
                <c:pt idx="4">
                  <c:v>2.758</c:v>
                </c:pt>
                <c:pt idx="5">
                  <c:v>1.8240000000000001</c:v>
                </c:pt>
                <c:pt idx="6">
                  <c:v>1.105</c:v>
                </c:pt>
                <c:pt idx="7">
                  <c:v>1.1299999999999999</c:v>
                </c:pt>
                <c:pt idx="8">
                  <c:v>3.1970000000000001</c:v>
                </c:pt>
                <c:pt idx="9">
                  <c:v>4.984</c:v>
                </c:pt>
                <c:pt idx="10">
                  <c:v>5.827</c:v>
                </c:pt>
                <c:pt idx="11">
                  <c:v>6.024</c:v>
                </c:pt>
              </c:numCache>
            </c:numRef>
          </c:val>
        </c:ser>
        <c:ser>
          <c:idx val="11"/>
          <c:order val="11"/>
          <c:tx>
            <c:strRef>
              <c:f>'8.14'!$A$21</c:f>
              <c:strCache>
                <c:ptCount val="1"/>
                <c:pt idx="0">
                  <c:v>Ostatní pevná paliva</c:v>
                </c:pt>
              </c:strCache>
            </c:strRef>
          </c:tx>
          <c:invertIfNegative val="0"/>
          <c:val>
            <c:numRef>
              <c:f>'8.14'!$B$21:$M$21</c:f>
              <c:numCache>
                <c:formatCode>#,##0.0</c:formatCode>
                <c:ptCount val="12"/>
                <c:pt idx="0">
                  <c:v>1.0509999999999999</c:v>
                </c:pt>
                <c:pt idx="1">
                  <c:v>1.6805999999999999</c:v>
                </c:pt>
                <c:pt idx="2">
                  <c:v>1.7522</c:v>
                </c:pt>
                <c:pt idx="3">
                  <c:v>2.2118000000000002</c:v>
                </c:pt>
                <c:pt idx="4">
                  <c:v>2.7330000000000001</c:v>
                </c:pt>
                <c:pt idx="5">
                  <c:v>2.5720000000000001</c:v>
                </c:pt>
                <c:pt idx="6">
                  <c:v>2.1800000000000002</c:v>
                </c:pt>
                <c:pt idx="7">
                  <c:v>2.2651999999999997</c:v>
                </c:pt>
                <c:pt idx="8">
                  <c:v>2.3650000000000002</c:v>
                </c:pt>
                <c:pt idx="9">
                  <c:v>2.9521999999999999</c:v>
                </c:pt>
                <c:pt idx="10">
                  <c:v>2.3690000000000002</c:v>
                </c:pt>
                <c:pt idx="11">
                  <c:v>2.5225999999999997</c:v>
                </c:pt>
              </c:numCache>
            </c:numRef>
          </c:val>
        </c:ser>
        <c:ser>
          <c:idx val="12"/>
          <c:order val="12"/>
          <c:tx>
            <c:strRef>
              <c:f>'8.14'!$A$22</c:f>
              <c:strCache>
                <c:ptCount val="1"/>
                <c:pt idx="0">
                  <c:v>Ostatní plyny</c:v>
                </c:pt>
              </c:strCache>
            </c:strRef>
          </c:tx>
          <c:invertIfNegative val="0"/>
          <c:val>
            <c:numRef>
              <c:f>'8.14'!$B$22:$M$22</c:f>
              <c:numCache>
                <c:formatCode>#,##0.0</c:formatCode>
                <c:ptCount val="12"/>
                <c:pt idx="0">
                  <c:v>12.177</c:v>
                </c:pt>
                <c:pt idx="1">
                  <c:v>9.2850000000000001</c:v>
                </c:pt>
                <c:pt idx="2">
                  <c:v>9.8559999999999999</c:v>
                </c:pt>
                <c:pt idx="3">
                  <c:v>9.8689999999999998</c:v>
                </c:pt>
                <c:pt idx="4">
                  <c:v>6.4409999999999998</c:v>
                </c:pt>
                <c:pt idx="5">
                  <c:v>4.0339999999999998</c:v>
                </c:pt>
                <c:pt idx="6">
                  <c:v>4.3689999999999998</c:v>
                </c:pt>
                <c:pt idx="7">
                  <c:v>4.4530000000000003</c:v>
                </c:pt>
                <c:pt idx="8">
                  <c:v>6.6619999999999999</c:v>
                </c:pt>
                <c:pt idx="9">
                  <c:v>9.2690000000000001</c:v>
                </c:pt>
                <c:pt idx="10">
                  <c:v>10.256</c:v>
                </c:pt>
                <c:pt idx="11">
                  <c:v>11.742000000000001</c:v>
                </c:pt>
              </c:numCache>
            </c:numRef>
          </c:val>
        </c:ser>
        <c:ser>
          <c:idx val="13"/>
          <c:order val="13"/>
          <c:tx>
            <c:strRef>
              <c:f>'8.14'!$A$23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val>
            <c:numRef>
              <c:f>'8.14'!$B$23:$M$23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'8.14'!$A$24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val>
            <c:numRef>
              <c:f>'8.14'!$B$24:$M$24</c:f>
              <c:numCache>
                <c:formatCode>#,##0.0</c:formatCode>
                <c:ptCount val="12"/>
                <c:pt idx="0">
                  <c:v>8.9639999999999997E-2</c:v>
                </c:pt>
                <c:pt idx="1">
                  <c:v>0.15106</c:v>
                </c:pt>
                <c:pt idx="2">
                  <c:v>8.2369999999999999E-2</c:v>
                </c:pt>
                <c:pt idx="3">
                  <c:v>2.9780000000000001E-2</c:v>
                </c:pt>
                <c:pt idx="4">
                  <c:v>6.164E-2</c:v>
                </c:pt>
                <c:pt idx="5">
                  <c:v>3.0289999999999997E-2</c:v>
                </c:pt>
                <c:pt idx="6">
                  <c:v>1.32704</c:v>
                </c:pt>
                <c:pt idx="7">
                  <c:v>0.55937999999999999</c:v>
                </c:pt>
                <c:pt idx="8">
                  <c:v>9.6620000000000011E-2</c:v>
                </c:pt>
                <c:pt idx="9">
                  <c:v>0.22003</c:v>
                </c:pt>
                <c:pt idx="10">
                  <c:v>4.2639999999999997E-2</c:v>
                </c:pt>
                <c:pt idx="11">
                  <c:v>0.10464</c:v>
                </c:pt>
              </c:numCache>
            </c:numRef>
          </c:val>
        </c:ser>
        <c:ser>
          <c:idx val="15"/>
          <c:order val="15"/>
          <c:tx>
            <c:strRef>
              <c:f>'8.14'!$A$25</c:f>
              <c:strCache>
                <c:ptCount val="1"/>
                <c:pt idx="0">
                  <c:v>Zemní plyn</c:v>
                </c:pt>
              </c:strCache>
            </c:strRef>
          </c:tx>
          <c:invertIfNegative val="0"/>
          <c:val>
            <c:numRef>
              <c:f>'8.14'!$B$25:$M$25</c:f>
              <c:numCache>
                <c:formatCode>#,##0.0</c:formatCode>
                <c:ptCount val="12"/>
                <c:pt idx="0">
                  <c:v>148.58909199999999</c:v>
                </c:pt>
                <c:pt idx="1">
                  <c:v>116.395093</c:v>
                </c:pt>
                <c:pt idx="2">
                  <c:v>88.40413199999999</c:v>
                </c:pt>
                <c:pt idx="3">
                  <c:v>74.013922000000008</c:v>
                </c:pt>
                <c:pt idx="4">
                  <c:v>41.056884000000004</c:v>
                </c:pt>
                <c:pt idx="5">
                  <c:v>22.327671000000002</c:v>
                </c:pt>
                <c:pt idx="6">
                  <c:v>21.522152000000002</c:v>
                </c:pt>
                <c:pt idx="7">
                  <c:v>24.139862000000001</c:v>
                </c:pt>
                <c:pt idx="8">
                  <c:v>32.026255999999997</c:v>
                </c:pt>
                <c:pt idx="9">
                  <c:v>66.157302000000001</c:v>
                </c:pt>
                <c:pt idx="10">
                  <c:v>93.183864</c:v>
                </c:pt>
                <c:pt idx="11">
                  <c:v>123.02799399999999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7001088"/>
        <c:axId val="187002880"/>
      </c:barChart>
      <c:catAx>
        <c:axId val="187001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87002880"/>
        <c:crosses val="autoZero"/>
        <c:auto val="1"/>
        <c:lblAlgn val="ctr"/>
        <c:lblOffset val="100"/>
        <c:noMultiLvlLbl val="0"/>
      </c:catAx>
      <c:valAx>
        <c:axId val="1870028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870010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2566753016951306"/>
          <c:y val="0.11291718469401851"/>
          <c:w val="0.34243387380811624"/>
          <c:h val="0.28385930377123914"/>
        </c:manualLayout>
      </c:layout>
      <c:doughnutChart>
        <c:varyColors val="1"/>
        <c:ser>
          <c:idx val="2"/>
          <c:order val="0"/>
          <c:dPt>
            <c:idx val="5"/>
            <c:bubble3D val="0"/>
          </c:dPt>
          <c:dPt>
            <c:idx val="7"/>
            <c:bubble3D val="0"/>
          </c:dPt>
          <c:cat>
            <c:numRef>
              <c:f>'8.14'!$U$10:$U$25</c:f>
              <c:numCache>
                <c:formatCode>0.0%</c:formatCode>
                <c:ptCount val="16"/>
              </c:numCache>
            </c:numRef>
          </c:cat>
          <c:val>
            <c:numRef>
              <c:f>'8.14'!$P$10:$P$25</c:f>
              <c:numCache>
                <c:formatCode>0.0</c:formatCode>
                <c:ptCount val="1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l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Dodávky tepla v krajích ČR </a:t>
            </a:r>
            <a:r>
              <a:rPr lang="en-US" sz="1000"/>
              <a:t>(</a:t>
            </a:r>
            <a:r>
              <a:rPr lang="cs-CZ" sz="1000"/>
              <a:t>TJ</a:t>
            </a:r>
            <a:r>
              <a:rPr lang="en-US" sz="1000"/>
              <a:t>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5996108930792527E-2"/>
          <c:y val="0.11518229385634159"/>
          <c:w val="0.94077636128817232"/>
          <c:h val="0.818440754200156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'5.3'!$A$5</c:f>
              <c:strCache>
                <c:ptCount val="1"/>
                <c:pt idx="0">
                  <c:v>Biomasa</c:v>
                </c:pt>
              </c:strCache>
            </c:strRef>
          </c:tx>
          <c:invertIfNegative val="0"/>
          <c:cat>
            <c:strRef>
              <c:f>'5.3'!$B$3:$O$3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'5.3'!$B$5:$O$5</c:f>
              <c:numCache>
                <c:formatCode>#,##0.0</c:formatCode>
                <c:ptCount val="14"/>
                <c:pt idx="0">
                  <c:v>0</c:v>
                </c:pt>
                <c:pt idx="1">
                  <c:v>921.22443999999996</c:v>
                </c:pt>
                <c:pt idx="2">
                  <c:v>462.95051000000001</c:v>
                </c:pt>
                <c:pt idx="3">
                  <c:v>227.57815300000001</c:v>
                </c:pt>
                <c:pt idx="4">
                  <c:v>540.55238599999996</c:v>
                </c:pt>
                <c:pt idx="5">
                  <c:v>401.24706999999989</c:v>
                </c:pt>
                <c:pt idx="6">
                  <c:v>1.583423</c:v>
                </c:pt>
                <c:pt idx="7">
                  <c:v>751.09307399999989</c:v>
                </c:pt>
                <c:pt idx="8">
                  <c:v>159.11938599999999</c:v>
                </c:pt>
                <c:pt idx="9">
                  <c:v>44.387405000000008</c:v>
                </c:pt>
                <c:pt idx="10">
                  <c:v>673.81404100000009</c:v>
                </c:pt>
                <c:pt idx="11">
                  <c:v>664.5725510000002</c:v>
                </c:pt>
                <c:pt idx="12">
                  <c:v>1009.3605550000002</c:v>
                </c:pt>
                <c:pt idx="13">
                  <c:v>210.73352799999998</c:v>
                </c:pt>
              </c:numCache>
            </c:numRef>
          </c:val>
        </c:ser>
        <c:ser>
          <c:idx val="1"/>
          <c:order val="1"/>
          <c:tx>
            <c:strRef>
              <c:f>'5.3'!$A$6</c:f>
              <c:strCache>
                <c:ptCount val="1"/>
                <c:pt idx="0">
                  <c:v>Bioplyn</c:v>
                </c:pt>
              </c:strCache>
            </c:strRef>
          </c:tx>
          <c:invertIfNegative val="0"/>
          <c:cat>
            <c:strRef>
              <c:f>'5.3'!$B$3:$O$3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'5.3'!$B$6:$O$6</c:f>
              <c:numCache>
                <c:formatCode>#,##0.0</c:formatCode>
                <c:ptCount val="14"/>
                <c:pt idx="0">
                  <c:v>46.774999999999999</c:v>
                </c:pt>
                <c:pt idx="1">
                  <c:v>67.898886000000005</c:v>
                </c:pt>
                <c:pt idx="2">
                  <c:v>34.239716000000001</c:v>
                </c:pt>
                <c:pt idx="3">
                  <c:v>7.8109999999999999</c:v>
                </c:pt>
                <c:pt idx="4">
                  <c:v>75.812129000000013</c:v>
                </c:pt>
                <c:pt idx="5">
                  <c:v>50.535281999999995</c:v>
                </c:pt>
                <c:pt idx="6">
                  <c:v>15.117360000000001</c:v>
                </c:pt>
                <c:pt idx="7">
                  <c:v>0.73892999999999998</c:v>
                </c:pt>
                <c:pt idx="8">
                  <c:v>56.839269999999999</c:v>
                </c:pt>
                <c:pt idx="9">
                  <c:v>26.905887999999997</c:v>
                </c:pt>
                <c:pt idx="10">
                  <c:v>64.153588000000028</c:v>
                </c:pt>
                <c:pt idx="11">
                  <c:v>36.461016999999998</c:v>
                </c:pt>
                <c:pt idx="12">
                  <c:v>21.667762999999994</c:v>
                </c:pt>
                <c:pt idx="13">
                  <c:v>12.749960000000002</c:v>
                </c:pt>
              </c:numCache>
            </c:numRef>
          </c:val>
        </c:ser>
        <c:ser>
          <c:idx val="2"/>
          <c:order val="2"/>
          <c:tx>
            <c:strRef>
              <c:f>'5.3'!$A$7</c:f>
              <c:strCache>
                <c:ptCount val="1"/>
                <c:pt idx="0">
                  <c:v>Černé uhlí</c:v>
                </c:pt>
              </c:strCache>
            </c:strRef>
          </c:tx>
          <c:invertIfNegative val="0"/>
          <c:cat>
            <c:strRef>
              <c:f>'5.3'!$B$3:$O$3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'5.3'!$B$7:$O$7</c:f>
              <c:numCache>
                <c:formatCode>#,##0.0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8.6211599999999997</c:v>
                </c:pt>
                <c:pt idx="6">
                  <c:v>0</c:v>
                </c:pt>
                <c:pt idx="7">
                  <c:v>10354.452942000004</c:v>
                </c:pt>
                <c:pt idx="8">
                  <c:v>1116.0444900000002</c:v>
                </c:pt>
                <c:pt idx="9">
                  <c:v>1427.3424809999999</c:v>
                </c:pt>
                <c:pt idx="10">
                  <c:v>0</c:v>
                </c:pt>
                <c:pt idx="11">
                  <c:v>0.66198999999999997</c:v>
                </c:pt>
                <c:pt idx="12">
                  <c:v>0</c:v>
                </c:pt>
                <c:pt idx="13">
                  <c:v>457.26767000000007</c:v>
                </c:pt>
              </c:numCache>
            </c:numRef>
          </c:val>
        </c:ser>
        <c:ser>
          <c:idx val="3"/>
          <c:order val="3"/>
          <c:tx>
            <c:strRef>
              <c:f>'5.3'!$A$8</c:f>
              <c:strCache>
                <c:ptCount val="1"/>
                <c:pt idx="0">
                  <c:v>Elektrická energie</c:v>
                </c:pt>
              </c:strCache>
            </c:strRef>
          </c:tx>
          <c:invertIfNegative val="0"/>
          <c:cat>
            <c:strRef>
              <c:f>'5.3'!$B$3:$O$3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'5.3'!$B$8:$O$8</c:f>
              <c:numCache>
                <c:formatCode>#,##0.0</c:formatCode>
                <c:ptCount val="14"/>
                <c:pt idx="0">
                  <c:v>1.1080000000000001</c:v>
                </c:pt>
                <c:pt idx="1">
                  <c:v>0.60229999999999984</c:v>
                </c:pt>
                <c:pt idx="2">
                  <c:v>2.0640000000000001</c:v>
                </c:pt>
                <c:pt idx="3">
                  <c:v>1.0121999999999999E-2</c:v>
                </c:pt>
                <c:pt idx="4">
                  <c:v>0.35286000000000001</c:v>
                </c:pt>
                <c:pt idx="5">
                  <c:v>0</c:v>
                </c:pt>
                <c:pt idx="6">
                  <c:v>0</c:v>
                </c:pt>
                <c:pt idx="7">
                  <c:v>1.6089</c:v>
                </c:pt>
                <c:pt idx="8">
                  <c:v>0</c:v>
                </c:pt>
                <c:pt idx="9">
                  <c:v>0.31250099999999997</c:v>
                </c:pt>
                <c:pt idx="10">
                  <c:v>2.500842</c:v>
                </c:pt>
                <c:pt idx="11">
                  <c:v>0</c:v>
                </c:pt>
                <c:pt idx="12">
                  <c:v>0</c:v>
                </c:pt>
                <c:pt idx="13">
                  <c:v>0.25770000000000004</c:v>
                </c:pt>
              </c:numCache>
            </c:numRef>
          </c:val>
        </c:ser>
        <c:ser>
          <c:idx val="4"/>
          <c:order val="4"/>
          <c:tx>
            <c:strRef>
              <c:f>'5.3'!$A$9</c:f>
              <c:strCache>
                <c:ptCount val="1"/>
                <c:pt idx="0">
                  <c:v>Energie prostředí (tepelné čerpadlo)</c:v>
                </c:pt>
              </c:strCache>
            </c:strRef>
          </c:tx>
          <c:invertIfNegative val="0"/>
          <c:cat>
            <c:strRef>
              <c:f>'5.3'!$B$3:$O$3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'5.3'!$B$9:$O$9</c:f>
              <c:numCache>
                <c:formatCode>#,##0.0</c:formatCode>
                <c:ptCount val="14"/>
                <c:pt idx="0">
                  <c:v>0.434</c:v>
                </c:pt>
                <c:pt idx="1">
                  <c:v>0.35499999999999998</c:v>
                </c:pt>
                <c:pt idx="2">
                  <c:v>0.63800000000000001</c:v>
                </c:pt>
                <c:pt idx="3">
                  <c:v>4.9889500000000009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5.0484499999999999</c:v>
                </c:pt>
                <c:pt idx="13">
                  <c:v>0</c:v>
                </c:pt>
              </c:numCache>
            </c:numRef>
          </c:val>
        </c:ser>
        <c:ser>
          <c:idx val="5"/>
          <c:order val="5"/>
          <c:tx>
            <c:strRef>
              <c:f>'5.3'!$A$10</c:f>
              <c:strCache>
                <c:ptCount val="1"/>
                <c:pt idx="0">
                  <c:v>Energie Slunce (solární kolektor)</c:v>
                </c:pt>
              </c:strCache>
            </c:strRef>
          </c:tx>
          <c:invertIfNegative val="0"/>
          <c:cat>
            <c:strRef>
              <c:f>'5.3'!$B$3:$O$3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'5.3'!$B$10:$O$10</c:f>
              <c:numCache>
                <c:formatCode>#,##0.0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0.13</c:v>
                </c:pt>
                <c:pt idx="3">
                  <c:v>5.5469999999999992E-2</c:v>
                </c:pt>
                <c:pt idx="4">
                  <c:v>0.1575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7.3999999999999996E-2</c:v>
                </c:pt>
                <c:pt idx="13">
                  <c:v>0</c:v>
                </c:pt>
              </c:numCache>
            </c:numRef>
          </c:val>
        </c:ser>
        <c:ser>
          <c:idx val="6"/>
          <c:order val="6"/>
          <c:tx>
            <c:strRef>
              <c:f>'5.3'!$A$11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cat>
            <c:strRef>
              <c:f>'5.3'!$B$3:$O$3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'5.3'!$B$11:$O$11</c:f>
              <c:numCache>
                <c:formatCode>#,##0.0</c:formatCode>
                <c:ptCount val="14"/>
                <c:pt idx="0">
                  <c:v>0</c:v>
                </c:pt>
                <c:pt idx="1">
                  <c:v>3581.5889889999999</c:v>
                </c:pt>
                <c:pt idx="2">
                  <c:v>97.855489999999989</c:v>
                </c:pt>
                <c:pt idx="3">
                  <c:v>3011.2595009999995</c:v>
                </c:pt>
                <c:pt idx="4">
                  <c:v>275.42418599999996</c:v>
                </c:pt>
                <c:pt idx="5">
                  <c:v>1722.7468100000001</c:v>
                </c:pt>
                <c:pt idx="6">
                  <c:v>98.049091999999987</c:v>
                </c:pt>
                <c:pt idx="7">
                  <c:v>514.47312499999987</c:v>
                </c:pt>
                <c:pt idx="8">
                  <c:v>1372.8762300000008</c:v>
                </c:pt>
                <c:pt idx="9">
                  <c:v>2360.6309880000003</c:v>
                </c:pt>
                <c:pt idx="10">
                  <c:v>2694.4453979999994</c:v>
                </c:pt>
                <c:pt idx="11">
                  <c:v>13919.136176999995</c:v>
                </c:pt>
                <c:pt idx="12">
                  <c:v>10427.826053999997</c:v>
                </c:pt>
                <c:pt idx="13">
                  <c:v>2573.2082230000001</c:v>
                </c:pt>
              </c:numCache>
            </c:numRef>
          </c:val>
        </c:ser>
        <c:ser>
          <c:idx val="7"/>
          <c:order val="7"/>
          <c:tx>
            <c:strRef>
              <c:f>'5.3'!$A$12</c:f>
              <c:strCache>
                <c:ptCount val="1"/>
                <c:pt idx="0">
                  <c:v>Jaderné palivo</c:v>
                </c:pt>
              </c:strCache>
            </c:strRef>
          </c:tx>
          <c:invertIfNegative val="0"/>
          <c:cat>
            <c:strRef>
              <c:f>'5.3'!$B$3:$O$3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'5.3'!$B$12:$O$12</c:f>
              <c:numCache>
                <c:formatCode>#,##0.0</c:formatCode>
                <c:ptCount val="14"/>
                <c:pt idx="0">
                  <c:v>0</c:v>
                </c:pt>
                <c:pt idx="1">
                  <c:v>201.58960000000002</c:v>
                </c:pt>
                <c:pt idx="2">
                  <c:v>0</c:v>
                </c:pt>
                <c:pt idx="3">
                  <c:v>0</c:v>
                </c:pt>
                <c:pt idx="4">
                  <c:v>46.239650000000005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8"/>
          <c:order val="8"/>
          <c:tx>
            <c:strRef>
              <c:f>'5.3'!$A$13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'5.3'!$B$3:$O$3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'5.3'!$B$13:$O$13</c:f>
              <c:numCache>
                <c:formatCode>#,##0.0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0.28696100000000002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0.11899999999999999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9"/>
          <c:order val="9"/>
          <c:tx>
            <c:strRef>
              <c:f>'5.3'!$A$14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'5.3'!$B$3:$O$3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'5.3'!$B$14:$O$14</c:f>
              <c:numCache>
                <c:formatCode>#,##0.0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70.641922000000008</c:v>
                </c:pt>
                <c:pt idx="3">
                  <c:v>0.29029000000000005</c:v>
                </c:pt>
                <c:pt idx="4">
                  <c:v>25.962527999999999</c:v>
                </c:pt>
                <c:pt idx="5">
                  <c:v>0</c:v>
                </c:pt>
                <c:pt idx="6">
                  <c:v>2.5874000000000001</c:v>
                </c:pt>
                <c:pt idx="7">
                  <c:v>177.67655999999999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156.7851</c:v>
                </c:pt>
                <c:pt idx="12">
                  <c:v>8.9459999999999997</c:v>
                </c:pt>
                <c:pt idx="13">
                  <c:v>24.815000000000001</c:v>
                </c:pt>
              </c:numCache>
            </c:numRef>
          </c:val>
        </c:ser>
        <c:ser>
          <c:idx val="10"/>
          <c:order val="10"/>
          <c:tx>
            <c:strRef>
              <c:f>'5.3'!$A$15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strRef>
              <c:f>'5.3'!$B$3:$O$3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'5.3'!$B$15:$O$15</c:f>
              <c:numCache>
                <c:formatCode>#,##0.0</c:formatCode>
                <c:ptCount val="14"/>
                <c:pt idx="0">
                  <c:v>0</c:v>
                </c:pt>
                <c:pt idx="1">
                  <c:v>43.262999999999998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16.841656999999998</c:v>
                </c:pt>
                <c:pt idx="9">
                  <c:v>0</c:v>
                </c:pt>
                <c:pt idx="10">
                  <c:v>0</c:v>
                </c:pt>
                <c:pt idx="11">
                  <c:v>20.728025999999996</c:v>
                </c:pt>
                <c:pt idx="12">
                  <c:v>0</c:v>
                </c:pt>
                <c:pt idx="13">
                  <c:v>75.144000000000005</c:v>
                </c:pt>
              </c:numCache>
            </c:numRef>
          </c:val>
        </c:ser>
        <c:ser>
          <c:idx val="11"/>
          <c:order val="11"/>
          <c:tx>
            <c:strRef>
              <c:f>'5.3'!$A$16</c:f>
              <c:strCache>
                <c:ptCount val="1"/>
                <c:pt idx="0">
                  <c:v>Ostatní pevná paliva</c:v>
                </c:pt>
              </c:strCache>
            </c:strRef>
          </c:tx>
          <c:invertIfNegative val="0"/>
          <c:cat>
            <c:strRef>
              <c:f>'5.3'!$B$3:$O$3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'5.3'!$B$16:$O$16</c:f>
              <c:numCache>
                <c:formatCode>#,##0.0</c:formatCode>
                <c:ptCount val="14"/>
                <c:pt idx="0">
                  <c:v>852.61099999999999</c:v>
                </c:pt>
                <c:pt idx="1">
                  <c:v>10.771600000000001</c:v>
                </c:pt>
                <c:pt idx="2">
                  <c:v>998.94500000000005</c:v>
                </c:pt>
                <c:pt idx="3">
                  <c:v>0</c:v>
                </c:pt>
                <c:pt idx="4">
                  <c:v>5.7489999999999997</c:v>
                </c:pt>
                <c:pt idx="5">
                  <c:v>0</c:v>
                </c:pt>
                <c:pt idx="6">
                  <c:v>663.39700000000005</c:v>
                </c:pt>
                <c:pt idx="7">
                  <c:v>14.757</c:v>
                </c:pt>
                <c:pt idx="8">
                  <c:v>0</c:v>
                </c:pt>
                <c:pt idx="9">
                  <c:v>2.3863799999999999</c:v>
                </c:pt>
                <c:pt idx="10">
                  <c:v>234.33811800000001</c:v>
                </c:pt>
                <c:pt idx="11">
                  <c:v>92.830436578205322</c:v>
                </c:pt>
                <c:pt idx="12">
                  <c:v>23.3095</c:v>
                </c:pt>
                <c:pt idx="13">
                  <c:v>26.654599999999999</c:v>
                </c:pt>
              </c:numCache>
            </c:numRef>
          </c:val>
        </c:ser>
        <c:ser>
          <c:idx val="12"/>
          <c:order val="12"/>
          <c:tx>
            <c:strRef>
              <c:f>'5.3'!$A$17</c:f>
              <c:strCache>
                <c:ptCount val="1"/>
                <c:pt idx="0">
                  <c:v>Ostatní plyny</c:v>
                </c:pt>
              </c:strCache>
            </c:strRef>
          </c:tx>
          <c:invertIfNegative val="0"/>
          <c:cat>
            <c:strRef>
              <c:f>'5.3'!$B$3:$O$3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'5.3'!$B$17:$O$17</c:f>
              <c:numCache>
                <c:formatCode>#,##0.0</c:formatCode>
                <c:ptCount val="14"/>
                <c:pt idx="0">
                  <c:v>0</c:v>
                </c:pt>
                <c:pt idx="1">
                  <c:v>0.85551800000000011</c:v>
                </c:pt>
                <c:pt idx="2">
                  <c:v>0</c:v>
                </c:pt>
                <c:pt idx="3">
                  <c:v>142.16218000000001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2857.9737830000017</c:v>
                </c:pt>
                <c:pt idx="8">
                  <c:v>0</c:v>
                </c:pt>
                <c:pt idx="9">
                  <c:v>0</c:v>
                </c:pt>
                <c:pt idx="10">
                  <c:v>0.92100000000000004</c:v>
                </c:pt>
                <c:pt idx="11">
                  <c:v>746.55948999999998</c:v>
                </c:pt>
                <c:pt idx="12">
                  <c:v>127.43899999999999</c:v>
                </c:pt>
                <c:pt idx="13">
                  <c:v>98.412999999999997</c:v>
                </c:pt>
              </c:numCache>
            </c:numRef>
          </c:val>
        </c:ser>
        <c:ser>
          <c:idx val="13"/>
          <c:order val="13"/>
          <c:tx>
            <c:strRef>
              <c:f>'5.3'!$A$18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'5.3'!$B$3:$O$3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'5.3'!$B$18:$O$18</c:f>
              <c:numCache>
                <c:formatCode>#,##0.0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'5.3'!$A$19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'5.3'!$B$3:$O$3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'5.3'!$B$19:$O$19</c:f>
              <c:numCache>
                <c:formatCode>#,##0.0</c:formatCode>
                <c:ptCount val="14"/>
                <c:pt idx="0">
                  <c:v>1.8950880000000001</c:v>
                </c:pt>
                <c:pt idx="1">
                  <c:v>34.253988000000007</c:v>
                </c:pt>
                <c:pt idx="2">
                  <c:v>4.9187490000000009</c:v>
                </c:pt>
                <c:pt idx="3">
                  <c:v>18.329815999999997</c:v>
                </c:pt>
                <c:pt idx="4">
                  <c:v>7.0259999999999998</c:v>
                </c:pt>
                <c:pt idx="5">
                  <c:v>0.89510000000000001</c:v>
                </c:pt>
                <c:pt idx="6">
                  <c:v>2.8997899999999999</c:v>
                </c:pt>
                <c:pt idx="7">
                  <c:v>18.253430999999999</c:v>
                </c:pt>
                <c:pt idx="8">
                  <c:v>18.493044999999999</c:v>
                </c:pt>
                <c:pt idx="9">
                  <c:v>13.109952999999997</c:v>
                </c:pt>
                <c:pt idx="10">
                  <c:v>56.336992000000002</c:v>
                </c:pt>
                <c:pt idx="11">
                  <c:v>143.52032500000001</c:v>
                </c:pt>
                <c:pt idx="12">
                  <c:v>5.8553530000000009</c:v>
                </c:pt>
                <c:pt idx="13">
                  <c:v>2.7951299999999994</c:v>
                </c:pt>
              </c:numCache>
            </c:numRef>
          </c:val>
        </c:ser>
        <c:ser>
          <c:idx val="15"/>
          <c:order val="15"/>
          <c:tx>
            <c:strRef>
              <c:f>'5.3'!$A$20</c:f>
              <c:strCache>
                <c:ptCount val="1"/>
                <c:pt idx="0">
                  <c:v>Zemní plyn</c:v>
                </c:pt>
              </c:strCache>
            </c:strRef>
          </c:tx>
          <c:invertIfNegative val="0"/>
          <c:cat>
            <c:strRef>
              <c:f>'5.3'!$B$3:$O$3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'5.3'!$B$20:$O$20</c:f>
              <c:numCache>
                <c:formatCode>#,##0.0</c:formatCode>
                <c:ptCount val="14"/>
                <c:pt idx="0">
                  <c:v>4086.4925390000003</c:v>
                </c:pt>
                <c:pt idx="1">
                  <c:v>487.65948499999973</c:v>
                </c:pt>
                <c:pt idx="2">
                  <c:v>4135.9149300999998</c:v>
                </c:pt>
                <c:pt idx="3">
                  <c:v>701.43472799999995</c:v>
                </c:pt>
                <c:pt idx="4">
                  <c:v>593.83163099999967</c:v>
                </c:pt>
                <c:pt idx="5">
                  <c:v>924.1590149658125</c:v>
                </c:pt>
                <c:pt idx="6">
                  <c:v>1523.9547260000004</c:v>
                </c:pt>
                <c:pt idx="7">
                  <c:v>1417.0437699999986</c:v>
                </c:pt>
                <c:pt idx="8">
                  <c:v>848.44795099999965</c:v>
                </c:pt>
                <c:pt idx="9">
                  <c:v>508.96604547781766</c:v>
                </c:pt>
                <c:pt idx="10">
                  <c:v>686.78241099999968</c:v>
                </c:pt>
                <c:pt idx="11">
                  <c:v>5021.5306896541488</c:v>
                </c:pt>
                <c:pt idx="12">
                  <c:v>1225.3213090000004</c:v>
                </c:pt>
                <c:pt idx="13">
                  <c:v>850.84422400000039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4"/>
        <c:overlap val="100"/>
        <c:axId val="138593024"/>
        <c:axId val="138594560"/>
      </c:barChart>
      <c:catAx>
        <c:axId val="138593024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 rot="0" vert="horz"/>
          <a:lstStyle/>
          <a:p>
            <a:pPr>
              <a:defRPr sz="900"/>
            </a:pPr>
            <a:endParaRPr lang="cs-CZ"/>
          </a:p>
        </c:txPr>
        <c:crossAx val="138594560"/>
        <c:crosses val="autoZero"/>
        <c:auto val="1"/>
        <c:lblAlgn val="ctr"/>
        <c:lblOffset val="100"/>
        <c:noMultiLvlLbl val="0"/>
      </c:catAx>
      <c:valAx>
        <c:axId val="138594560"/>
        <c:scaling>
          <c:orientation val="minMax"/>
          <c:max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85930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7205388244365729"/>
          <c:y val="0.21908190047672613"/>
          <c:w val="0.34141910486533111"/>
          <c:h val="0.51561197707429429"/>
        </c:manualLayout>
      </c:layout>
      <c:doughnutChart>
        <c:varyColors val="1"/>
        <c:ser>
          <c:idx val="2"/>
          <c:order val="0"/>
          <c:dPt>
            <c:idx val="7"/>
            <c:bubble3D val="0"/>
          </c:dPt>
          <c:cat>
            <c:numRef>
              <c:f>'8.14'!$U$27:$U$34</c:f>
              <c:numCache>
                <c:formatCode>#,##0.0</c:formatCode>
                <c:ptCount val="8"/>
              </c:numCache>
            </c:numRef>
          </c:cat>
          <c:val>
            <c:numRef>
              <c:f>'8.14'!$P$27:$P$34</c:f>
              <c:numCache>
                <c:formatCode>0.0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'4.1'!$O$7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'4.1'!$P$7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'4.1'!$O$8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'4.1'!$P$8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'4.1'!$O$9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'4.1'!$P$9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'4.1'!$O$10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'4.1'!$P$10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'4.1'!$O$11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'4.1'!$P$11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'4.1'!$O$12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'4.1'!$P$12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'4.1'!$O$13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'4.1'!$P$13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'4.1'!$O$14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'4.1'!$P$14</c:f>
              <c:numCache>
                <c:formatCode>General</c:formatCode>
                <c:ptCount val="1"/>
              </c:numCache>
            </c:numRef>
          </c:val>
        </c:ser>
        <c:ser>
          <c:idx val="8"/>
          <c:order val="8"/>
          <c:tx>
            <c:strRef>
              <c:f>'4.1'!$O$15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'4.1'!$P$15</c:f>
              <c:numCache>
                <c:formatCode>General</c:formatCode>
                <c:ptCount val="1"/>
              </c:numCache>
            </c:numRef>
          </c:val>
        </c:ser>
        <c:ser>
          <c:idx val="9"/>
          <c:order val="9"/>
          <c:tx>
            <c:strRef>
              <c:f>'4.1'!$O$16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'4.1'!$P$16</c:f>
              <c:numCache>
                <c:formatCode>General</c:formatCode>
                <c:ptCount val="1"/>
              </c:numCache>
            </c:numRef>
          </c:val>
        </c:ser>
        <c:ser>
          <c:idx val="10"/>
          <c:order val="10"/>
          <c:tx>
            <c:strRef>
              <c:f>'4.1'!$O$17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'4.1'!$P$17</c:f>
              <c:numCache>
                <c:formatCode>General</c:formatCode>
                <c:ptCount val="1"/>
              </c:numCache>
            </c:numRef>
          </c:val>
        </c:ser>
        <c:ser>
          <c:idx val="11"/>
          <c:order val="11"/>
          <c:tx>
            <c:strRef>
              <c:f>'4.1'!$O$18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'4.1'!$P$18</c:f>
              <c:numCache>
                <c:formatCode>General</c:formatCode>
                <c:ptCount val="1"/>
              </c:numCache>
            </c:numRef>
          </c:val>
        </c:ser>
        <c:ser>
          <c:idx val="12"/>
          <c:order val="12"/>
          <c:tx>
            <c:strRef>
              <c:f>'4.1'!$O$19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'4.1'!$P$19</c:f>
              <c:numCache>
                <c:formatCode>General</c:formatCode>
                <c:ptCount val="1"/>
              </c:numCache>
            </c:numRef>
          </c:val>
        </c:ser>
        <c:ser>
          <c:idx val="13"/>
          <c:order val="13"/>
          <c:tx>
            <c:strRef>
              <c:f>'4.1'!$O$20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'4.1'!$P$20</c:f>
              <c:numCache>
                <c:formatCode>General</c:formatCode>
                <c:ptCount val="1"/>
              </c:numCache>
            </c:numRef>
          </c:val>
        </c:ser>
        <c:ser>
          <c:idx val="14"/>
          <c:order val="14"/>
          <c:tx>
            <c:strRef>
              <c:f>'4.1'!$O$21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'4.1'!$P$21</c:f>
              <c:numCache>
                <c:formatCode>General</c:formatCode>
                <c:ptCount val="1"/>
              </c:numCache>
            </c:numRef>
          </c:val>
        </c:ser>
        <c:ser>
          <c:idx val="15"/>
          <c:order val="15"/>
          <c:tx>
            <c:strRef>
              <c:f>'4.1'!$O$22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'4.1'!$P$22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505344"/>
        <c:axId val="168506880"/>
      </c:barChart>
      <c:catAx>
        <c:axId val="168505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8506880"/>
        <c:crosses val="autoZero"/>
        <c:auto val="1"/>
        <c:lblAlgn val="ctr"/>
        <c:lblOffset val="100"/>
        <c:noMultiLvlLbl val="0"/>
      </c:catAx>
      <c:valAx>
        <c:axId val="1685068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850534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tepla netto a výroba tepla z KVET podle paliv (TJ)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'9'!$A$6</c:f>
              <c:strCache>
                <c:ptCount val="1"/>
                <c:pt idx="0">
                  <c:v>Biomasa</c:v>
                </c:pt>
              </c:strCache>
            </c:strRef>
          </c:tx>
          <c:invertIfNegative val="0"/>
          <c:cat>
            <c:multiLvlStrRef>
              <c:f>('9'!$B$3:$C$4,'9'!$E$3:$F$4,'9'!$H$3:$I$4,'9'!$K$3:$L$4)</c:f>
              <c:multiLvlStrCache>
                <c:ptCount val="8"/>
                <c:lvl>
                  <c:pt idx="0">
                    <c:v>Qnetto</c:v>
                  </c:pt>
                  <c:pt idx="1">
                    <c:v>QKVET</c:v>
                  </c:pt>
                  <c:pt idx="2">
                    <c:v>Qnetto</c:v>
                  </c:pt>
                  <c:pt idx="3">
                    <c:v>QKVET</c:v>
                  </c:pt>
                  <c:pt idx="4">
                    <c:v>Qnetto</c:v>
                  </c:pt>
                  <c:pt idx="5">
                    <c:v>QKVET</c:v>
                  </c:pt>
                  <c:pt idx="6">
                    <c:v>Qnetto</c:v>
                  </c:pt>
                  <c:pt idx="7">
                    <c:v>QKVET</c:v>
                  </c:pt>
                </c:lvl>
                <c:lvl>
                  <c:pt idx="0">
                    <c:v>I. čtvrtletí</c:v>
                  </c:pt>
                  <c:pt idx="2">
                    <c:v>II. čtvrtletí</c:v>
                  </c:pt>
                  <c:pt idx="4">
                    <c:v>III. čtvrtletí</c:v>
                  </c:pt>
                  <c:pt idx="6">
                    <c:v>IV. čtvrtletí</c:v>
                  </c:pt>
                </c:lvl>
              </c:multiLvlStrCache>
            </c:multiLvlStrRef>
          </c:cat>
          <c:val>
            <c:numRef>
              <c:f>('9'!$B$6,'9'!$C$6,'9'!$E$6,'9'!$F$6,'9'!$H$6,'9'!$I$6,'9'!$K$6,'9'!$L$6)</c:f>
              <c:numCache>
                <c:formatCode>#,##0.0</c:formatCode>
                <c:ptCount val="8"/>
                <c:pt idx="0">
                  <c:v>4822.8418670000028</c:v>
                </c:pt>
                <c:pt idx="1">
                  <c:v>2952.827659</c:v>
                </c:pt>
                <c:pt idx="2">
                  <c:v>4117.1145459999989</c:v>
                </c:pt>
                <c:pt idx="3">
                  <c:v>2556.729448</c:v>
                </c:pt>
                <c:pt idx="4">
                  <c:v>3423.321566000001</c:v>
                </c:pt>
                <c:pt idx="5">
                  <c:v>2202.0095529999999</c:v>
                </c:pt>
                <c:pt idx="6">
                  <c:v>4362.5017420000013</c:v>
                </c:pt>
                <c:pt idx="7">
                  <c:v>2816.3767149999999</c:v>
                </c:pt>
              </c:numCache>
            </c:numRef>
          </c:val>
        </c:ser>
        <c:ser>
          <c:idx val="1"/>
          <c:order val="1"/>
          <c:tx>
            <c:strRef>
              <c:f>'9'!$A$7</c:f>
              <c:strCache>
                <c:ptCount val="1"/>
                <c:pt idx="0">
                  <c:v>Bioplyn</c:v>
                </c:pt>
              </c:strCache>
            </c:strRef>
          </c:tx>
          <c:invertIfNegative val="0"/>
          <c:cat>
            <c:multiLvlStrRef>
              <c:f>('9'!$B$3:$C$4,'9'!$E$3:$F$4,'9'!$H$3:$I$4,'9'!$K$3:$L$4)</c:f>
              <c:multiLvlStrCache>
                <c:ptCount val="8"/>
                <c:lvl>
                  <c:pt idx="0">
                    <c:v>Qnetto</c:v>
                  </c:pt>
                  <c:pt idx="1">
                    <c:v>QKVET</c:v>
                  </c:pt>
                  <c:pt idx="2">
                    <c:v>Qnetto</c:v>
                  </c:pt>
                  <c:pt idx="3">
                    <c:v>QKVET</c:v>
                  </c:pt>
                  <c:pt idx="4">
                    <c:v>Qnetto</c:v>
                  </c:pt>
                  <c:pt idx="5">
                    <c:v>QKVET</c:v>
                  </c:pt>
                  <c:pt idx="6">
                    <c:v>Qnetto</c:v>
                  </c:pt>
                  <c:pt idx="7">
                    <c:v>QKVET</c:v>
                  </c:pt>
                </c:lvl>
                <c:lvl>
                  <c:pt idx="0">
                    <c:v>I. čtvrtletí</c:v>
                  </c:pt>
                  <c:pt idx="2">
                    <c:v>II. čtvrtletí</c:v>
                  </c:pt>
                  <c:pt idx="4">
                    <c:v>III. čtvrtletí</c:v>
                  </c:pt>
                  <c:pt idx="6">
                    <c:v>IV. čtvrtletí</c:v>
                  </c:pt>
                </c:lvl>
              </c:multiLvlStrCache>
            </c:multiLvlStrRef>
          </c:cat>
          <c:val>
            <c:numRef>
              <c:f>('9'!$B$7,'9'!$C$7,'9'!$E$7,'9'!$F$7,'9'!$H$7,'9'!$I$7,'9'!$K$7,'9'!$L$7)</c:f>
              <c:numCache>
                <c:formatCode>#,##0.0</c:formatCode>
                <c:ptCount val="8"/>
                <c:pt idx="0">
                  <c:v>615.54516699999931</c:v>
                </c:pt>
                <c:pt idx="1">
                  <c:v>587.90100820000009</c:v>
                </c:pt>
                <c:pt idx="2">
                  <c:v>453.80320999999992</c:v>
                </c:pt>
                <c:pt idx="3">
                  <c:v>421.31628999999998</c:v>
                </c:pt>
                <c:pt idx="4">
                  <c:v>399.09631600000012</c:v>
                </c:pt>
                <c:pt idx="5">
                  <c:v>374.29919000000001</c:v>
                </c:pt>
                <c:pt idx="6">
                  <c:v>638.33212600000036</c:v>
                </c:pt>
                <c:pt idx="7">
                  <c:v>620.15952900000002</c:v>
                </c:pt>
              </c:numCache>
            </c:numRef>
          </c:val>
        </c:ser>
        <c:ser>
          <c:idx val="2"/>
          <c:order val="2"/>
          <c:tx>
            <c:strRef>
              <c:f>'9'!$A$8</c:f>
              <c:strCache>
                <c:ptCount val="1"/>
                <c:pt idx="0">
                  <c:v>Černé uhlí</c:v>
                </c:pt>
              </c:strCache>
            </c:strRef>
          </c:tx>
          <c:invertIfNegative val="0"/>
          <c:cat>
            <c:multiLvlStrRef>
              <c:f>('9'!$B$3:$C$4,'9'!$E$3:$F$4,'9'!$H$3:$I$4,'9'!$K$3:$L$4)</c:f>
              <c:multiLvlStrCache>
                <c:ptCount val="8"/>
                <c:lvl>
                  <c:pt idx="0">
                    <c:v>Qnetto</c:v>
                  </c:pt>
                  <c:pt idx="1">
                    <c:v>QKVET</c:v>
                  </c:pt>
                  <c:pt idx="2">
                    <c:v>Qnetto</c:v>
                  </c:pt>
                  <c:pt idx="3">
                    <c:v>QKVET</c:v>
                  </c:pt>
                  <c:pt idx="4">
                    <c:v>Qnetto</c:v>
                  </c:pt>
                  <c:pt idx="5">
                    <c:v>QKVET</c:v>
                  </c:pt>
                  <c:pt idx="6">
                    <c:v>Qnetto</c:v>
                  </c:pt>
                  <c:pt idx="7">
                    <c:v>QKVET</c:v>
                  </c:pt>
                </c:lvl>
                <c:lvl>
                  <c:pt idx="0">
                    <c:v>I. čtvrtletí</c:v>
                  </c:pt>
                  <c:pt idx="2">
                    <c:v>II. čtvrtletí</c:v>
                  </c:pt>
                  <c:pt idx="4">
                    <c:v>III. čtvrtletí</c:v>
                  </c:pt>
                  <c:pt idx="6">
                    <c:v>IV. čtvrtletí</c:v>
                  </c:pt>
                </c:lvl>
              </c:multiLvlStrCache>
            </c:multiLvlStrRef>
          </c:cat>
          <c:val>
            <c:numRef>
              <c:f>('9'!$B$8,'9'!$C$8,'9'!$E$8,'9'!$F$8,'9'!$H$8,'9'!$I$8,'9'!$K$8,'9'!$L$8)</c:f>
              <c:numCache>
                <c:formatCode>#,##0.0</c:formatCode>
                <c:ptCount val="8"/>
                <c:pt idx="0">
                  <c:v>8031.468186000001</c:v>
                </c:pt>
                <c:pt idx="1">
                  <c:v>6854.3353940000006</c:v>
                </c:pt>
                <c:pt idx="2">
                  <c:v>2607.4414970000012</c:v>
                </c:pt>
                <c:pt idx="3">
                  <c:v>2217.3242409999998</c:v>
                </c:pt>
                <c:pt idx="4">
                  <c:v>1531.1759260000001</c:v>
                </c:pt>
                <c:pt idx="5">
                  <c:v>1262.9877250000002</c:v>
                </c:pt>
                <c:pt idx="6">
                  <c:v>4936.1818750000011</c:v>
                </c:pt>
                <c:pt idx="7">
                  <c:v>4390.3206500000006</c:v>
                </c:pt>
              </c:numCache>
            </c:numRef>
          </c:val>
        </c:ser>
        <c:ser>
          <c:idx val="3"/>
          <c:order val="3"/>
          <c:tx>
            <c:strRef>
              <c:f>'9'!$A$9</c:f>
              <c:strCache>
                <c:ptCount val="1"/>
                <c:pt idx="0">
                  <c:v>Elektrická energie</c:v>
                </c:pt>
              </c:strCache>
            </c:strRef>
          </c:tx>
          <c:invertIfNegative val="0"/>
          <c:cat>
            <c:multiLvlStrRef>
              <c:f>('9'!$B$3:$C$4,'9'!$E$3:$F$4,'9'!$H$3:$I$4,'9'!$K$3:$L$4)</c:f>
              <c:multiLvlStrCache>
                <c:ptCount val="8"/>
                <c:lvl>
                  <c:pt idx="0">
                    <c:v>Qnetto</c:v>
                  </c:pt>
                  <c:pt idx="1">
                    <c:v>QKVET</c:v>
                  </c:pt>
                  <c:pt idx="2">
                    <c:v>Qnetto</c:v>
                  </c:pt>
                  <c:pt idx="3">
                    <c:v>QKVET</c:v>
                  </c:pt>
                  <c:pt idx="4">
                    <c:v>Qnetto</c:v>
                  </c:pt>
                  <c:pt idx="5">
                    <c:v>QKVET</c:v>
                  </c:pt>
                  <c:pt idx="6">
                    <c:v>Qnetto</c:v>
                  </c:pt>
                  <c:pt idx="7">
                    <c:v>QKVET</c:v>
                  </c:pt>
                </c:lvl>
                <c:lvl>
                  <c:pt idx="0">
                    <c:v>I. čtvrtletí</c:v>
                  </c:pt>
                  <c:pt idx="2">
                    <c:v>II. čtvrtletí</c:v>
                  </c:pt>
                  <c:pt idx="4">
                    <c:v>III. čtvrtletí</c:v>
                  </c:pt>
                  <c:pt idx="6">
                    <c:v>IV. čtvrtletí</c:v>
                  </c:pt>
                </c:lvl>
              </c:multiLvlStrCache>
            </c:multiLvlStrRef>
          </c:cat>
          <c:val>
            <c:numRef>
              <c:f>('9'!$B$9,'9'!$C$9,'9'!$E$9,'9'!$F$9,'9'!$H$9,'9'!$I$9,'9'!$K$9,'9'!$L$9)</c:f>
              <c:numCache>
                <c:formatCode>#,##0.0</c:formatCode>
                <c:ptCount val="8"/>
                <c:pt idx="0">
                  <c:v>3.0880830000000006</c:v>
                </c:pt>
                <c:pt idx="1">
                  <c:v>0</c:v>
                </c:pt>
                <c:pt idx="2">
                  <c:v>3.5988169999999999</c:v>
                </c:pt>
                <c:pt idx="3">
                  <c:v>0</c:v>
                </c:pt>
                <c:pt idx="4">
                  <c:v>3.3368869999999999</c:v>
                </c:pt>
                <c:pt idx="5">
                  <c:v>0</c:v>
                </c:pt>
                <c:pt idx="6">
                  <c:v>2.8860660000000009</c:v>
                </c:pt>
                <c:pt idx="7">
                  <c:v>0</c:v>
                </c:pt>
              </c:numCache>
            </c:numRef>
          </c:val>
        </c:ser>
        <c:ser>
          <c:idx val="4"/>
          <c:order val="4"/>
          <c:tx>
            <c:strRef>
              <c:f>'9'!$A$10</c:f>
              <c:strCache>
                <c:ptCount val="1"/>
                <c:pt idx="0">
                  <c:v>Energie prostředí (tepelné čerpadlo)</c:v>
                </c:pt>
              </c:strCache>
            </c:strRef>
          </c:tx>
          <c:invertIfNegative val="0"/>
          <c:cat>
            <c:multiLvlStrRef>
              <c:f>('9'!$B$3:$C$4,'9'!$E$3:$F$4,'9'!$H$3:$I$4,'9'!$K$3:$L$4)</c:f>
              <c:multiLvlStrCache>
                <c:ptCount val="8"/>
                <c:lvl>
                  <c:pt idx="0">
                    <c:v>Qnetto</c:v>
                  </c:pt>
                  <c:pt idx="1">
                    <c:v>QKVET</c:v>
                  </c:pt>
                  <c:pt idx="2">
                    <c:v>Qnetto</c:v>
                  </c:pt>
                  <c:pt idx="3">
                    <c:v>QKVET</c:v>
                  </c:pt>
                  <c:pt idx="4">
                    <c:v>Qnetto</c:v>
                  </c:pt>
                  <c:pt idx="5">
                    <c:v>QKVET</c:v>
                  </c:pt>
                  <c:pt idx="6">
                    <c:v>Qnetto</c:v>
                  </c:pt>
                  <c:pt idx="7">
                    <c:v>QKVET</c:v>
                  </c:pt>
                </c:lvl>
                <c:lvl>
                  <c:pt idx="0">
                    <c:v>I. čtvrtletí</c:v>
                  </c:pt>
                  <c:pt idx="2">
                    <c:v>II. čtvrtletí</c:v>
                  </c:pt>
                  <c:pt idx="4">
                    <c:v>III. čtvrtletí</c:v>
                  </c:pt>
                  <c:pt idx="6">
                    <c:v>IV. čtvrtletí</c:v>
                  </c:pt>
                </c:lvl>
              </c:multiLvlStrCache>
            </c:multiLvlStrRef>
          </c:cat>
          <c:val>
            <c:numRef>
              <c:f>('9'!$B$10,'9'!$C$10,'9'!$E$10,'9'!$F$10,'9'!$H$10,'9'!$I$10,'9'!$K$10,'9'!$L$10)</c:f>
              <c:numCache>
                <c:formatCode>#,##0.0</c:formatCode>
                <c:ptCount val="8"/>
                <c:pt idx="0">
                  <c:v>4.3670100000000005</c:v>
                </c:pt>
                <c:pt idx="1">
                  <c:v>0</c:v>
                </c:pt>
                <c:pt idx="2">
                  <c:v>2.8484600000000002</c:v>
                </c:pt>
                <c:pt idx="3">
                  <c:v>0</c:v>
                </c:pt>
                <c:pt idx="4">
                  <c:v>2.0073099999999999</c:v>
                </c:pt>
                <c:pt idx="5">
                  <c:v>0</c:v>
                </c:pt>
                <c:pt idx="6">
                  <c:v>4.0476199999999993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strRef>
              <c:f>'9'!$A$11</c:f>
              <c:strCache>
                <c:ptCount val="1"/>
                <c:pt idx="0">
                  <c:v>Energie Slunce (solární kolektor)</c:v>
                </c:pt>
              </c:strCache>
            </c:strRef>
          </c:tx>
          <c:invertIfNegative val="0"/>
          <c:cat>
            <c:multiLvlStrRef>
              <c:f>('9'!$B$3:$C$4,'9'!$E$3:$F$4,'9'!$H$3:$I$4,'9'!$K$3:$L$4)</c:f>
              <c:multiLvlStrCache>
                <c:ptCount val="8"/>
                <c:lvl>
                  <c:pt idx="0">
                    <c:v>Qnetto</c:v>
                  </c:pt>
                  <c:pt idx="1">
                    <c:v>QKVET</c:v>
                  </c:pt>
                  <c:pt idx="2">
                    <c:v>Qnetto</c:v>
                  </c:pt>
                  <c:pt idx="3">
                    <c:v>QKVET</c:v>
                  </c:pt>
                  <c:pt idx="4">
                    <c:v>Qnetto</c:v>
                  </c:pt>
                  <c:pt idx="5">
                    <c:v>QKVET</c:v>
                  </c:pt>
                  <c:pt idx="6">
                    <c:v>Qnetto</c:v>
                  </c:pt>
                  <c:pt idx="7">
                    <c:v>QKVET</c:v>
                  </c:pt>
                </c:lvl>
                <c:lvl>
                  <c:pt idx="0">
                    <c:v>I. čtvrtletí</c:v>
                  </c:pt>
                  <c:pt idx="2">
                    <c:v>II. čtvrtletí</c:v>
                  </c:pt>
                  <c:pt idx="4">
                    <c:v>III. čtvrtletí</c:v>
                  </c:pt>
                  <c:pt idx="6">
                    <c:v>IV. čtvrtletí</c:v>
                  </c:pt>
                </c:lvl>
              </c:multiLvlStrCache>
            </c:multiLvlStrRef>
          </c:cat>
          <c:val>
            <c:numRef>
              <c:f>('9'!$B$11,'9'!$C$11,'9'!$E$11,'9'!$F$11,'9'!$H$11,'9'!$I$11,'9'!$K$11,'9'!$L$11)</c:f>
              <c:numCache>
                <c:formatCode>#,##0.0</c:formatCode>
                <c:ptCount val="8"/>
                <c:pt idx="0">
                  <c:v>7.7060000000000003E-2</c:v>
                </c:pt>
                <c:pt idx="1">
                  <c:v>0</c:v>
                </c:pt>
                <c:pt idx="2">
                  <c:v>0.17046</c:v>
                </c:pt>
                <c:pt idx="3">
                  <c:v>0</c:v>
                </c:pt>
                <c:pt idx="4">
                  <c:v>0.13599</c:v>
                </c:pt>
                <c:pt idx="5">
                  <c:v>0</c:v>
                </c:pt>
                <c:pt idx="6">
                  <c:v>3.3459999999999997E-2</c:v>
                </c:pt>
                <c:pt idx="7">
                  <c:v>0</c:v>
                </c:pt>
              </c:numCache>
            </c:numRef>
          </c:val>
        </c:ser>
        <c:ser>
          <c:idx val="6"/>
          <c:order val="6"/>
          <c:tx>
            <c:strRef>
              <c:f>'9'!$A$12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cat>
            <c:multiLvlStrRef>
              <c:f>('9'!$B$3:$C$4,'9'!$E$3:$F$4,'9'!$H$3:$I$4,'9'!$K$3:$L$4)</c:f>
              <c:multiLvlStrCache>
                <c:ptCount val="8"/>
                <c:lvl>
                  <c:pt idx="0">
                    <c:v>Qnetto</c:v>
                  </c:pt>
                  <c:pt idx="1">
                    <c:v>QKVET</c:v>
                  </c:pt>
                  <c:pt idx="2">
                    <c:v>Qnetto</c:v>
                  </c:pt>
                  <c:pt idx="3">
                    <c:v>QKVET</c:v>
                  </c:pt>
                  <c:pt idx="4">
                    <c:v>Qnetto</c:v>
                  </c:pt>
                  <c:pt idx="5">
                    <c:v>QKVET</c:v>
                  </c:pt>
                  <c:pt idx="6">
                    <c:v>Qnetto</c:v>
                  </c:pt>
                  <c:pt idx="7">
                    <c:v>QKVET</c:v>
                  </c:pt>
                </c:lvl>
                <c:lvl>
                  <c:pt idx="0">
                    <c:v>I. čtvrtletí</c:v>
                  </c:pt>
                  <c:pt idx="2">
                    <c:v>II. čtvrtletí</c:v>
                  </c:pt>
                  <c:pt idx="4">
                    <c:v>III. čtvrtletí</c:v>
                  </c:pt>
                  <c:pt idx="6">
                    <c:v>IV. čtvrtletí</c:v>
                  </c:pt>
                </c:lvl>
              </c:multiLvlStrCache>
            </c:multiLvlStrRef>
          </c:cat>
          <c:val>
            <c:numRef>
              <c:f>('9'!$B$12,'9'!$C$12,'9'!$E$12,'9'!$F$12,'9'!$H$12,'9'!$I$12,'9'!$K$12,'9'!$L$12)</c:f>
              <c:numCache>
                <c:formatCode>#,##0.0</c:formatCode>
                <c:ptCount val="8"/>
                <c:pt idx="0">
                  <c:v>24059.339638000016</c:v>
                </c:pt>
                <c:pt idx="1">
                  <c:v>20403.79379</c:v>
                </c:pt>
                <c:pt idx="2">
                  <c:v>12719.748339999998</c:v>
                </c:pt>
                <c:pt idx="3">
                  <c:v>10967.54608</c:v>
                </c:pt>
                <c:pt idx="4">
                  <c:v>8753.1061529999934</c:v>
                </c:pt>
                <c:pt idx="5">
                  <c:v>7283.4420029999992</c:v>
                </c:pt>
                <c:pt idx="6">
                  <c:v>21554.743870000006</c:v>
                </c:pt>
                <c:pt idx="7">
                  <c:v>18590.598309999998</c:v>
                </c:pt>
              </c:numCache>
            </c:numRef>
          </c:val>
        </c:ser>
        <c:ser>
          <c:idx val="7"/>
          <c:order val="7"/>
          <c:tx>
            <c:strRef>
              <c:f>'9'!$A$13</c:f>
              <c:strCache>
                <c:ptCount val="1"/>
                <c:pt idx="0">
                  <c:v>Jaderné palivo</c:v>
                </c:pt>
              </c:strCache>
            </c:strRef>
          </c:tx>
          <c:invertIfNegative val="0"/>
          <c:cat>
            <c:multiLvlStrRef>
              <c:f>('9'!$B$3:$C$4,'9'!$E$3:$F$4,'9'!$H$3:$I$4,'9'!$K$3:$L$4)</c:f>
              <c:multiLvlStrCache>
                <c:ptCount val="8"/>
                <c:lvl>
                  <c:pt idx="0">
                    <c:v>Qnetto</c:v>
                  </c:pt>
                  <c:pt idx="1">
                    <c:v>QKVET</c:v>
                  </c:pt>
                  <c:pt idx="2">
                    <c:v>Qnetto</c:v>
                  </c:pt>
                  <c:pt idx="3">
                    <c:v>QKVET</c:v>
                  </c:pt>
                  <c:pt idx="4">
                    <c:v>Qnetto</c:v>
                  </c:pt>
                  <c:pt idx="5">
                    <c:v>QKVET</c:v>
                  </c:pt>
                  <c:pt idx="6">
                    <c:v>Qnetto</c:v>
                  </c:pt>
                  <c:pt idx="7">
                    <c:v>QKVET</c:v>
                  </c:pt>
                </c:lvl>
                <c:lvl>
                  <c:pt idx="0">
                    <c:v>I. čtvrtletí</c:v>
                  </c:pt>
                  <c:pt idx="2">
                    <c:v>II. čtvrtletí</c:v>
                  </c:pt>
                  <c:pt idx="4">
                    <c:v>III. čtvrtletí</c:v>
                  </c:pt>
                  <c:pt idx="6">
                    <c:v>IV. čtvrtletí</c:v>
                  </c:pt>
                </c:lvl>
              </c:multiLvlStrCache>
            </c:multiLvlStrRef>
          </c:cat>
          <c:val>
            <c:numRef>
              <c:f>('9'!$B$13,'9'!$C$13,'9'!$E$13,'9'!$F$13,'9'!$H$13,'9'!$I$13,'9'!$K$13,'9'!$L$13)</c:f>
              <c:numCache>
                <c:formatCode>#,##0.0</c:formatCode>
                <c:ptCount val="8"/>
                <c:pt idx="0">
                  <c:v>392.709</c:v>
                </c:pt>
                <c:pt idx="1">
                  <c:v>0</c:v>
                </c:pt>
                <c:pt idx="2">
                  <c:v>145.69200000000001</c:v>
                </c:pt>
                <c:pt idx="3">
                  <c:v>0</c:v>
                </c:pt>
                <c:pt idx="4">
                  <c:v>69.081000000000003</c:v>
                </c:pt>
                <c:pt idx="5">
                  <c:v>0</c:v>
                </c:pt>
                <c:pt idx="6">
                  <c:v>300.58999999999997</c:v>
                </c:pt>
                <c:pt idx="7">
                  <c:v>0</c:v>
                </c:pt>
              </c:numCache>
            </c:numRef>
          </c:val>
        </c:ser>
        <c:ser>
          <c:idx val="8"/>
          <c:order val="8"/>
          <c:tx>
            <c:strRef>
              <c:f>'9'!$A$14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multiLvlStrRef>
              <c:f>('9'!$B$3:$C$4,'9'!$E$3:$F$4,'9'!$H$3:$I$4,'9'!$K$3:$L$4)</c:f>
              <c:multiLvlStrCache>
                <c:ptCount val="8"/>
                <c:lvl>
                  <c:pt idx="0">
                    <c:v>Qnetto</c:v>
                  </c:pt>
                  <c:pt idx="1">
                    <c:v>QKVET</c:v>
                  </c:pt>
                  <c:pt idx="2">
                    <c:v>Qnetto</c:v>
                  </c:pt>
                  <c:pt idx="3">
                    <c:v>QKVET</c:v>
                  </c:pt>
                  <c:pt idx="4">
                    <c:v>Qnetto</c:v>
                  </c:pt>
                  <c:pt idx="5">
                    <c:v>QKVET</c:v>
                  </c:pt>
                  <c:pt idx="6">
                    <c:v>Qnetto</c:v>
                  </c:pt>
                  <c:pt idx="7">
                    <c:v>QKVET</c:v>
                  </c:pt>
                </c:lvl>
                <c:lvl>
                  <c:pt idx="0">
                    <c:v>I. čtvrtletí</c:v>
                  </c:pt>
                  <c:pt idx="2">
                    <c:v>II. čtvrtletí</c:v>
                  </c:pt>
                  <c:pt idx="4">
                    <c:v>III. čtvrtletí</c:v>
                  </c:pt>
                  <c:pt idx="6">
                    <c:v>IV. čtvrtletí</c:v>
                  </c:pt>
                </c:lvl>
              </c:multiLvlStrCache>
            </c:multiLvlStrRef>
          </c:cat>
          <c:val>
            <c:numRef>
              <c:f>('9'!$B$14,'9'!$C$14,'9'!$E$14,'9'!$F$14,'9'!$H$14,'9'!$I$14,'9'!$K$14,'9'!$L$14)</c:f>
              <c:numCache>
                <c:formatCode>#,##0.0</c:formatCode>
                <c:ptCount val="8"/>
                <c:pt idx="0">
                  <c:v>0.26060900000000004</c:v>
                </c:pt>
                <c:pt idx="1">
                  <c:v>0</c:v>
                </c:pt>
                <c:pt idx="2">
                  <c:v>3.2754999999999992E-2</c:v>
                </c:pt>
                <c:pt idx="3">
                  <c:v>0</c:v>
                </c:pt>
                <c:pt idx="4">
                  <c:v>8.1899999999999994E-3</c:v>
                </c:pt>
                <c:pt idx="5">
                  <c:v>0</c:v>
                </c:pt>
                <c:pt idx="6">
                  <c:v>0.10440700000000001</c:v>
                </c:pt>
                <c:pt idx="7">
                  <c:v>0</c:v>
                </c:pt>
              </c:numCache>
            </c:numRef>
          </c:val>
        </c:ser>
        <c:ser>
          <c:idx val="9"/>
          <c:order val="9"/>
          <c:tx>
            <c:strRef>
              <c:f>'9'!$A$15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multiLvlStrRef>
              <c:f>('9'!$B$3:$C$4,'9'!$E$3:$F$4,'9'!$H$3:$I$4,'9'!$K$3:$L$4)</c:f>
              <c:multiLvlStrCache>
                <c:ptCount val="8"/>
                <c:lvl>
                  <c:pt idx="0">
                    <c:v>Qnetto</c:v>
                  </c:pt>
                  <c:pt idx="1">
                    <c:v>QKVET</c:v>
                  </c:pt>
                  <c:pt idx="2">
                    <c:v>Qnetto</c:v>
                  </c:pt>
                  <c:pt idx="3">
                    <c:v>QKVET</c:v>
                  </c:pt>
                  <c:pt idx="4">
                    <c:v>Qnetto</c:v>
                  </c:pt>
                  <c:pt idx="5">
                    <c:v>QKVET</c:v>
                  </c:pt>
                  <c:pt idx="6">
                    <c:v>Qnetto</c:v>
                  </c:pt>
                  <c:pt idx="7">
                    <c:v>QKVET</c:v>
                  </c:pt>
                </c:lvl>
                <c:lvl>
                  <c:pt idx="0">
                    <c:v>I. čtvrtletí</c:v>
                  </c:pt>
                  <c:pt idx="2">
                    <c:v>II. čtvrtletí</c:v>
                  </c:pt>
                  <c:pt idx="4">
                    <c:v>III. čtvrtletí</c:v>
                  </c:pt>
                  <c:pt idx="6">
                    <c:v>IV. čtvrtletí</c:v>
                  </c:pt>
                </c:lvl>
              </c:multiLvlStrCache>
            </c:multiLvlStrRef>
          </c:cat>
          <c:val>
            <c:numRef>
              <c:f>('9'!$B$15,'9'!$C$15,'9'!$E$15,'9'!$F$15,'9'!$H$15,'9'!$I$15,'9'!$K$15,'9'!$L$15)</c:f>
              <c:numCache>
                <c:formatCode>#,##0.0</c:formatCode>
                <c:ptCount val="8"/>
                <c:pt idx="0">
                  <c:v>1987.0560390000001</c:v>
                </c:pt>
                <c:pt idx="1">
                  <c:v>160.20875000000001</c:v>
                </c:pt>
                <c:pt idx="2">
                  <c:v>2029.8470710000001</c:v>
                </c:pt>
                <c:pt idx="3">
                  <c:v>162.35694000000001</c:v>
                </c:pt>
                <c:pt idx="4">
                  <c:v>1930.6042309999998</c:v>
                </c:pt>
                <c:pt idx="5">
                  <c:v>125.27976</c:v>
                </c:pt>
                <c:pt idx="6">
                  <c:v>2006.6973600000001</c:v>
                </c:pt>
                <c:pt idx="7">
                  <c:v>182.26997</c:v>
                </c:pt>
              </c:numCache>
            </c:numRef>
          </c:val>
        </c:ser>
        <c:ser>
          <c:idx val="10"/>
          <c:order val="10"/>
          <c:tx>
            <c:strRef>
              <c:f>'9'!$A$16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multiLvlStrRef>
              <c:f>('9'!$B$3:$C$4,'9'!$E$3:$F$4,'9'!$H$3:$I$4,'9'!$K$3:$L$4)</c:f>
              <c:multiLvlStrCache>
                <c:ptCount val="8"/>
                <c:lvl>
                  <c:pt idx="0">
                    <c:v>Qnetto</c:v>
                  </c:pt>
                  <c:pt idx="1">
                    <c:v>QKVET</c:v>
                  </c:pt>
                  <c:pt idx="2">
                    <c:v>Qnetto</c:v>
                  </c:pt>
                  <c:pt idx="3">
                    <c:v>QKVET</c:v>
                  </c:pt>
                  <c:pt idx="4">
                    <c:v>Qnetto</c:v>
                  </c:pt>
                  <c:pt idx="5">
                    <c:v>QKVET</c:v>
                  </c:pt>
                  <c:pt idx="6">
                    <c:v>Qnetto</c:v>
                  </c:pt>
                  <c:pt idx="7">
                    <c:v>QKVET</c:v>
                  </c:pt>
                </c:lvl>
                <c:lvl>
                  <c:pt idx="0">
                    <c:v>I. čtvrtletí</c:v>
                  </c:pt>
                  <c:pt idx="2">
                    <c:v>II. čtvrtletí</c:v>
                  </c:pt>
                  <c:pt idx="4">
                    <c:v>III. čtvrtletí</c:v>
                  </c:pt>
                  <c:pt idx="6">
                    <c:v>IV. čtvrtletí</c:v>
                  </c:pt>
                </c:lvl>
              </c:multiLvlStrCache>
            </c:multiLvlStrRef>
          </c:cat>
          <c:val>
            <c:numRef>
              <c:f>('9'!$B$16,'9'!$C$16,'9'!$E$16,'9'!$F$16,'9'!$H$16,'9'!$I$16,'9'!$K$16,'9'!$L$16)</c:f>
              <c:numCache>
                <c:formatCode>#,##0.0</c:formatCode>
                <c:ptCount val="8"/>
                <c:pt idx="0">
                  <c:v>342.51268699999991</c:v>
                </c:pt>
                <c:pt idx="1">
                  <c:v>127.66624499999999</c:v>
                </c:pt>
                <c:pt idx="2">
                  <c:v>127.71499799999999</c:v>
                </c:pt>
                <c:pt idx="3">
                  <c:v>61.753757</c:v>
                </c:pt>
                <c:pt idx="4">
                  <c:v>84.424994999999996</c:v>
                </c:pt>
                <c:pt idx="5">
                  <c:v>62.315682000000002</c:v>
                </c:pt>
                <c:pt idx="6">
                  <c:v>167.08602500000003</c:v>
                </c:pt>
                <c:pt idx="7">
                  <c:v>101.477829</c:v>
                </c:pt>
              </c:numCache>
            </c:numRef>
          </c:val>
        </c:ser>
        <c:ser>
          <c:idx val="11"/>
          <c:order val="11"/>
          <c:tx>
            <c:strRef>
              <c:f>'9'!$A$17</c:f>
              <c:strCache>
                <c:ptCount val="1"/>
                <c:pt idx="0">
                  <c:v>Ostatní pevná paliva</c:v>
                </c:pt>
              </c:strCache>
            </c:strRef>
          </c:tx>
          <c:invertIfNegative val="0"/>
          <c:cat>
            <c:multiLvlStrRef>
              <c:f>('9'!$B$3:$C$4,'9'!$E$3:$F$4,'9'!$H$3:$I$4,'9'!$K$3:$L$4)</c:f>
              <c:multiLvlStrCache>
                <c:ptCount val="8"/>
                <c:lvl>
                  <c:pt idx="0">
                    <c:v>Qnetto</c:v>
                  </c:pt>
                  <c:pt idx="1">
                    <c:v>QKVET</c:v>
                  </c:pt>
                  <c:pt idx="2">
                    <c:v>Qnetto</c:v>
                  </c:pt>
                  <c:pt idx="3">
                    <c:v>QKVET</c:v>
                  </c:pt>
                  <c:pt idx="4">
                    <c:v>Qnetto</c:v>
                  </c:pt>
                  <c:pt idx="5">
                    <c:v>QKVET</c:v>
                  </c:pt>
                  <c:pt idx="6">
                    <c:v>Qnetto</c:v>
                  </c:pt>
                  <c:pt idx="7">
                    <c:v>QKVET</c:v>
                  </c:pt>
                </c:lvl>
                <c:lvl>
                  <c:pt idx="0">
                    <c:v>I. čtvrtletí</c:v>
                  </c:pt>
                  <c:pt idx="2">
                    <c:v>II. čtvrtletí</c:v>
                  </c:pt>
                  <c:pt idx="4">
                    <c:v>III. čtvrtletí</c:v>
                  </c:pt>
                  <c:pt idx="6">
                    <c:v>IV. čtvrtletí</c:v>
                  </c:pt>
                </c:lvl>
              </c:multiLvlStrCache>
            </c:multiLvlStrRef>
          </c:cat>
          <c:val>
            <c:numRef>
              <c:f>('9'!$B$17,'9'!$C$17,'9'!$E$17,'9'!$F$17,'9'!$H$17,'9'!$I$17,'9'!$K$17,'9'!$L$17)</c:f>
              <c:numCache>
                <c:formatCode>#,##0.0</c:formatCode>
                <c:ptCount val="8"/>
                <c:pt idx="0">
                  <c:v>888.98091999999997</c:v>
                </c:pt>
                <c:pt idx="1">
                  <c:v>697.64822600000002</c:v>
                </c:pt>
                <c:pt idx="2">
                  <c:v>763.29248300000006</c:v>
                </c:pt>
                <c:pt idx="3">
                  <c:v>596.84823100000006</c:v>
                </c:pt>
                <c:pt idx="4">
                  <c:v>704.48422739756472</c:v>
                </c:pt>
                <c:pt idx="5">
                  <c:v>553.36053200000003</c:v>
                </c:pt>
                <c:pt idx="6">
                  <c:v>868.74399499999993</c:v>
                </c:pt>
                <c:pt idx="7">
                  <c:v>644.78313500000002</c:v>
                </c:pt>
              </c:numCache>
            </c:numRef>
          </c:val>
        </c:ser>
        <c:ser>
          <c:idx val="12"/>
          <c:order val="12"/>
          <c:tx>
            <c:strRef>
              <c:f>'9'!$A$18</c:f>
              <c:strCache>
                <c:ptCount val="1"/>
                <c:pt idx="0">
                  <c:v>Ostatní plyny</c:v>
                </c:pt>
              </c:strCache>
            </c:strRef>
          </c:tx>
          <c:invertIfNegative val="0"/>
          <c:cat>
            <c:multiLvlStrRef>
              <c:f>('9'!$B$3:$C$4,'9'!$E$3:$F$4,'9'!$H$3:$I$4,'9'!$K$3:$L$4)</c:f>
              <c:multiLvlStrCache>
                <c:ptCount val="8"/>
                <c:lvl>
                  <c:pt idx="0">
                    <c:v>Qnetto</c:v>
                  </c:pt>
                  <c:pt idx="1">
                    <c:v>QKVET</c:v>
                  </c:pt>
                  <c:pt idx="2">
                    <c:v>Qnetto</c:v>
                  </c:pt>
                  <c:pt idx="3">
                    <c:v>QKVET</c:v>
                  </c:pt>
                  <c:pt idx="4">
                    <c:v>Qnetto</c:v>
                  </c:pt>
                  <c:pt idx="5">
                    <c:v>QKVET</c:v>
                  </c:pt>
                  <c:pt idx="6">
                    <c:v>Qnetto</c:v>
                  </c:pt>
                  <c:pt idx="7">
                    <c:v>QKVET</c:v>
                  </c:pt>
                </c:lvl>
                <c:lvl>
                  <c:pt idx="0">
                    <c:v>I. čtvrtletí</c:v>
                  </c:pt>
                  <c:pt idx="2">
                    <c:v>II. čtvrtletí</c:v>
                  </c:pt>
                  <c:pt idx="4">
                    <c:v>III. čtvrtletí</c:v>
                  </c:pt>
                  <c:pt idx="6">
                    <c:v>IV. čtvrtletí</c:v>
                  </c:pt>
                </c:lvl>
              </c:multiLvlStrCache>
            </c:multiLvlStrRef>
          </c:cat>
          <c:val>
            <c:numRef>
              <c:f>('9'!$B$18,'9'!$C$18,'9'!$E$18,'9'!$F$18,'9'!$H$18,'9'!$I$18,'9'!$K$18,'9'!$L$18)</c:f>
              <c:numCache>
                <c:formatCode>#,##0.0</c:formatCode>
                <c:ptCount val="8"/>
                <c:pt idx="0">
                  <c:v>2501.6362419999996</c:v>
                </c:pt>
                <c:pt idx="1">
                  <c:v>1278.768597</c:v>
                </c:pt>
                <c:pt idx="2">
                  <c:v>2105.9748219999997</c:v>
                </c:pt>
                <c:pt idx="3">
                  <c:v>948.808446</c:v>
                </c:pt>
                <c:pt idx="4">
                  <c:v>1988.457768</c:v>
                </c:pt>
                <c:pt idx="5">
                  <c:v>968.4641949999999</c:v>
                </c:pt>
                <c:pt idx="6">
                  <c:v>2459.4410540000003</c:v>
                </c:pt>
                <c:pt idx="7">
                  <c:v>1360.295844</c:v>
                </c:pt>
              </c:numCache>
            </c:numRef>
          </c:val>
        </c:ser>
        <c:ser>
          <c:idx val="13"/>
          <c:order val="13"/>
          <c:tx>
            <c:strRef>
              <c:f>'9'!$A$19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multiLvlStrRef>
              <c:f>('9'!$B$3:$C$4,'9'!$E$3:$F$4,'9'!$H$3:$I$4,'9'!$K$3:$L$4)</c:f>
              <c:multiLvlStrCache>
                <c:ptCount val="8"/>
                <c:lvl>
                  <c:pt idx="0">
                    <c:v>Qnetto</c:v>
                  </c:pt>
                  <c:pt idx="1">
                    <c:v>QKVET</c:v>
                  </c:pt>
                  <c:pt idx="2">
                    <c:v>Qnetto</c:v>
                  </c:pt>
                  <c:pt idx="3">
                    <c:v>QKVET</c:v>
                  </c:pt>
                  <c:pt idx="4">
                    <c:v>Qnetto</c:v>
                  </c:pt>
                  <c:pt idx="5">
                    <c:v>QKVET</c:v>
                  </c:pt>
                  <c:pt idx="6">
                    <c:v>Qnetto</c:v>
                  </c:pt>
                  <c:pt idx="7">
                    <c:v>QKVET</c:v>
                  </c:pt>
                </c:lvl>
                <c:lvl>
                  <c:pt idx="0">
                    <c:v>I. čtvrtletí</c:v>
                  </c:pt>
                  <c:pt idx="2">
                    <c:v>II. čtvrtletí</c:v>
                  </c:pt>
                  <c:pt idx="4">
                    <c:v>III. čtvrtletí</c:v>
                  </c:pt>
                  <c:pt idx="6">
                    <c:v>IV. čtvrtletí</c:v>
                  </c:pt>
                </c:lvl>
              </c:multiLvlStrCache>
            </c:multiLvlStrRef>
          </c:cat>
          <c:val>
            <c:numRef>
              <c:f>('9'!$B$19,'9'!$C$19,'9'!$E$19,'9'!$F$19,'9'!$H$19,'9'!$I$19,'9'!$K$19,'9'!$L$19)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'9'!$A$20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multiLvlStrRef>
              <c:f>('9'!$B$3:$C$4,'9'!$E$3:$F$4,'9'!$H$3:$I$4,'9'!$K$3:$L$4)</c:f>
              <c:multiLvlStrCache>
                <c:ptCount val="8"/>
                <c:lvl>
                  <c:pt idx="0">
                    <c:v>Qnetto</c:v>
                  </c:pt>
                  <c:pt idx="1">
                    <c:v>QKVET</c:v>
                  </c:pt>
                  <c:pt idx="2">
                    <c:v>Qnetto</c:v>
                  </c:pt>
                  <c:pt idx="3">
                    <c:v>QKVET</c:v>
                  </c:pt>
                  <c:pt idx="4">
                    <c:v>Qnetto</c:v>
                  </c:pt>
                  <c:pt idx="5">
                    <c:v>QKVET</c:v>
                  </c:pt>
                  <c:pt idx="6">
                    <c:v>Qnetto</c:v>
                  </c:pt>
                  <c:pt idx="7">
                    <c:v>QKVET</c:v>
                  </c:pt>
                </c:lvl>
                <c:lvl>
                  <c:pt idx="0">
                    <c:v>I. čtvrtletí</c:v>
                  </c:pt>
                  <c:pt idx="2">
                    <c:v>II. čtvrtletí</c:v>
                  </c:pt>
                  <c:pt idx="4">
                    <c:v>III. čtvrtletí</c:v>
                  </c:pt>
                  <c:pt idx="6">
                    <c:v>IV. čtvrtletí</c:v>
                  </c:pt>
                </c:lvl>
              </c:multiLvlStrCache>
            </c:multiLvlStrRef>
          </c:cat>
          <c:val>
            <c:numRef>
              <c:f>('9'!$B$20,'9'!$C$20,'9'!$E$20,'9'!$F$20,'9'!$H$20,'9'!$I$20,'9'!$K$20,'9'!$L$20)</c:f>
              <c:numCache>
                <c:formatCode>#,##0.0</c:formatCode>
                <c:ptCount val="8"/>
                <c:pt idx="0">
                  <c:v>207.37383700000009</c:v>
                </c:pt>
                <c:pt idx="1">
                  <c:v>114.79815459999999</c:v>
                </c:pt>
                <c:pt idx="2">
                  <c:v>56.419945000000013</c:v>
                </c:pt>
                <c:pt idx="3">
                  <c:v>32.990517599999997</c:v>
                </c:pt>
                <c:pt idx="4">
                  <c:v>70.38053899999997</c:v>
                </c:pt>
                <c:pt idx="5">
                  <c:v>6.3598855999999993</c:v>
                </c:pt>
                <c:pt idx="6">
                  <c:v>62.623313000000017</c:v>
                </c:pt>
                <c:pt idx="7">
                  <c:v>9.5029298000000004</c:v>
                </c:pt>
              </c:numCache>
            </c:numRef>
          </c:val>
        </c:ser>
        <c:ser>
          <c:idx val="15"/>
          <c:order val="15"/>
          <c:tx>
            <c:strRef>
              <c:f>'9'!$A$21</c:f>
              <c:strCache>
                <c:ptCount val="1"/>
                <c:pt idx="0">
                  <c:v>Zemní plyn</c:v>
                </c:pt>
              </c:strCache>
            </c:strRef>
          </c:tx>
          <c:invertIfNegative val="0"/>
          <c:cat>
            <c:multiLvlStrRef>
              <c:f>('9'!$B$3:$C$4,'9'!$E$3:$F$4,'9'!$H$3:$I$4,'9'!$K$3:$L$4)</c:f>
              <c:multiLvlStrCache>
                <c:ptCount val="8"/>
                <c:lvl>
                  <c:pt idx="0">
                    <c:v>Qnetto</c:v>
                  </c:pt>
                  <c:pt idx="1">
                    <c:v>QKVET</c:v>
                  </c:pt>
                  <c:pt idx="2">
                    <c:v>Qnetto</c:v>
                  </c:pt>
                  <c:pt idx="3">
                    <c:v>QKVET</c:v>
                  </c:pt>
                  <c:pt idx="4">
                    <c:v>Qnetto</c:v>
                  </c:pt>
                  <c:pt idx="5">
                    <c:v>QKVET</c:v>
                  </c:pt>
                  <c:pt idx="6">
                    <c:v>Qnetto</c:v>
                  </c:pt>
                  <c:pt idx="7">
                    <c:v>QKVET</c:v>
                  </c:pt>
                </c:lvl>
                <c:lvl>
                  <c:pt idx="0">
                    <c:v>I. čtvrtletí</c:v>
                  </c:pt>
                  <c:pt idx="2">
                    <c:v>II. čtvrtletí</c:v>
                  </c:pt>
                  <c:pt idx="4">
                    <c:v>III. čtvrtletí</c:v>
                  </c:pt>
                  <c:pt idx="6">
                    <c:v>IV. čtvrtletí</c:v>
                  </c:pt>
                </c:lvl>
              </c:multiLvlStrCache>
            </c:multiLvlStrRef>
          </c:cat>
          <c:val>
            <c:numRef>
              <c:f>('9'!$B$21,'9'!$C$21,'9'!$E$21,'9'!$F$21,'9'!$H$21,'9'!$I$21,'9'!$K$21,'9'!$L$21)</c:f>
              <c:numCache>
                <c:formatCode>#,##0.0</c:formatCode>
                <c:ptCount val="8"/>
                <c:pt idx="0">
                  <c:v>11398.833326999988</c:v>
                </c:pt>
                <c:pt idx="1">
                  <c:v>3543.0880520000001</c:v>
                </c:pt>
                <c:pt idx="2">
                  <c:v>5214.2430499999891</c:v>
                </c:pt>
                <c:pt idx="3">
                  <c:v>1886.6751240000001</c:v>
                </c:pt>
                <c:pt idx="4">
                  <c:v>4284.2285319350713</c:v>
                </c:pt>
                <c:pt idx="5">
                  <c:v>1659.167872</c:v>
                </c:pt>
                <c:pt idx="6">
                  <c:v>10032.360578292084</c:v>
                </c:pt>
                <c:pt idx="7">
                  <c:v>3833.4699089999999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4"/>
        <c:overlap val="100"/>
        <c:axId val="173556864"/>
        <c:axId val="173558400"/>
      </c:barChart>
      <c:catAx>
        <c:axId val="17355686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73558400"/>
        <c:crosses val="autoZero"/>
        <c:auto val="1"/>
        <c:lblAlgn val="ctr"/>
        <c:lblOffset val="100"/>
        <c:noMultiLvlLbl val="0"/>
      </c:catAx>
      <c:valAx>
        <c:axId val="1735584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735568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paliv na výrobě tepla z KVET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3950992125984252"/>
          <c:y val="0.12881318413030871"/>
          <c:w val="0.55564682414698163"/>
          <c:h val="0.77280492769486231"/>
        </c:manualLayout>
      </c:layout>
      <c:doughnutChart>
        <c:varyColors val="1"/>
        <c:ser>
          <c:idx val="0"/>
          <c:order val="0"/>
          <c:dLbls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7"/>
              <c:layout>
                <c:manualLayout>
                  <c:x val="-8.5811048253566537E-3"/>
                  <c:y val="-0.2166514340037793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0,</a:t>
                    </a:r>
                    <a:r>
                      <a:rPr lang="cs-CZ"/>
                      <a:t>2</a:t>
                    </a:r>
                    <a:r>
                      <a:rPr lang="en-US"/>
                      <a:t>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9.8819483266751384E-2"/>
                  <c:y val="-8.176463760435716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0,</a:t>
                    </a:r>
                    <a:r>
                      <a:rPr lang="cs-CZ"/>
                      <a:t>3</a:t>
                    </a:r>
                    <a:r>
                      <a:rPr lang="en-US"/>
                      <a:t>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-0.11205228824927169"/>
                  <c:y val="-3.789516526320280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0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'9'!$A$6:$A$21</c:f>
              <c:strCache>
                <c:ptCount val="16"/>
                <c:pt idx="0">
                  <c:v>Biomasa</c:v>
                </c:pt>
                <c:pt idx="1">
                  <c:v>Bioplyn</c:v>
                </c:pt>
                <c:pt idx="2">
                  <c:v>Černé uhlí</c:v>
                </c:pt>
                <c:pt idx="3">
                  <c:v>Elektrická energie</c:v>
                </c:pt>
                <c:pt idx="4">
                  <c:v>Energie prostředí (tepelné čerpadlo)</c:v>
                </c:pt>
                <c:pt idx="5">
                  <c:v>Energie Slunce (solární kolektor)</c:v>
                </c:pt>
                <c:pt idx="6">
                  <c:v>Hnědé uhlí</c:v>
                </c:pt>
                <c:pt idx="7">
                  <c:v>Jaderné palivo</c:v>
                </c:pt>
                <c:pt idx="8">
                  <c:v>Koks</c:v>
                </c:pt>
                <c:pt idx="9">
                  <c:v>Odpadní teplo</c:v>
                </c:pt>
                <c:pt idx="10">
                  <c:v>Ostatní kapalná paliva</c:v>
                </c:pt>
                <c:pt idx="11">
                  <c:v>Ostatní pevná paliva</c:v>
                </c:pt>
                <c:pt idx="12">
                  <c:v>Ostatní plyny</c:v>
                </c:pt>
                <c:pt idx="13">
                  <c:v>Ostatní</c:v>
                </c:pt>
                <c:pt idx="14">
                  <c:v>Topné oleje</c:v>
                </c:pt>
                <c:pt idx="15">
                  <c:v>Zemní plyn</c:v>
                </c:pt>
              </c:strCache>
            </c:strRef>
          </c:cat>
          <c:val>
            <c:numRef>
              <c:f>'9'!$O$6:$O$21</c:f>
              <c:numCache>
                <c:formatCode>#,##0.0</c:formatCode>
                <c:ptCount val="16"/>
                <c:pt idx="0">
                  <c:v>10527.943375000001</c:v>
                </c:pt>
                <c:pt idx="1">
                  <c:v>2003.6760172000002</c:v>
                </c:pt>
                <c:pt idx="2">
                  <c:v>14724.968010000001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57245.380183000001</c:v>
                </c:pt>
                <c:pt idx="7">
                  <c:v>0</c:v>
                </c:pt>
                <c:pt idx="8">
                  <c:v>0</c:v>
                </c:pt>
                <c:pt idx="9">
                  <c:v>630.11542000000009</c:v>
                </c:pt>
                <c:pt idx="10">
                  <c:v>353.21351299999998</c:v>
                </c:pt>
                <c:pt idx="11">
                  <c:v>2492.6401240000005</c:v>
                </c:pt>
                <c:pt idx="12">
                  <c:v>4556.337082</c:v>
                </c:pt>
                <c:pt idx="13">
                  <c:v>0</c:v>
                </c:pt>
                <c:pt idx="14">
                  <c:v>163.6514876</c:v>
                </c:pt>
                <c:pt idx="15">
                  <c:v>10922.400957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'4.1'!$O$7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'4.1'!$P$7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'4.1'!$O$8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'4.1'!$P$8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'4.1'!$O$9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'4.1'!$P$9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'4.1'!$O$10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'4.1'!$P$10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'4.1'!$O$11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'4.1'!$P$11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'4.1'!$O$12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'4.1'!$P$12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'4.1'!$O$13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'4.1'!$P$13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'4.1'!$O$14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'4.1'!$P$14</c:f>
              <c:numCache>
                <c:formatCode>General</c:formatCode>
                <c:ptCount val="1"/>
              </c:numCache>
            </c:numRef>
          </c:val>
        </c:ser>
        <c:ser>
          <c:idx val="8"/>
          <c:order val="8"/>
          <c:tx>
            <c:strRef>
              <c:f>'4.1'!$O$15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'4.1'!$P$15</c:f>
              <c:numCache>
                <c:formatCode>General</c:formatCode>
                <c:ptCount val="1"/>
              </c:numCache>
            </c:numRef>
          </c:val>
        </c:ser>
        <c:ser>
          <c:idx val="9"/>
          <c:order val="9"/>
          <c:tx>
            <c:strRef>
              <c:f>'4.1'!$O$16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'4.1'!$P$16</c:f>
              <c:numCache>
                <c:formatCode>General</c:formatCode>
                <c:ptCount val="1"/>
              </c:numCache>
            </c:numRef>
          </c:val>
        </c:ser>
        <c:ser>
          <c:idx val="10"/>
          <c:order val="10"/>
          <c:tx>
            <c:strRef>
              <c:f>'4.1'!$O$17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'4.1'!$P$17</c:f>
              <c:numCache>
                <c:formatCode>General</c:formatCode>
                <c:ptCount val="1"/>
              </c:numCache>
            </c:numRef>
          </c:val>
        </c:ser>
        <c:ser>
          <c:idx val="11"/>
          <c:order val="11"/>
          <c:tx>
            <c:strRef>
              <c:f>'4.1'!$O$18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'4.1'!$P$18</c:f>
              <c:numCache>
                <c:formatCode>General</c:formatCode>
                <c:ptCount val="1"/>
              </c:numCache>
            </c:numRef>
          </c:val>
        </c:ser>
        <c:ser>
          <c:idx val="12"/>
          <c:order val="12"/>
          <c:tx>
            <c:strRef>
              <c:f>'4.1'!$O$19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'4.1'!$P$19</c:f>
              <c:numCache>
                <c:formatCode>General</c:formatCode>
                <c:ptCount val="1"/>
              </c:numCache>
            </c:numRef>
          </c:val>
        </c:ser>
        <c:ser>
          <c:idx val="13"/>
          <c:order val="13"/>
          <c:tx>
            <c:strRef>
              <c:f>'4.1'!$O$20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'4.1'!$P$20</c:f>
              <c:numCache>
                <c:formatCode>General</c:formatCode>
                <c:ptCount val="1"/>
              </c:numCache>
            </c:numRef>
          </c:val>
        </c:ser>
        <c:ser>
          <c:idx val="14"/>
          <c:order val="14"/>
          <c:tx>
            <c:strRef>
              <c:f>'4.1'!$O$21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'4.1'!$P$21</c:f>
              <c:numCache>
                <c:formatCode>General</c:formatCode>
                <c:ptCount val="1"/>
              </c:numCache>
            </c:numRef>
          </c:val>
        </c:ser>
        <c:ser>
          <c:idx val="15"/>
          <c:order val="15"/>
          <c:tx>
            <c:strRef>
              <c:f>'4.1'!$O$22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'4.1'!$P$22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188480"/>
        <c:axId val="139264000"/>
      </c:barChart>
      <c:catAx>
        <c:axId val="139188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9264000"/>
        <c:crosses val="autoZero"/>
        <c:auto val="1"/>
        <c:lblAlgn val="ctr"/>
        <c:lblOffset val="100"/>
        <c:noMultiLvlLbl val="0"/>
      </c:catAx>
      <c:valAx>
        <c:axId val="1392640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918848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kategori</a:t>
            </a:r>
            <a:r>
              <a:rPr lang="cs-CZ" sz="1000"/>
              <a:t>í</a:t>
            </a:r>
            <a:r>
              <a:rPr lang="en-US" sz="1000"/>
              <a:t> </a:t>
            </a:r>
            <a:r>
              <a:rPr lang="cs-CZ" sz="1000" baseline="0"/>
              <a:t>uhlí</a:t>
            </a:r>
            <a:r>
              <a:rPr lang="en-US" sz="1000"/>
              <a:t> na </a:t>
            </a:r>
            <a:r>
              <a:rPr lang="cs-CZ" sz="1000"/>
              <a:t>dodávkách tepla</a:t>
            </a:r>
            <a:endParaRPr lang="en-US" sz="1000"/>
          </a:p>
        </c:rich>
      </c:tx>
      <c:layout>
        <c:manualLayout>
          <c:xMode val="edge"/>
          <c:yMode val="edge"/>
          <c:x val="0.17386428607252119"/>
          <c:y val="7.5125519287045136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32611464968152865"/>
          <c:y val="0.21952452842224449"/>
          <c:w val="0.37940418275741011"/>
          <c:h val="0.7540067829586139"/>
        </c:manualLayout>
      </c:layout>
      <c:doughnutChart>
        <c:varyColors val="1"/>
        <c:ser>
          <c:idx val="0"/>
          <c:order val="0"/>
          <c:dLbls>
            <c:dLbl>
              <c:idx val="0"/>
              <c:layout>
                <c:manualLayout>
                  <c:x val="1.6129194041827576E-2"/>
                  <c:y val="-0.12944633302944689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1827908454118394"/>
                  <c:y val="4.3480896796268967E-3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'5.4'!$A$6:$A$13</c:f>
              <c:strCache>
                <c:ptCount val="8"/>
                <c:pt idx="0">
                  <c:v>Černé uhlí tříděné</c:v>
                </c:pt>
                <c:pt idx="1">
                  <c:v>Černé uhlí průmyslové</c:v>
                </c:pt>
                <c:pt idx="2">
                  <c:v>Černouhelné kaly a granulát</c:v>
                </c:pt>
                <c:pt idx="3">
                  <c:v>Hnědé uhlí tříděné</c:v>
                </c:pt>
                <c:pt idx="4">
                  <c:v>Hnědé uhlí průmyslové</c:v>
                </c:pt>
                <c:pt idx="5">
                  <c:v>Hnědé uhlí - Brikety</c:v>
                </c:pt>
                <c:pt idx="6">
                  <c:v>Hnědé uhlí - Lignit</c:v>
                </c:pt>
                <c:pt idx="7">
                  <c:v>Hnědé uhlí - Mourové kaly</c:v>
                </c:pt>
              </c:strCache>
            </c:strRef>
          </c:cat>
          <c:val>
            <c:numRef>
              <c:f>'5.4'!$N$6:$N$13</c:f>
              <c:numCache>
                <c:formatCode>#,##0.0</c:formatCode>
                <c:ptCount val="8"/>
                <c:pt idx="0">
                  <c:v>502.83415000000002</c:v>
                </c:pt>
                <c:pt idx="1">
                  <c:v>12554.752616999998</c:v>
                </c:pt>
                <c:pt idx="2">
                  <c:v>306.803966</c:v>
                </c:pt>
                <c:pt idx="3">
                  <c:v>4599.4147210000001</c:v>
                </c:pt>
                <c:pt idx="4">
                  <c:v>38044.604621999992</c:v>
                </c:pt>
                <c:pt idx="5">
                  <c:v>5.5009199999999998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Bilance tepla (TJ)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'3'!$A$18</c:f>
              <c:strCache>
                <c:ptCount val="1"/>
                <c:pt idx="0">
                  <c:v>Výroba tepla brutto</c:v>
                </c:pt>
              </c:strCache>
            </c:strRef>
          </c:tx>
          <c:invertIfNegative val="0"/>
          <c:val>
            <c:numRef>
              <c:f>'3'!$B$18:$M$18</c:f>
              <c:numCache>
                <c:formatCode>#,##0.0</c:formatCode>
                <c:ptCount val="12"/>
                <c:pt idx="0">
                  <c:v>24714.300020000002</c:v>
                </c:pt>
                <c:pt idx="1">
                  <c:v>18536.406625</c:v>
                </c:pt>
                <c:pt idx="2">
                  <c:v>16053.391765999997</c:v>
                </c:pt>
                <c:pt idx="3">
                  <c:v>14105.685083000002</c:v>
                </c:pt>
                <c:pt idx="4">
                  <c:v>10974.113028</c:v>
                </c:pt>
                <c:pt idx="5">
                  <c:v>8404.977707</c:v>
                </c:pt>
                <c:pt idx="6">
                  <c:v>7799.2971484225673</c:v>
                </c:pt>
                <c:pt idx="7">
                  <c:v>7997.9303584460376</c:v>
                </c:pt>
                <c:pt idx="8">
                  <c:v>10305.451556664033</c:v>
                </c:pt>
                <c:pt idx="9">
                  <c:v>13386.898039764037</c:v>
                </c:pt>
                <c:pt idx="10">
                  <c:v>17275.336875764035</c:v>
                </c:pt>
                <c:pt idx="11">
                  <c:v>20025.961428764036</c:v>
                </c:pt>
              </c:numCache>
            </c:numRef>
          </c:val>
        </c:ser>
        <c:ser>
          <c:idx val="1"/>
          <c:order val="1"/>
          <c:tx>
            <c:strRef>
              <c:f>'3'!$A$19</c:f>
              <c:strCache>
                <c:ptCount val="1"/>
                <c:pt idx="0">
                  <c:v>Technologická vlastní spotřeba tepla </c:v>
                </c:pt>
              </c:strCache>
            </c:strRef>
          </c:tx>
          <c:invertIfNegative val="0"/>
          <c:val>
            <c:numRef>
              <c:f>'3'!$B$19:$M$19</c:f>
              <c:numCache>
                <c:formatCode>#,##0.0</c:formatCode>
                <c:ptCount val="12"/>
                <c:pt idx="0">
                  <c:v>-1460.0127299999979</c:v>
                </c:pt>
                <c:pt idx="1">
                  <c:v>-1399.5756600000004</c:v>
                </c:pt>
                <c:pt idx="2">
                  <c:v>-1188.4203490000016</c:v>
                </c:pt>
                <c:pt idx="3">
                  <c:v>-1139.5462810000006</c:v>
                </c:pt>
                <c:pt idx="4">
                  <c:v>-1050.3900089999988</c:v>
                </c:pt>
                <c:pt idx="5">
                  <c:v>-946.89707399999998</c:v>
                </c:pt>
                <c:pt idx="6">
                  <c:v>-961.98847599999965</c:v>
                </c:pt>
                <c:pt idx="7">
                  <c:v>-934.30748100000028</c:v>
                </c:pt>
                <c:pt idx="8">
                  <c:v>-962.53347619999909</c:v>
                </c:pt>
                <c:pt idx="9">
                  <c:v>-1062.2336679999996</c:v>
                </c:pt>
                <c:pt idx="10">
                  <c:v>-1018.3178480000001</c:v>
                </c:pt>
                <c:pt idx="11">
                  <c:v>-1211.2713369999997</c:v>
                </c:pt>
              </c:numCache>
            </c:numRef>
          </c:val>
        </c:ser>
        <c:ser>
          <c:idx val="2"/>
          <c:order val="2"/>
          <c:tx>
            <c:strRef>
              <c:f>'3'!$A$20</c:f>
              <c:strCache>
                <c:ptCount val="1"/>
                <c:pt idx="0">
                  <c:v>Ztráty</c:v>
                </c:pt>
              </c:strCache>
            </c:strRef>
          </c:tx>
          <c:invertIfNegative val="0"/>
          <c:val>
            <c:numRef>
              <c:f>'3'!$B$20:$M$20</c:f>
              <c:numCache>
                <c:formatCode>#,##0.0</c:formatCode>
                <c:ptCount val="12"/>
                <c:pt idx="0">
                  <c:v>-1626.6252617546143</c:v>
                </c:pt>
                <c:pt idx="1">
                  <c:v>-1279.4367840698571</c:v>
                </c:pt>
                <c:pt idx="2">
                  <c:v>-1316.9312729037888</c:v>
                </c:pt>
                <c:pt idx="3">
                  <c:v>-1216.4995899008934</c:v>
                </c:pt>
                <c:pt idx="4">
                  <c:v>-953.81825082544538</c:v>
                </c:pt>
                <c:pt idx="5">
                  <c:v>-872.88550900000075</c:v>
                </c:pt>
                <c:pt idx="6">
                  <c:v>-764.71390788966346</c:v>
                </c:pt>
                <c:pt idx="7">
                  <c:v>-763.18557665303649</c:v>
                </c:pt>
                <c:pt idx="8">
                  <c:v>-940.80979788137665</c:v>
                </c:pt>
                <c:pt idx="9">
                  <c:v>-1138.9478775880427</c:v>
                </c:pt>
                <c:pt idx="10">
                  <c:v>-1200.1332305880433</c:v>
                </c:pt>
                <c:pt idx="11">
                  <c:v>-1287.3275245880429</c:v>
                </c:pt>
              </c:numCache>
            </c:numRef>
          </c:val>
        </c:ser>
        <c:ser>
          <c:idx val="3"/>
          <c:order val="3"/>
          <c:tx>
            <c:strRef>
              <c:f>'3'!$A$21</c:f>
              <c:strCache>
                <c:ptCount val="1"/>
                <c:pt idx="0">
                  <c:v>Dodávky tepla do vlastního podniku</c:v>
                </c:pt>
              </c:strCache>
            </c:strRef>
          </c:tx>
          <c:invertIfNegative val="0"/>
          <c:val>
            <c:numRef>
              <c:f>'3'!$B$21:$M$21</c:f>
              <c:numCache>
                <c:formatCode>#,##0.0</c:formatCode>
                <c:ptCount val="12"/>
                <c:pt idx="0">
                  <c:v>-5199.164372850395</c:v>
                </c:pt>
                <c:pt idx="1">
                  <c:v>-4237.4703250725934</c:v>
                </c:pt>
                <c:pt idx="2">
                  <c:v>-4208.9695440280493</c:v>
                </c:pt>
                <c:pt idx="3">
                  <c:v>-3949.4993187618047</c:v>
                </c:pt>
                <c:pt idx="4">
                  <c:v>-3945.1778006002019</c:v>
                </c:pt>
                <c:pt idx="5">
                  <c:v>-3425.7493020000015</c:v>
                </c:pt>
                <c:pt idx="6">
                  <c:v>-3069.1968951999961</c:v>
                </c:pt>
                <c:pt idx="7">
                  <c:v>-3233.7787907199995</c:v>
                </c:pt>
                <c:pt idx="8">
                  <c:v>-3634.58223464</c:v>
                </c:pt>
                <c:pt idx="9">
                  <c:v>-4163.3567776666705</c:v>
                </c:pt>
                <c:pt idx="10">
                  <c:v>-4767.0131656666726</c:v>
                </c:pt>
                <c:pt idx="11">
                  <c:v>-5141.8124356666667</c:v>
                </c:pt>
              </c:numCache>
            </c:numRef>
          </c:val>
        </c:ser>
        <c:ser>
          <c:idx val="4"/>
          <c:order val="4"/>
          <c:tx>
            <c:strRef>
              <c:f>'3'!$A$22</c:f>
              <c:strCache>
                <c:ptCount val="1"/>
                <c:pt idx="0">
                  <c:v>Dodávky tepla cizím subjektům</c:v>
                </c:pt>
              </c:strCache>
            </c:strRef>
          </c:tx>
          <c:invertIfNegative val="0"/>
          <c:val>
            <c:numRef>
              <c:f>'3'!$B$22:$M$22</c:f>
              <c:numCache>
                <c:formatCode>#,##0.0</c:formatCode>
                <c:ptCount val="12"/>
                <c:pt idx="0">
                  <c:v>-16416.455132394985</c:v>
                </c:pt>
                <c:pt idx="1">
                  <c:v>-11608.037685857556</c:v>
                </c:pt>
                <c:pt idx="2">
                  <c:v>-9326.7715830681664</c:v>
                </c:pt>
                <c:pt idx="3">
                  <c:v>-7792.2101663372996</c:v>
                </c:pt>
                <c:pt idx="4">
                  <c:v>-5009.379720574354</c:v>
                </c:pt>
                <c:pt idx="5">
                  <c:v>-3145.3742999999986</c:v>
                </c:pt>
                <c:pt idx="6">
                  <c:v>-2988.1578129999998</c:v>
                </c:pt>
                <c:pt idx="7">
                  <c:v>-3053.5854350729996</c:v>
                </c:pt>
                <c:pt idx="8">
                  <c:v>-4753.3318509426572</c:v>
                </c:pt>
                <c:pt idx="9">
                  <c:v>-7010.1459928426566</c:v>
                </c:pt>
                <c:pt idx="10">
                  <c:v>-10259.875731842656</c:v>
                </c:pt>
                <c:pt idx="11">
                  <c:v>-12370.163003842659</c:v>
                </c:pt>
              </c:numCache>
            </c:numRef>
          </c:val>
        </c:ser>
        <c:ser>
          <c:idx val="5"/>
          <c:order val="5"/>
          <c:tx>
            <c:strRef>
              <c:f>'3'!$A$23</c:f>
              <c:strCache>
                <c:ptCount val="1"/>
                <c:pt idx="0">
                  <c:v>Bilanční rozdíl</c:v>
                </c:pt>
              </c:strCache>
            </c:strRef>
          </c:tx>
          <c:invertIfNegative val="0"/>
          <c:val>
            <c:numRef>
              <c:f>'3'!$B$23:$M$23</c:f>
              <c:numCache>
                <c:formatCode>#,##0.0</c:formatCode>
                <c:ptCount val="12"/>
                <c:pt idx="0">
                  <c:v>-12.04252300000735</c:v>
                </c:pt>
                <c:pt idx="1">
                  <c:v>-11.886169999992489</c:v>
                </c:pt>
                <c:pt idx="2">
                  <c:v>-12.299016999990272</c:v>
                </c:pt>
                <c:pt idx="3">
                  <c:v>-7.9297270000033677</c:v>
                </c:pt>
                <c:pt idx="4">
                  <c:v>-15.347246999999697</c:v>
                </c:pt>
                <c:pt idx="5">
                  <c:v>-14.071521999998822</c:v>
                </c:pt>
                <c:pt idx="6">
                  <c:v>-15.240056332908352</c:v>
                </c:pt>
                <c:pt idx="7">
                  <c:v>-13.073075000002518</c:v>
                </c:pt>
                <c:pt idx="8">
                  <c:v>-14.194197000000713</c:v>
                </c:pt>
                <c:pt idx="9">
                  <c:v>-12.213723666667647</c:v>
                </c:pt>
                <c:pt idx="10">
                  <c:v>-29.996899666661193</c:v>
                </c:pt>
                <c:pt idx="11">
                  <c:v>-15.387127666668675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4"/>
        <c:overlap val="100"/>
        <c:axId val="125373056"/>
        <c:axId val="125387136"/>
      </c:barChart>
      <c:catAx>
        <c:axId val="125373056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125387136"/>
        <c:crosses val="autoZero"/>
        <c:auto val="1"/>
        <c:lblAlgn val="ctr"/>
        <c:lblOffset val="100"/>
        <c:noMultiLvlLbl val="0"/>
      </c:catAx>
      <c:valAx>
        <c:axId val="125387136"/>
        <c:scaling>
          <c:orientation val="minMax"/>
          <c:max val="25000"/>
          <c:min val="-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25373056"/>
        <c:crosses val="autoZero"/>
        <c:crossBetween val="between"/>
        <c:majorUnit val="5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Dodávky tepla z uhlí (TJ)</a:t>
            </a:r>
            <a:endParaRPr lang="en-US" sz="1000"/>
          </a:p>
        </c:rich>
      </c:tx>
      <c:layout>
        <c:manualLayout>
          <c:xMode val="edge"/>
          <c:yMode val="edge"/>
          <c:x val="0.3293746527777777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4918381912787218"/>
          <c:y val="0.198089705453485"/>
          <c:w val="0.85081618087212785"/>
          <c:h val="0.606230154564012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'5.4'!$A$6</c:f>
              <c:strCache>
                <c:ptCount val="1"/>
                <c:pt idx="0">
                  <c:v>Černé uhlí tříděné</c:v>
                </c:pt>
              </c:strCache>
            </c:strRef>
          </c:tx>
          <c:invertIfNegative val="0"/>
          <c:dPt>
            <c:idx val="1"/>
            <c:invertIfNegative val="0"/>
            <c:bubble3D val="0"/>
            <c:explosion val="51"/>
          </c:dPt>
          <c:dPt>
            <c:idx val="3"/>
            <c:invertIfNegative val="0"/>
            <c:bubble3D val="0"/>
            <c:explosion val="52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  <c:spPr>
              <a:solidFill>
                <a:srgbClr val="FFC000"/>
              </a:solidFill>
            </c:spPr>
          </c:dPt>
          <c:val>
            <c:numRef>
              <c:f>'5.4'!$B$6:$M$6</c:f>
              <c:numCache>
                <c:formatCode>#,##0.0</c:formatCode>
                <c:ptCount val="12"/>
                <c:pt idx="0">
                  <c:v>130.93018000000001</c:v>
                </c:pt>
                <c:pt idx="1">
                  <c:v>54.88073</c:v>
                </c:pt>
                <c:pt idx="2">
                  <c:v>50.290949999999995</c:v>
                </c:pt>
                <c:pt idx="3">
                  <c:v>44.471870000000003</c:v>
                </c:pt>
                <c:pt idx="4">
                  <c:v>8.2519700000000018</c:v>
                </c:pt>
                <c:pt idx="5">
                  <c:v>0.72736000000000001</c:v>
                </c:pt>
                <c:pt idx="6">
                  <c:v>11.491110000000001</c:v>
                </c:pt>
                <c:pt idx="7">
                  <c:v>4.0113000000000003</c:v>
                </c:pt>
                <c:pt idx="8">
                  <c:v>28.016680000000001</c:v>
                </c:pt>
                <c:pt idx="9">
                  <c:v>13.51444</c:v>
                </c:pt>
                <c:pt idx="10">
                  <c:v>86.059869999999989</c:v>
                </c:pt>
                <c:pt idx="11">
                  <c:v>70.187690000000003</c:v>
                </c:pt>
              </c:numCache>
            </c:numRef>
          </c:val>
        </c:ser>
        <c:ser>
          <c:idx val="1"/>
          <c:order val="1"/>
          <c:tx>
            <c:strRef>
              <c:f>'5.4'!$A$7</c:f>
              <c:strCache>
                <c:ptCount val="1"/>
                <c:pt idx="0">
                  <c:v>Černé uhlí průmyslové</c:v>
                </c:pt>
              </c:strCache>
            </c:strRef>
          </c:tx>
          <c:invertIfNegative val="0"/>
          <c:val>
            <c:numRef>
              <c:f>'5.4'!$B$7:$M$7</c:f>
              <c:numCache>
                <c:formatCode>#,##0.0</c:formatCode>
                <c:ptCount val="12"/>
                <c:pt idx="0">
                  <c:v>2873.3349230000003</c:v>
                </c:pt>
                <c:pt idx="1">
                  <c:v>1934.283193</c:v>
                </c:pt>
                <c:pt idx="2">
                  <c:v>1431.33449</c:v>
                </c:pt>
                <c:pt idx="3">
                  <c:v>978.42526200000009</c:v>
                </c:pt>
                <c:pt idx="4">
                  <c:v>545.28394900000001</c:v>
                </c:pt>
                <c:pt idx="5">
                  <c:v>265.232642</c:v>
                </c:pt>
                <c:pt idx="6">
                  <c:v>228.99768700000001</c:v>
                </c:pt>
                <c:pt idx="7">
                  <c:v>231.68830400000002</c:v>
                </c:pt>
                <c:pt idx="8">
                  <c:v>458.4907189999999</c:v>
                </c:pt>
                <c:pt idx="9">
                  <c:v>774.45069299999989</c:v>
                </c:pt>
                <c:pt idx="10">
                  <c:v>1238.824308</c:v>
                </c:pt>
                <c:pt idx="11">
                  <c:v>1594.4064469999998</c:v>
                </c:pt>
              </c:numCache>
            </c:numRef>
          </c:val>
        </c:ser>
        <c:ser>
          <c:idx val="2"/>
          <c:order val="2"/>
          <c:tx>
            <c:strRef>
              <c:f>'5.4'!$A$8</c:f>
              <c:strCache>
                <c:ptCount val="1"/>
                <c:pt idx="0">
                  <c:v>Černouhelné kaly a granulát</c:v>
                </c:pt>
              </c:strCache>
            </c:strRef>
          </c:tx>
          <c:invertIfNegative val="0"/>
          <c:val>
            <c:numRef>
              <c:f>'5.4'!$B$8:$M$8</c:f>
              <c:numCache>
                <c:formatCode>#,##0.0</c:formatCode>
                <c:ptCount val="12"/>
                <c:pt idx="0">
                  <c:v>60.174762999999999</c:v>
                </c:pt>
                <c:pt idx="1">
                  <c:v>61.222927000000006</c:v>
                </c:pt>
                <c:pt idx="2">
                  <c:v>32.230477</c:v>
                </c:pt>
                <c:pt idx="3">
                  <c:v>21.509456999999998</c:v>
                </c:pt>
                <c:pt idx="4">
                  <c:v>8.0644279999999995</c:v>
                </c:pt>
                <c:pt idx="5">
                  <c:v>4.4916510000000001</c:v>
                </c:pt>
                <c:pt idx="6">
                  <c:v>1.6379220000000001</c:v>
                </c:pt>
                <c:pt idx="7">
                  <c:v>0.737869</c:v>
                </c:pt>
                <c:pt idx="8">
                  <c:v>8.3166980000000006</c:v>
                </c:pt>
                <c:pt idx="9">
                  <c:v>11.02919</c:v>
                </c:pt>
                <c:pt idx="10">
                  <c:v>48.310932999999999</c:v>
                </c:pt>
                <c:pt idx="11">
                  <c:v>49.077650999999996</c:v>
                </c:pt>
              </c:numCache>
            </c:numRef>
          </c:val>
        </c:ser>
        <c:ser>
          <c:idx val="3"/>
          <c:order val="3"/>
          <c:tx>
            <c:strRef>
              <c:f>'5.4'!$A$9</c:f>
              <c:strCache>
                <c:ptCount val="1"/>
                <c:pt idx="0">
                  <c:v>Hnědé uhlí tříděné</c:v>
                </c:pt>
              </c:strCache>
            </c:strRef>
          </c:tx>
          <c:invertIfNegative val="0"/>
          <c:val>
            <c:numRef>
              <c:f>'5.4'!$B$9:$M$9</c:f>
              <c:numCache>
                <c:formatCode>#,##0.0</c:formatCode>
                <c:ptCount val="12"/>
                <c:pt idx="0">
                  <c:v>803.26500299999998</c:v>
                </c:pt>
                <c:pt idx="1">
                  <c:v>593.50797099999988</c:v>
                </c:pt>
                <c:pt idx="2">
                  <c:v>461.281767</c:v>
                </c:pt>
                <c:pt idx="3">
                  <c:v>398.49773500000003</c:v>
                </c:pt>
                <c:pt idx="4">
                  <c:v>267.96141700000004</c:v>
                </c:pt>
                <c:pt idx="5">
                  <c:v>142.90148500000001</c:v>
                </c:pt>
                <c:pt idx="6">
                  <c:v>160.81599000000006</c:v>
                </c:pt>
                <c:pt idx="7">
                  <c:v>140.45575500000001</c:v>
                </c:pt>
                <c:pt idx="8">
                  <c:v>198.90230499999998</c:v>
                </c:pt>
                <c:pt idx="9">
                  <c:v>358.35298600000004</c:v>
                </c:pt>
                <c:pt idx="10">
                  <c:v>466.79170199999999</c:v>
                </c:pt>
                <c:pt idx="11">
                  <c:v>606.68060500000013</c:v>
                </c:pt>
              </c:numCache>
            </c:numRef>
          </c:val>
        </c:ser>
        <c:ser>
          <c:idx val="4"/>
          <c:order val="4"/>
          <c:tx>
            <c:strRef>
              <c:f>'5.4'!$A$10</c:f>
              <c:strCache>
                <c:ptCount val="1"/>
                <c:pt idx="0">
                  <c:v>Hnědé uhlí průmyslové</c:v>
                </c:pt>
              </c:strCache>
            </c:strRef>
          </c:tx>
          <c:invertIfNegative val="0"/>
          <c:val>
            <c:numRef>
              <c:f>'5.4'!$B$10:$M$10</c:f>
              <c:numCache>
                <c:formatCode>#,##0.0</c:formatCode>
                <c:ptCount val="12"/>
                <c:pt idx="0">
                  <c:v>6415.0133410000008</c:v>
                </c:pt>
                <c:pt idx="1">
                  <c:v>4677.6810419999983</c:v>
                </c:pt>
                <c:pt idx="2">
                  <c:v>3803.0743859999993</c:v>
                </c:pt>
                <c:pt idx="3">
                  <c:v>3276.8381659999991</c:v>
                </c:pt>
                <c:pt idx="4">
                  <c:v>1991.3589489999997</c:v>
                </c:pt>
                <c:pt idx="5">
                  <c:v>1146.011708</c:v>
                </c:pt>
                <c:pt idx="6">
                  <c:v>961.34580799999969</c:v>
                </c:pt>
                <c:pt idx="7">
                  <c:v>1028.2877289999999</c:v>
                </c:pt>
                <c:pt idx="8">
                  <c:v>1919.2684209999998</c:v>
                </c:pt>
                <c:pt idx="9">
                  <c:v>2950.1304159999995</c:v>
                </c:pt>
                <c:pt idx="10">
                  <c:v>4474.5929279999982</c:v>
                </c:pt>
                <c:pt idx="11">
                  <c:v>5401.0017280000002</c:v>
                </c:pt>
              </c:numCache>
            </c:numRef>
          </c:val>
        </c:ser>
        <c:ser>
          <c:idx val="5"/>
          <c:order val="5"/>
          <c:tx>
            <c:strRef>
              <c:f>'5.4'!$A$11</c:f>
              <c:strCache>
                <c:ptCount val="1"/>
                <c:pt idx="0">
                  <c:v>Hnědé uhlí - Brikety</c:v>
                </c:pt>
              </c:strCache>
            </c:strRef>
          </c:tx>
          <c:invertIfNegative val="0"/>
          <c:val>
            <c:numRef>
              <c:f>'5.4'!$B$11:$M$11</c:f>
              <c:numCache>
                <c:formatCode>#,##0.0</c:formatCode>
                <c:ptCount val="12"/>
                <c:pt idx="0">
                  <c:v>0.74163999999999997</c:v>
                </c:pt>
                <c:pt idx="1">
                  <c:v>0.52529999999999999</c:v>
                </c:pt>
                <c:pt idx="2">
                  <c:v>0.49268000000000001</c:v>
                </c:pt>
                <c:pt idx="3">
                  <c:v>0.49120999999999998</c:v>
                </c:pt>
                <c:pt idx="4">
                  <c:v>0.18184</c:v>
                </c:pt>
                <c:pt idx="5">
                  <c:v>0.16184000000000001</c:v>
                </c:pt>
                <c:pt idx="6">
                  <c:v>0.16184000000000001</c:v>
                </c:pt>
                <c:pt idx="7">
                  <c:v>0.24274999999999999</c:v>
                </c:pt>
                <c:pt idx="8">
                  <c:v>0.37720999999999999</c:v>
                </c:pt>
                <c:pt idx="9">
                  <c:v>0.49467</c:v>
                </c:pt>
                <c:pt idx="10">
                  <c:v>0.77851000000000004</c:v>
                </c:pt>
                <c:pt idx="11">
                  <c:v>0.85142999999999991</c:v>
                </c:pt>
              </c:numCache>
            </c:numRef>
          </c:val>
        </c:ser>
        <c:ser>
          <c:idx val="6"/>
          <c:order val="6"/>
          <c:tx>
            <c:strRef>
              <c:f>'5.4'!$A$12</c:f>
              <c:strCache>
                <c:ptCount val="1"/>
                <c:pt idx="0">
                  <c:v>Hnědé uhlí - Lignit</c:v>
                </c:pt>
              </c:strCache>
            </c:strRef>
          </c:tx>
          <c:invertIfNegative val="0"/>
          <c:val>
            <c:numRef>
              <c:f>'5.4'!$B$12:$M$12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'5.4'!$A$13</c:f>
              <c:strCache>
                <c:ptCount val="1"/>
                <c:pt idx="0">
                  <c:v>Hnědé uhlí - Mourové kaly</c:v>
                </c:pt>
              </c:strCache>
            </c:strRef>
          </c:tx>
          <c:invertIfNegative val="0"/>
          <c:val>
            <c:numRef>
              <c:f>'5.4'!$B$13:$M$13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4"/>
        <c:overlap val="100"/>
        <c:axId val="140551296"/>
        <c:axId val="140552832"/>
      </c:barChart>
      <c:catAx>
        <c:axId val="140551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40552832"/>
        <c:crosses val="autoZero"/>
        <c:auto val="1"/>
        <c:lblAlgn val="ctr"/>
        <c:lblOffset val="100"/>
        <c:noMultiLvlLbl val="0"/>
      </c:catAx>
      <c:valAx>
        <c:axId val="1405528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05512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3543307086614173" l="0.31496062992125984" r="0.31496062992125984" t="0.3543307086614173" header="0.31496062992125984" footer="0.31496062992125984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kategori</a:t>
            </a:r>
            <a:r>
              <a:rPr lang="cs-CZ" sz="1000"/>
              <a:t>í</a:t>
            </a:r>
            <a:r>
              <a:rPr lang="en-US" sz="1000"/>
              <a:t> biomasy na </a:t>
            </a:r>
            <a:r>
              <a:rPr lang="cs-CZ" sz="1000"/>
              <a:t>dodávkách tepla</a:t>
            </a:r>
          </a:p>
        </c:rich>
      </c:tx>
      <c:layout>
        <c:manualLayout>
          <c:xMode val="edge"/>
          <c:yMode val="edge"/>
          <c:x val="0.18856132659553795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8421729994031117"/>
          <c:y val="0.21932699791836366"/>
          <c:w val="0.33555081315770108"/>
          <c:h val="0.74284007602497959"/>
        </c:manualLayout>
      </c:layout>
      <c:doughnutChart>
        <c:varyColors val="1"/>
        <c:ser>
          <c:idx val="0"/>
          <c:order val="0"/>
          <c:dLbls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'5.4'!$A$15:$A$21</c:f>
              <c:strCache>
                <c:ptCount val="7"/>
                <c:pt idx="0">
                  <c:v>Brikety a pelety</c:v>
                </c:pt>
                <c:pt idx="1">
                  <c:v>Celulózové výluhy</c:v>
                </c:pt>
                <c:pt idx="2">
                  <c:v>Kapalná biopaliva</c:v>
                </c:pt>
                <c:pt idx="3">
                  <c:v>Ostatní biomasa</c:v>
                </c:pt>
                <c:pt idx="4">
                  <c:v>Palivové dříví</c:v>
                </c:pt>
                <c:pt idx="5">
                  <c:v>Piliny, kůra, štěpky, dřevní odpad</c:v>
                </c:pt>
                <c:pt idx="6">
                  <c:v>Rostlinné materiály neaglomerované</c:v>
                </c:pt>
              </c:strCache>
            </c:strRef>
          </c:cat>
          <c:val>
            <c:numRef>
              <c:f>'5.4'!$N$15:$N$21</c:f>
              <c:numCache>
                <c:formatCode>#,##0.0</c:formatCode>
                <c:ptCount val="7"/>
                <c:pt idx="0">
                  <c:v>763.06054942300443</c:v>
                </c:pt>
                <c:pt idx="1">
                  <c:v>713.09685000000013</c:v>
                </c:pt>
                <c:pt idx="2">
                  <c:v>3.9476999999999993</c:v>
                </c:pt>
                <c:pt idx="3">
                  <c:v>0</c:v>
                </c:pt>
                <c:pt idx="4">
                  <c:v>0</c:v>
                </c:pt>
                <c:pt idx="5">
                  <c:v>4199.670284576996</c:v>
                </c:pt>
                <c:pt idx="6">
                  <c:v>388.44113800000002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Dodávky tepla z </a:t>
            </a:r>
            <a:r>
              <a:rPr lang="cs-CZ" sz="1000" b="1" i="0" u="none" strike="noStrike" baseline="0">
                <a:effectLst/>
              </a:rPr>
              <a:t>biomasy</a:t>
            </a:r>
            <a:r>
              <a:rPr lang="cs-CZ" sz="1000"/>
              <a:t> (TJ)</a:t>
            </a:r>
            <a:endParaRPr lang="en-US" sz="1000"/>
          </a:p>
        </c:rich>
      </c:tx>
      <c:layout>
        <c:manualLayout>
          <c:xMode val="edge"/>
          <c:yMode val="edge"/>
          <c:x val="0.2604684027777777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4918381912787218"/>
          <c:y val="0.20077493480694161"/>
          <c:w val="0.85081618087212785"/>
          <c:h val="0.603544730722184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'5.4'!$A$15</c:f>
              <c:strCache>
                <c:ptCount val="1"/>
                <c:pt idx="0">
                  <c:v>Brikety a pelety</c:v>
                </c:pt>
              </c:strCache>
            </c:strRef>
          </c:tx>
          <c:invertIfNegative val="0"/>
          <c:dPt>
            <c:idx val="1"/>
            <c:invertIfNegative val="0"/>
            <c:bubble3D val="0"/>
            <c:explosion val="51"/>
          </c:dPt>
          <c:dPt>
            <c:idx val="3"/>
            <c:invertIfNegative val="0"/>
            <c:bubble3D val="0"/>
            <c:explosion val="52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val>
            <c:numRef>
              <c:f>'5.4'!$B$15:$M$15</c:f>
              <c:numCache>
                <c:formatCode>#,##0.0</c:formatCode>
                <c:ptCount val="12"/>
                <c:pt idx="0">
                  <c:v>112.980896</c:v>
                </c:pt>
                <c:pt idx="1">
                  <c:v>94.293345000000002</c:v>
                </c:pt>
                <c:pt idx="2">
                  <c:v>82.442141000000021</c:v>
                </c:pt>
                <c:pt idx="3">
                  <c:v>74.542148570789948</c:v>
                </c:pt>
                <c:pt idx="4">
                  <c:v>43.822211000000003</c:v>
                </c:pt>
                <c:pt idx="5">
                  <c:v>19.208415000000002</c:v>
                </c:pt>
                <c:pt idx="6">
                  <c:v>21.863581</c:v>
                </c:pt>
                <c:pt idx="7">
                  <c:v>22.693532999999999</c:v>
                </c:pt>
                <c:pt idx="8">
                  <c:v>42.710977999999997</c:v>
                </c:pt>
                <c:pt idx="9">
                  <c:v>64.138616423284205</c:v>
                </c:pt>
                <c:pt idx="10">
                  <c:v>95.756687810879541</c:v>
                </c:pt>
                <c:pt idx="11">
                  <c:v>88.607996618050706</c:v>
                </c:pt>
              </c:numCache>
            </c:numRef>
          </c:val>
        </c:ser>
        <c:ser>
          <c:idx val="1"/>
          <c:order val="1"/>
          <c:tx>
            <c:strRef>
              <c:f>'5.4'!$A$16</c:f>
              <c:strCache>
                <c:ptCount val="1"/>
                <c:pt idx="0">
                  <c:v>Celulózové výluhy</c:v>
                </c:pt>
              </c:strCache>
            </c:strRef>
          </c:tx>
          <c:invertIfNegative val="0"/>
          <c:val>
            <c:numRef>
              <c:f>'5.4'!$B$16:$M$16</c:f>
              <c:numCache>
                <c:formatCode>#,##0.0</c:formatCode>
                <c:ptCount val="12"/>
                <c:pt idx="0">
                  <c:v>76.902969999999996</c:v>
                </c:pt>
                <c:pt idx="1">
                  <c:v>58.82161</c:v>
                </c:pt>
                <c:pt idx="2">
                  <c:v>60.663599999999995</c:v>
                </c:pt>
                <c:pt idx="3">
                  <c:v>61.1404</c:v>
                </c:pt>
                <c:pt idx="4">
                  <c:v>58.835279999999997</c:v>
                </c:pt>
                <c:pt idx="5">
                  <c:v>50.896639999999998</c:v>
                </c:pt>
                <c:pt idx="6">
                  <c:v>54.131910000000005</c:v>
                </c:pt>
                <c:pt idx="7">
                  <c:v>58.036670000000001</c:v>
                </c:pt>
                <c:pt idx="8">
                  <c:v>63.710900000000002</c:v>
                </c:pt>
                <c:pt idx="9">
                  <c:v>41.036010000000005</c:v>
                </c:pt>
                <c:pt idx="10">
                  <c:v>62.040120000000002</c:v>
                </c:pt>
                <c:pt idx="11">
                  <c:v>66.880740000000003</c:v>
                </c:pt>
              </c:numCache>
            </c:numRef>
          </c:val>
        </c:ser>
        <c:ser>
          <c:idx val="2"/>
          <c:order val="2"/>
          <c:tx>
            <c:strRef>
              <c:f>'5.4'!$A$17</c:f>
              <c:strCache>
                <c:ptCount val="1"/>
                <c:pt idx="0">
                  <c:v>Kapalná biopaliva</c:v>
                </c:pt>
              </c:strCache>
            </c:strRef>
          </c:tx>
          <c:invertIfNegative val="0"/>
          <c:val>
            <c:numRef>
              <c:f>'5.4'!$B$17:$M$17</c:f>
              <c:numCache>
                <c:formatCode>#,##0.0</c:formatCode>
                <c:ptCount val="12"/>
                <c:pt idx="0">
                  <c:v>0.46550000000000002</c:v>
                </c:pt>
                <c:pt idx="1">
                  <c:v>0.434</c:v>
                </c:pt>
                <c:pt idx="2">
                  <c:v>0.47899999999999998</c:v>
                </c:pt>
                <c:pt idx="3">
                  <c:v>0.43780000000000002</c:v>
                </c:pt>
                <c:pt idx="4">
                  <c:v>0.2235</c:v>
                </c:pt>
                <c:pt idx="5">
                  <c:v>0.1517</c:v>
                </c:pt>
                <c:pt idx="6">
                  <c:v>0.1182</c:v>
                </c:pt>
                <c:pt idx="7">
                  <c:v>0.121</c:v>
                </c:pt>
                <c:pt idx="8">
                  <c:v>0.21249999999999999</c:v>
                </c:pt>
                <c:pt idx="9">
                  <c:v>0.34300000000000003</c:v>
                </c:pt>
                <c:pt idx="10">
                  <c:v>0.46650000000000003</c:v>
                </c:pt>
                <c:pt idx="11">
                  <c:v>0.495</c:v>
                </c:pt>
              </c:numCache>
            </c:numRef>
          </c:val>
        </c:ser>
        <c:ser>
          <c:idx val="3"/>
          <c:order val="3"/>
          <c:tx>
            <c:strRef>
              <c:f>'5.4'!$A$18</c:f>
              <c:strCache>
                <c:ptCount val="1"/>
                <c:pt idx="0">
                  <c:v>Ostatní biomasa</c:v>
                </c:pt>
              </c:strCache>
            </c:strRef>
          </c:tx>
          <c:invertIfNegative val="0"/>
          <c:val>
            <c:numRef>
              <c:f>'5.4'!$B$18:$M$18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'5.4'!$A$19</c:f>
              <c:strCache>
                <c:ptCount val="1"/>
                <c:pt idx="0">
                  <c:v>Palivové dříví</c:v>
                </c:pt>
              </c:strCache>
            </c:strRef>
          </c:tx>
          <c:invertIfNegative val="0"/>
          <c:val>
            <c:numRef>
              <c:f>'5.4'!$B$19:$M$19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'5.4'!$A$20</c:f>
              <c:strCache>
                <c:ptCount val="1"/>
                <c:pt idx="0">
                  <c:v>Piliny, kůra, štěpky, dřevní odpad</c:v>
                </c:pt>
              </c:strCache>
            </c:strRef>
          </c:tx>
          <c:invertIfNegative val="0"/>
          <c:val>
            <c:numRef>
              <c:f>'5.4'!$B$20:$M$20</c:f>
              <c:numCache>
                <c:formatCode>#,##0.0</c:formatCode>
                <c:ptCount val="12"/>
                <c:pt idx="0">
                  <c:v>521.02296899999988</c:v>
                </c:pt>
                <c:pt idx="1">
                  <c:v>403.74433899999997</c:v>
                </c:pt>
                <c:pt idx="2">
                  <c:v>437.67101799999995</c:v>
                </c:pt>
                <c:pt idx="3">
                  <c:v>386.12103442921006</c:v>
                </c:pt>
                <c:pt idx="4">
                  <c:v>277.91494599999999</c:v>
                </c:pt>
                <c:pt idx="5">
                  <c:v>211.79290700000004</c:v>
                </c:pt>
                <c:pt idx="6">
                  <c:v>185.31645900000001</c:v>
                </c:pt>
                <c:pt idx="7">
                  <c:v>182.62131599999998</c:v>
                </c:pt>
                <c:pt idx="8">
                  <c:v>248.07102499999999</c:v>
                </c:pt>
                <c:pt idx="9">
                  <c:v>357.66817057671585</c:v>
                </c:pt>
                <c:pt idx="10">
                  <c:v>451.65058718912047</c:v>
                </c:pt>
                <c:pt idx="11">
                  <c:v>536.07551338194935</c:v>
                </c:pt>
              </c:numCache>
            </c:numRef>
          </c:val>
        </c:ser>
        <c:ser>
          <c:idx val="6"/>
          <c:order val="6"/>
          <c:tx>
            <c:strRef>
              <c:f>'5.4'!$A$21</c:f>
              <c:strCache>
                <c:ptCount val="1"/>
                <c:pt idx="0">
                  <c:v>Rostlinné materiály neaglomerované</c:v>
                </c:pt>
              </c:strCache>
            </c:strRef>
          </c:tx>
          <c:invertIfNegative val="0"/>
          <c:val>
            <c:numRef>
              <c:f>'5.4'!$B$21:$M$21</c:f>
              <c:numCache>
                <c:formatCode>#,##0.0</c:formatCode>
                <c:ptCount val="12"/>
                <c:pt idx="0">
                  <c:v>95.503113000000013</c:v>
                </c:pt>
                <c:pt idx="1">
                  <c:v>56.543903</c:v>
                </c:pt>
                <c:pt idx="2">
                  <c:v>34.900447</c:v>
                </c:pt>
                <c:pt idx="3">
                  <c:v>30.135859</c:v>
                </c:pt>
                <c:pt idx="4">
                  <c:v>16.893898</c:v>
                </c:pt>
                <c:pt idx="5">
                  <c:v>9.0896329999999992</c:v>
                </c:pt>
                <c:pt idx="6">
                  <c:v>5.8275899999999998</c:v>
                </c:pt>
                <c:pt idx="7">
                  <c:v>6.3791929999999999</c:v>
                </c:pt>
                <c:pt idx="8">
                  <c:v>14.304967000000001</c:v>
                </c:pt>
                <c:pt idx="9">
                  <c:v>23.140006</c:v>
                </c:pt>
                <c:pt idx="10">
                  <c:v>39.637388000000001</c:v>
                </c:pt>
                <c:pt idx="11">
                  <c:v>56.085141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4"/>
        <c:overlap val="100"/>
        <c:axId val="140953088"/>
        <c:axId val="140954624"/>
      </c:barChart>
      <c:catAx>
        <c:axId val="140953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40954624"/>
        <c:crosses val="autoZero"/>
        <c:auto val="1"/>
        <c:lblAlgn val="ctr"/>
        <c:lblOffset val="100"/>
        <c:noMultiLvlLbl val="0"/>
      </c:catAx>
      <c:valAx>
        <c:axId val="1409546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09530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3543307086614173" l="0.31496062992125984" r="0.31496062992125984" t="0.3543307086614173" header="0.31496062992125984" footer="0.31496062992125984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kategori</a:t>
            </a:r>
            <a:r>
              <a:rPr lang="cs-CZ" sz="1000"/>
              <a:t>í</a:t>
            </a:r>
            <a:r>
              <a:rPr lang="en-US" sz="1000"/>
              <a:t> </a:t>
            </a:r>
            <a:r>
              <a:rPr lang="cs-CZ" sz="1000"/>
              <a:t>bioplynu</a:t>
            </a:r>
            <a:r>
              <a:rPr lang="en-US" sz="1000"/>
              <a:t> na </a:t>
            </a:r>
            <a:r>
              <a:rPr lang="cs-CZ" sz="1000"/>
              <a:t>dodávkách tepla</a:t>
            </a:r>
          </a:p>
        </c:rich>
      </c:tx>
      <c:layout>
        <c:manualLayout>
          <c:xMode val="edge"/>
          <c:yMode val="edge"/>
          <c:x val="0.1832790334406579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8196371837884618"/>
          <c:y val="0.22858539234319847"/>
          <c:w val="0.33396870541738649"/>
          <c:h val="0.73427390069392007"/>
        </c:manualLayout>
      </c:layout>
      <c:doughnutChart>
        <c:varyColors val="1"/>
        <c:ser>
          <c:idx val="0"/>
          <c:order val="0"/>
          <c:dLbls>
            <c:dLbl>
              <c:idx val="0"/>
              <c:numFmt formatCode="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6.4777208762901842E-2"/>
                  <c:y val="-0.13643008417051317"/>
                </c:manualLayout>
              </c:layout>
              <c:spPr>
                <a:ln w="3175"/>
              </c:spPr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'5.4'!$A$23:$A$25</c:f>
              <c:strCache>
                <c:ptCount val="3"/>
                <c:pt idx="0">
                  <c:v>Skládkový plyn</c:v>
                </c:pt>
                <c:pt idx="1">
                  <c:v>Kalový plyn (ČOV)</c:v>
                </c:pt>
                <c:pt idx="2">
                  <c:v>Ostatní bioplyn</c:v>
                </c:pt>
              </c:strCache>
            </c:strRef>
          </c:cat>
          <c:val>
            <c:numRef>
              <c:f>'5.4'!$N$23:$N$25</c:f>
              <c:numCache>
                <c:formatCode>#,##0.0</c:formatCode>
                <c:ptCount val="3"/>
                <c:pt idx="0">
                  <c:v>47.522999999999996</c:v>
                </c:pt>
                <c:pt idx="1">
                  <c:v>3.8970000000000002</c:v>
                </c:pt>
                <c:pt idx="2">
                  <c:v>466.28578900000002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Dodávky tepla </a:t>
            </a:r>
            <a:r>
              <a:rPr lang="cs-CZ" sz="1000" baseline="0"/>
              <a:t>z bioplynu (TJ)</a:t>
            </a:r>
            <a:endParaRPr lang="cs-CZ" sz="1000"/>
          </a:p>
        </c:rich>
      </c:tx>
      <c:layout>
        <c:manualLayout>
          <c:xMode val="edge"/>
          <c:yMode val="edge"/>
          <c:x val="0.2260402320558638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36734401910453"/>
          <c:y val="0.20874583333333332"/>
          <c:w val="0.84557883094801833"/>
          <c:h val="0.613493749999999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'5.4'!$A$23</c:f>
              <c:strCache>
                <c:ptCount val="1"/>
                <c:pt idx="0">
                  <c:v>Skládkový plyn</c:v>
                </c:pt>
              </c:strCache>
            </c:strRef>
          </c:tx>
          <c:invertIfNegative val="0"/>
          <c:val>
            <c:numRef>
              <c:f>'5.4'!$B$23:$M$23</c:f>
              <c:numCache>
                <c:formatCode>#,##0.0</c:formatCode>
                <c:ptCount val="12"/>
                <c:pt idx="0">
                  <c:v>4.6900000000000004</c:v>
                </c:pt>
                <c:pt idx="1">
                  <c:v>4.0730000000000004</c:v>
                </c:pt>
                <c:pt idx="2">
                  <c:v>4.4720000000000004</c:v>
                </c:pt>
                <c:pt idx="3">
                  <c:v>4.4779999999999998</c:v>
                </c:pt>
                <c:pt idx="4">
                  <c:v>4.1879999999999997</c:v>
                </c:pt>
                <c:pt idx="5">
                  <c:v>2.7109999999999999</c:v>
                </c:pt>
                <c:pt idx="6">
                  <c:v>2.3919999999999999</c:v>
                </c:pt>
                <c:pt idx="7">
                  <c:v>2.4159999999999999</c:v>
                </c:pt>
                <c:pt idx="8">
                  <c:v>3.665</c:v>
                </c:pt>
                <c:pt idx="9">
                  <c:v>4.7930000000000001</c:v>
                </c:pt>
                <c:pt idx="10">
                  <c:v>4.68</c:v>
                </c:pt>
                <c:pt idx="11">
                  <c:v>4.9649999999999999</c:v>
                </c:pt>
              </c:numCache>
            </c:numRef>
          </c:val>
        </c:ser>
        <c:ser>
          <c:idx val="1"/>
          <c:order val="1"/>
          <c:tx>
            <c:strRef>
              <c:f>'5.4'!$A$24</c:f>
              <c:strCache>
                <c:ptCount val="1"/>
                <c:pt idx="0">
                  <c:v>Kalový plyn (ČOV)</c:v>
                </c:pt>
              </c:strCache>
            </c:strRef>
          </c:tx>
          <c:invertIfNegative val="0"/>
          <c:val>
            <c:numRef>
              <c:f>'5.4'!$B$24:$M$24</c:f>
              <c:numCache>
                <c:formatCode>#,##0.0</c:formatCode>
                <c:ptCount val="12"/>
                <c:pt idx="0">
                  <c:v>0.45600000000000002</c:v>
                </c:pt>
                <c:pt idx="1">
                  <c:v>0.24</c:v>
                </c:pt>
                <c:pt idx="2">
                  <c:v>0.38400000000000001</c:v>
                </c:pt>
                <c:pt idx="3">
                  <c:v>0.377</c:v>
                </c:pt>
                <c:pt idx="4">
                  <c:v>0.36299999999999999</c:v>
                </c:pt>
                <c:pt idx="5">
                  <c:v>0.34899999999999998</c:v>
                </c:pt>
                <c:pt idx="6">
                  <c:v>0.38400000000000001</c:v>
                </c:pt>
                <c:pt idx="7">
                  <c:v>0.223</c:v>
                </c:pt>
                <c:pt idx="8">
                  <c:v>0.30499999999999999</c:v>
                </c:pt>
                <c:pt idx="9">
                  <c:v>0.24399999999999999</c:v>
                </c:pt>
                <c:pt idx="10">
                  <c:v>0.17899999999999999</c:v>
                </c:pt>
                <c:pt idx="11">
                  <c:v>0.39300000000000002</c:v>
                </c:pt>
              </c:numCache>
            </c:numRef>
          </c:val>
        </c:ser>
        <c:ser>
          <c:idx val="2"/>
          <c:order val="2"/>
          <c:tx>
            <c:strRef>
              <c:f>'5.4'!$A$25</c:f>
              <c:strCache>
                <c:ptCount val="1"/>
                <c:pt idx="0">
                  <c:v>Ostatní bioplyn</c:v>
                </c:pt>
              </c:strCache>
            </c:strRef>
          </c:tx>
          <c:invertIfNegative val="0"/>
          <c:val>
            <c:numRef>
              <c:f>'5.4'!$B$25:$M$25</c:f>
              <c:numCache>
                <c:formatCode>#,##0.0</c:formatCode>
                <c:ptCount val="12"/>
                <c:pt idx="0">
                  <c:v>57.061737000000008</c:v>
                </c:pt>
                <c:pt idx="1">
                  <c:v>46.237249999999996</c:v>
                </c:pt>
                <c:pt idx="2">
                  <c:v>44.673943000000016</c:v>
                </c:pt>
                <c:pt idx="3">
                  <c:v>41.110941999999994</c:v>
                </c:pt>
                <c:pt idx="4">
                  <c:v>30.555095000000009</c:v>
                </c:pt>
                <c:pt idx="5">
                  <c:v>21.646533999999999</c:v>
                </c:pt>
                <c:pt idx="6">
                  <c:v>20.595599999999997</c:v>
                </c:pt>
                <c:pt idx="7">
                  <c:v>21.390713999999996</c:v>
                </c:pt>
                <c:pt idx="8">
                  <c:v>32.060520000000004</c:v>
                </c:pt>
                <c:pt idx="9">
                  <c:v>42.527132999999985</c:v>
                </c:pt>
                <c:pt idx="10">
                  <c:v>51.038012999999999</c:v>
                </c:pt>
                <c:pt idx="11">
                  <c:v>57.388307999999988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4"/>
        <c:overlap val="100"/>
        <c:axId val="141004160"/>
        <c:axId val="141026432"/>
      </c:barChart>
      <c:catAx>
        <c:axId val="14100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41026432"/>
        <c:crosses val="autoZero"/>
        <c:auto val="1"/>
        <c:lblAlgn val="ctr"/>
        <c:lblOffset val="100"/>
        <c:noMultiLvlLbl val="0"/>
      </c:catAx>
      <c:valAx>
        <c:axId val="1410264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10041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'5.4'!$P$15</c:f>
              <c:strCache>
                <c:ptCount val="1"/>
              </c:strCache>
            </c:strRef>
          </c:tx>
          <c:invertIfNegative val="0"/>
          <c:cat>
            <c:numRef>
              <c:f>'5.4'!$Q$14</c:f>
              <c:numCache>
                <c:formatCode>General</c:formatCode>
                <c:ptCount val="1"/>
              </c:numCache>
            </c:numRef>
          </c:cat>
          <c:val>
            <c:numRef>
              <c:f>'5.4'!$Q$15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'5.4'!$P$16</c:f>
              <c:strCache>
                <c:ptCount val="1"/>
              </c:strCache>
            </c:strRef>
          </c:tx>
          <c:invertIfNegative val="0"/>
          <c:cat>
            <c:numRef>
              <c:f>'5.4'!$Q$14</c:f>
              <c:numCache>
                <c:formatCode>General</c:formatCode>
                <c:ptCount val="1"/>
              </c:numCache>
            </c:numRef>
          </c:cat>
          <c:val>
            <c:numRef>
              <c:f>'5.4'!$Q$16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'5.4'!$P$17</c:f>
              <c:strCache>
                <c:ptCount val="1"/>
              </c:strCache>
            </c:strRef>
          </c:tx>
          <c:invertIfNegative val="0"/>
          <c:cat>
            <c:numRef>
              <c:f>'5.4'!$Q$14</c:f>
              <c:numCache>
                <c:formatCode>General</c:formatCode>
                <c:ptCount val="1"/>
              </c:numCache>
            </c:numRef>
          </c:cat>
          <c:val>
            <c:numRef>
              <c:f>'5.4'!$Q$17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'5.4'!$P$18</c:f>
              <c:strCache>
                <c:ptCount val="1"/>
              </c:strCache>
            </c:strRef>
          </c:tx>
          <c:invertIfNegative val="0"/>
          <c:cat>
            <c:numRef>
              <c:f>'5.4'!$Q$14</c:f>
              <c:numCache>
                <c:formatCode>General</c:formatCode>
                <c:ptCount val="1"/>
              </c:numCache>
            </c:numRef>
          </c:cat>
          <c:val>
            <c:numRef>
              <c:f>'5.4'!$Q$18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'5.4'!$P$19</c:f>
              <c:strCache>
                <c:ptCount val="1"/>
              </c:strCache>
            </c:strRef>
          </c:tx>
          <c:invertIfNegative val="0"/>
          <c:cat>
            <c:numRef>
              <c:f>'5.4'!$Q$14</c:f>
              <c:numCache>
                <c:formatCode>General</c:formatCode>
                <c:ptCount val="1"/>
              </c:numCache>
            </c:numRef>
          </c:cat>
          <c:val>
            <c:numRef>
              <c:f>'5.4'!$Q$19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'5.4'!$P$20</c:f>
              <c:strCache>
                <c:ptCount val="1"/>
              </c:strCache>
            </c:strRef>
          </c:tx>
          <c:invertIfNegative val="0"/>
          <c:cat>
            <c:numRef>
              <c:f>'5.4'!$Q$14</c:f>
              <c:numCache>
                <c:formatCode>General</c:formatCode>
                <c:ptCount val="1"/>
              </c:numCache>
            </c:numRef>
          </c:cat>
          <c:val>
            <c:numRef>
              <c:f>'5.4'!$Q$20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'5.4'!$P$21</c:f>
              <c:strCache>
                <c:ptCount val="1"/>
              </c:strCache>
            </c:strRef>
          </c:tx>
          <c:invertIfNegative val="0"/>
          <c:cat>
            <c:numRef>
              <c:f>'5.4'!$Q$14</c:f>
              <c:numCache>
                <c:formatCode>General</c:formatCode>
                <c:ptCount val="1"/>
              </c:numCache>
            </c:numRef>
          </c:cat>
          <c:val>
            <c:numRef>
              <c:f>'5.4'!$Q$21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391360"/>
        <c:axId val="141392896"/>
      </c:barChart>
      <c:catAx>
        <c:axId val="141391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1392896"/>
        <c:crosses val="autoZero"/>
        <c:auto val="1"/>
        <c:lblAlgn val="ctr"/>
        <c:lblOffset val="100"/>
        <c:noMultiLvlLbl val="0"/>
      </c:catAx>
      <c:valAx>
        <c:axId val="1413928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4139136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'5.4'!$P$23</c:f>
              <c:strCache>
                <c:ptCount val="1"/>
              </c:strCache>
            </c:strRef>
          </c:tx>
          <c:invertIfNegative val="0"/>
          <c:cat>
            <c:numRef>
              <c:f>'5.4'!$Q$22</c:f>
              <c:numCache>
                <c:formatCode>General</c:formatCode>
                <c:ptCount val="1"/>
              </c:numCache>
            </c:numRef>
          </c:cat>
          <c:val>
            <c:numRef>
              <c:f>'5.4'!$Q$23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'5.4'!$P$24</c:f>
              <c:strCache>
                <c:ptCount val="1"/>
              </c:strCache>
            </c:strRef>
          </c:tx>
          <c:invertIfNegative val="0"/>
          <c:cat>
            <c:numRef>
              <c:f>'5.4'!$Q$22</c:f>
              <c:numCache>
                <c:formatCode>General</c:formatCode>
                <c:ptCount val="1"/>
              </c:numCache>
            </c:numRef>
          </c:cat>
          <c:val>
            <c:numRef>
              <c:f>'5.4'!$Q$24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'5.4'!$P$25</c:f>
              <c:strCache>
                <c:ptCount val="1"/>
              </c:strCache>
            </c:strRef>
          </c:tx>
          <c:invertIfNegative val="0"/>
          <c:cat>
            <c:numRef>
              <c:f>'5.4'!$Q$22</c:f>
              <c:numCache>
                <c:formatCode>General</c:formatCode>
                <c:ptCount val="1"/>
              </c:numCache>
            </c:numRef>
          </c:cat>
          <c:val>
            <c:numRef>
              <c:f>'5.4'!$Q$25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427072"/>
        <c:axId val="141428608"/>
      </c:barChart>
      <c:catAx>
        <c:axId val="141427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1428608"/>
        <c:crosses val="autoZero"/>
        <c:auto val="1"/>
        <c:lblAlgn val="ctr"/>
        <c:lblOffset val="100"/>
        <c:noMultiLvlLbl val="0"/>
      </c:catAx>
      <c:valAx>
        <c:axId val="1414286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4142707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'5.4'!$P$6</c:f>
              <c:strCache>
                <c:ptCount val="1"/>
              </c:strCache>
            </c:strRef>
          </c:tx>
          <c:invertIfNegative val="0"/>
          <c:cat>
            <c:numRef>
              <c:f>'5.4'!$Q$5</c:f>
              <c:numCache>
                <c:formatCode>General</c:formatCode>
                <c:ptCount val="1"/>
              </c:numCache>
            </c:numRef>
          </c:cat>
          <c:val>
            <c:numRef>
              <c:f>'5.4'!$Q$6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'5.4'!$P$7</c:f>
              <c:strCache>
                <c:ptCount val="1"/>
              </c:strCache>
            </c:strRef>
          </c:tx>
          <c:invertIfNegative val="0"/>
          <c:cat>
            <c:numRef>
              <c:f>'5.4'!$Q$5</c:f>
              <c:numCache>
                <c:formatCode>General</c:formatCode>
                <c:ptCount val="1"/>
              </c:numCache>
            </c:numRef>
          </c:cat>
          <c:val>
            <c:numRef>
              <c:f>'5.4'!$Q$7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'5.4'!$P$8</c:f>
              <c:strCache>
                <c:ptCount val="1"/>
              </c:strCache>
            </c:strRef>
          </c:tx>
          <c:invertIfNegative val="0"/>
          <c:cat>
            <c:numRef>
              <c:f>'5.4'!$Q$5</c:f>
              <c:numCache>
                <c:formatCode>General</c:formatCode>
                <c:ptCount val="1"/>
              </c:numCache>
            </c:numRef>
          </c:cat>
          <c:val>
            <c:numRef>
              <c:f>'5.4'!$Q$8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'5.4'!$P$9</c:f>
              <c:strCache>
                <c:ptCount val="1"/>
              </c:strCache>
            </c:strRef>
          </c:tx>
          <c:invertIfNegative val="0"/>
          <c:cat>
            <c:numRef>
              <c:f>'5.4'!$Q$5</c:f>
              <c:numCache>
                <c:formatCode>General</c:formatCode>
                <c:ptCount val="1"/>
              </c:numCache>
            </c:numRef>
          </c:cat>
          <c:val>
            <c:numRef>
              <c:f>'5.4'!$Q$9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'5.4'!$P$10</c:f>
              <c:strCache>
                <c:ptCount val="1"/>
              </c:strCache>
            </c:strRef>
          </c:tx>
          <c:invertIfNegative val="0"/>
          <c:cat>
            <c:numRef>
              <c:f>'5.4'!$Q$5</c:f>
              <c:numCache>
                <c:formatCode>General</c:formatCode>
                <c:ptCount val="1"/>
              </c:numCache>
            </c:numRef>
          </c:cat>
          <c:val>
            <c:numRef>
              <c:f>'5.4'!$Q$10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'5.4'!$P$11</c:f>
              <c:strCache>
                <c:ptCount val="1"/>
              </c:strCache>
            </c:strRef>
          </c:tx>
          <c:invertIfNegative val="0"/>
          <c:cat>
            <c:numRef>
              <c:f>'5.4'!$Q$5</c:f>
              <c:numCache>
                <c:formatCode>General</c:formatCode>
                <c:ptCount val="1"/>
              </c:numCache>
            </c:numRef>
          </c:cat>
          <c:val>
            <c:numRef>
              <c:f>'5.4'!$Q$11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'5.4'!$P$12</c:f>
              <c:strCache>
                <c:ptCount val="1"/>
              </c:strCache>
            </c:strRef>
          </c:tx>
          <c:invertIfNegative val="0"/>
          <c:cat>
            <c:numRef>
              <c:f>'5.4'!$Q$5</c:f>
              <c:numCache>
                <c:formatCode>General</c:formatCode>
                <c:ptCount val="1"/>
              </c:numCache>
            </c:numRef>
          </c:cat>
          <c:val>
            <c:numRef>
              <c:f>'5.4'!$Q$12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'5.4'!$P$13</c:f>
              <c:strCache>
                <c:ptCount val="1"/>
              </c:strCache>
            </c:strRef>
          </c:tx>
          <c:invertIfNegative val="0"/>
          <c:cat>
            <c:numRef>
              <c:f>'5.4'!$Q$5</c:f>
              <c:numCache>
                <c:formatCode>General</c:formatCode>
                <c:ptCount val="1"/>
              </c:numCache>
            </c:numRef>
          </c:cat>
          <c:val>
            <c:numRef>
              <c:f>'5.4'!$Q$13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491200"/>
        <c:axId val="150012672"/>
      </c:barChart>
      <c:catAx>
        <c:axId val="141491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0012672"/>
        <c:crosses val="autoZero"/>
        <c:auto val="1"/>
        <c:lblAlgn val="ctr"/>
        <c:lblOffset val="100"/>
        <c:noMultiLvlLbl val="0"/>
      </c:catAx>
      <c:valAx>
        <c:axId val="1500126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4149120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</a:t>
            </a:r>
            <a:r>
              <a:rPr lang="cs-CZ" sz="1000"/>
              <a:t>krajů ČR na </a:t>
            </a:r>
            <a:r>
              <a:rPr lang="en-US" sz="1000"/>
              <a:t>instalované</a:t>
            </a:r>
            <a:r>
              <a:rPr lang="cs-CZ" sz="1000"/>
              <a:t>m</a:t>
            </a:r>
            <a:r>
              <a:rPr lang="en-US" sz="1000"/>
              <a:t> výkonu v</a:t>
            </a:r>
            <a:r>
              <a:rPr lang="cs-CZ" sz="1000"/>
              <a:t>ýroben tepla</a:t>
            </a:r>
            <a:endParaRPr lang="en-US" sz="1000"/>
          </a:p>
        </c:rich>
      </c:tx>
      <c:layout>
        <c:manualLayout>
          <c:xMode val="edge"/>
          <c:yMode val="edge"/>
          <c:x val="0.18980038608765357"/>
          <c:y val="1.3055488457540993E-3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0.26536747007093553"/>
          <c:y val="0.19038626455472518"/>
          <c:w val="0.94094703852648942"/>
          <c:h val="0.61841029137688064"/>
        </c:manualLayout>
      </c:layout>
      <c:doughnutChart>
        <c:varyColors val="1"/>
        <c:ser>
          <c:idx val="0"/>
          <c:order val="0"/>
          <c:dPt>
            <c:idx val="5"/>
            <c:bubble3D val="0"/>
          </c:dPt>
          <c:dPt>
            <c:idx val="7"/>
            <c:bubble3D val="0"/>
          </c:dPt>
          <c:dLbls>
            <c:dLbl>
              <c:idx val="5"/>
              <c:layout>
                <c:manualLayout>
                  <c:x val="1.8738806286325408E-2"/>
                  <c:y val="3.5180289287241799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1.8975294551140907E-2"/>
                  <c:y val="1.40721157148967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6.7973043932638075E-3"/>
                  <c:y val="3.5180289287241799E-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0"/>
              <c:layout>
                <c:manualLayout>
                  <c:x val="8.2732376681384065E-4"/>
                  <c:y val="1.055408678617253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'6'!$A$23:$A$36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'6'!$B$23:$B$36</c:f>
              <c:numCache>
                <c:formatCode>General</c:formatCode>
                <c:ptCount val="14"/>
                <c:pt idx="0">
                  <c:v>2118.9405999999999</c:v>
                </c:pt>
                <c:pt idx="1">
                  <c:v>7879.0092000000031</c:v>
                </c:pt>
                <c:pt idx="2">
                  <c:v>2023.7439999999997</c:v>
                </c:pt>
                <c:pt idx="3">
                  <c:v>3202.0860000000002</c:v>
                </c:pt>
                <c:pt idx="4">
                  <c:v>6306.4359999999979</c:v>
                </c:pt>
                <c:pt idx="5">
                  <c:v>1117.0604999999998</c:v>
                </c:pt>
                <c:pt idx="6">
                  <c:v>686.06200000000058</c:v>
                </c:pt>
                <c:pt idx="7">
                  <c:v>7649.1888999999992</c:v>
                </c:pt>
                <c:pt idx="8">
                  <c:v>1329.4801999999997</c:v>
                </c:pt>
                <c:pt idx="9">
                  <c:v>3703.2209999999991</c:v>
                </c:pt>
                <c:pt idx="10">
                  <c:v>1279.6019999999994</c:v>
                </c:pt>
                <c:pt idx="11">
                  <c:v>6418.1380000000054</c:v>
                </c:pt>
                <c:pt idx="12">
                  <c:v>12995.700999999995</c:v>
                </c:pt>
                <c:pt idx="13">
                  <c:v>1795.0216999999996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Instalovaný výkon v krajích ČR</a:t>
            </a:r>
            <a:r>
              <a:rPr lang="cs-CZ" sz="1000"/>
              <a:t> </a:t>
            </a:r>
            <a:r>
              <a:rPr lang="en-US" sz="1000"/>
              <a:t>(</a:t>
            </a:r>
            <a:r>
              <a:rPr lang="cs-CZ" sz="1000"/>
              <a:t>M</a:t>
            </a:r>
            <a:r>
              <a:rPr lang="en-US" sz="1000"/>
              <a:t>W</a:t>
            </a:r>
            <a:r>
              <a:rPr lang="cs-CZ" sz="1000" baseline="-25000"/>
              <a:t>t</a:t>
            </a:r>
            <a:r>
              <a:rPr lang="en-US" sz="1000"/>
              <a:t>)</a:t>
            </a:r>
          </a:p>
        </c:rich>
      </c:tx>
      <c:layout>
        <c:manualLayout>
          <c:xMode val="edge"/>
          <c:yMode val="edge"/>
          <c:x val="0.33404804953533973"/>
          <c:y val="1.897040097710558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1786081118097995E-2"/>
          <c:y val="0.14708333333333337"/>
          <c:w val="0.90821391888190195"/>
          <c:h val="0.488460279098776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'6'!$A$23</c:f>
              <c:strCache>
                <c:ptCount val="1"/>
                <c:pt idx="0">
                  <c:v>PHA</c:v>
                </c:pt>
              </c:strCache>
            </c:strRef>
          </c:tx>
          <c:invertIfNegative val="0"/>
          <c:cat>
            <c:strRef>
              <c:f>'6'!$A$23:$A$36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'6'!$B$23</c:f>
              <c:numCache>
                <c:formatCode>General</c:formatCode>
                <c:ptCount val="1"/>
                <c:pt idx="0">
                  <c:v>2118.9405999999999</c:v>
                </c:pt>
              </c:numCache>
            </c:numRef>
          </c:val>
        </c:ser>
        <c:ser>
          <c:idx val="1"/>
          <c:order val="1"/>
          <c:tx>
            <c:strRef>
              <c:f>'6'!$A$24</c:f>
              <c:strCache>
                <c:ptCount val="1"/>
                <c:pt idx="0">
                  <c:v>JHČ</c:v>
                </c:pt>
              </c:strCache>
            </c:strRef>
          </c:tx>
          <c:invertIfNegative val="0"/>
          <c:val>
            <c:numRef>
              <c:f>('6'!$B$22,'6'!$B$24)</c:f>
              <c:numCache>
                <c:formatCode>General</c:formatCode>
                <c:ptCount val="2"/>
                <c:pt idx="1">
                  <c:v>7879.0092000000031</c:v>
                </c:pt>
              </c:numCache>
            </c:numRef>
          </c:val>
        </c:ser>
        <c:ser>
          <c:idx val="2"/>
          <c:order val="2"/>
          <c:tx>
            <c:strRef>
              <c:f>'6'!$A$25</c:f>
              <c:strCache>
                <c:ptCount val="1"/>
                <c:pt idx="0">
                  <c:v>JHM</c:v>
                </c:pt>
              </c:strCache>
            </c:strRef>
          </c:tx>
          <c:invertIfNegative val="0"/>
          <c:val>
            <c:numRef>
              <c:f>('6'!$B$22,'6'!$B$22,'6'!$B$25)</c:f>
              <c:numCache>
                <c:formatCode>General</c:formatCode>
                <c:ptCount val="3"/>
                <c:pt idx="2">
                  <c:v>2023.7439999999997</c:v>
                </c:pt>
              </c:numCache>
            </c:numRef>
          </c:val>
        </c:ser>
        <c:ser>
          <c:idx val="3"/>
          <c:order val="3"/>
          <c:tx>
            <c:strRef>
              <c:f>'6'!$A$26</c:f>
              <c:strCache>
                <c:ptCount val="1"/>
                <c:pt idx="0">
                  <c:v>KVK</c:v>
                </c:pt>
              </c:strCache>
            </c:strRef>
          </c:tx>
          <c:invertIfNegative val="0"/>
          <c:val>
            <c:numRef>
              <c:f>('6'!$B$22,'6'!$B$22,'6'!$B$22,'6'!$B$26)</c:f>
              <c:numCache>
                <c:formatCode>General</c:formatCode>
                <c:ptCount val="4"/>
                <c:pt idx="3">
                  <c:v>3202.0860000000002</c:v>
                </c:pt>
              </c:numCache>
            </c:numRef>
          </c:val>
        </c:ser>
        <c:ser>
          <c:idx val="4"/>
          <c:order val="4"/>
          <c:tx>
            <c:strRef>
              <c:f>'6'!$A$27</c:f>
              <c:strCache>
                <c:ptCount val="1"/>
                <c:pt idx="0">
                  <c:v>VYS</c:v>
                </c:pt>
              </c:strCache>
            </c:strRef>
          </c:tx>
          <c:invertIfNegative val="0"/>
          <c:val>
            <c:numRef>
              <c:f>('6'!$B$22,'6'!$B$22,'6'!$B$22,'6'!$B$22,'6'!$B$27)</c:f>
              <c:numCache>
                <c:formatCode>General</c:formatCode>
                <c:ptCount val="5"/>
                <c:pt idx="4">
                  <c:v>6306.4359999999979</c:v>
                </c:pt>
              </c:numCache>
            </c:numRef>
          </c:val>
        </c:ser>
        <c:ser>
          <c:idx val="5"/>
          <c:order val="5"/>
          <c:tx>
            <c:strRef>
              <c:f>'6'!$A$28</c:f>
              <c:strCache>
                <c:ptCount val="1"/>
                <c:pt idx="0">
                  <c:v>HKK</c:v>
                </c:pt>
              </c:strCache>
            </c:strRef>
          </c:tx>
          <c:invertIfNegative val="0"/>
          <c:val>
            <c:numRef>
              <c:f>('6'!$B$22,'6'!$B$22,'6'!$B$22,'6'!$B$22,'6'!$B$22,'6'!$B$28)</c:f>
              <c:numCache>
                <c:formatCode>General</c:formatCode>
                <c:ptCount val="6"/>
                <c:pt idx="5">
                  <c:v>1117.0604999999998</c:v>
                </c:pt>
              </c:numCache>
            </c:numRef>
          </c:val>
        </c:ser>
        <c:ser>
          <c:idx val="6"/>
          <c:order val="6"/>
          <c:tx>
            <c:strRef>
              <c:f>'6'!$A$29</c:f>
              <c:strCache>
                <c:ptCount val="1"/>
                <c:pt idx="0">
                  <c:v>LBK</c:v>
                </c:pt>
              </c:strCache>
            </c:strRef>
          </c:tx>
          <c:invertIfNegative val="0"/>
          <c:val>
            <c:numRef>
              <c:f>('6'!$B$22,'6'!$B$22,'6'!$B$22,'6'!$B$22,'6'!$B$22,'6'!$B$22,'6'!$B$29)</c:f>
              <c:numCache>
                <c:formatCode>General</c:formatCode>
                <c:ptCount val="7"/>
                <c:pt idx="6">
                  <c:v>686.06200000000058</c:v>
                </c:pt>
              </c:numCache>
            </c:numRef>
          </c:val>
        </c:ser>
        <c:ser>
          <c:idx val="7"/>
          <c:order val="7"/>
          <c:tx>
            <c:strRef>
              <c:f>'6'!$A$30</c:f>
              <c:strCache>
                <c:ptCount val="1"/>
                <c:pt idx="0">
                  <c:v>MSK</c:v>
                </c:pt>
              </c:strCache>
            </c:strRef>
          </c:tx>
          <c:invertIfNegative val="0"/>
          <c:val>
            <c:numRef>
              <c:f>('6'!$B$22,'6'!$B$22,'6'!$B$22,'6'!$B$22,'6'!$B$22,'6'!$B$22,'6'!$B$22,'6'!$B$30)</c:f>
              <c:numCache>
                <c:formatCode>General</c:formatCode>
                <c:ptCount val="8"/>
                <c:pt idx="7">
                  <c:v>7649.1888999999992</c:v>
                </c:pt>
              </c:numCache>
            </c:numRef>
          </c:val>
        </c:ser>
        <c:ser>
          <c:idx val="8"/>
          <c:order val="8"/>
          <c:tx>
            <c:strRef>
              <c:f>'6'!$A$31</c:f>
              <c:strCache>
                <c:ptCount val="1"/>
                <c:pt idx="0">
                  <c:v>OLK</c:v>
                </c:pt>
              </c:strCache>
            </c:strRef>
          </c:tx>
          <c:invertIfNegative val="0"/>
          <c:val>
            <c:numRef>
              <c:f>('6'!$B$22,'6'!$B$22,'6'!$B$22,'6'!$B$22,'6'!$B$22,'6'!$B$22,'6'!$B$22,'6'!$B$22,'6'!$B$31)</c:f>
              <c:numCache>
                <c:formatCode>General</c:formatCode>
                <c:ptCount val="9"/>
                <c:pt idx="8">
                  <c:v>1329.4801999999997</c:v>
                </c:pt>
              </c:numCache>
            </c:numRef>
          </c:val>
        </c:ser>
        <c:ser>
          <c:idx val="9"/>
          <c:order val="9"/>
          <c:tx>
            <c:strRef>
              <c:f>'6'!$A$32</c:f>
              <c:strCache>
                <c:ptCount val="1"/>
                <c:pt idx="0">
                  <c:v>PAK</c:v>
                </c:pt>
              </c:strCache>
            </c:strRef>
          </c:tx>
          <c:invertIfNegative val="0"/>
          <c:val>
            <c:numRef>
              <c:f>('6'!$B$22,'6'!$B$22,'6'!$B$22,'6'!$B$22,'6'!$B$22,'6'!$B$22,'6'!$B$22,'6'!$B$22,'6'!$B$22,'6'!$B$32)</c:f>
              <c:numCache>
                <c:formatCode>General</c:formatCode>
                <c:ptCount val="10"/>
                <c:pt idx="9">
                  <c:v>3703.2209999999991</c:v>
                </c:pt>
              </c:numCache>
            </c:numRef>
          </c:val>
        </c:ser>
        <c:ser>
          <c:idx val="10"/>
          <c:order val="10"/>
          <c:tx>
            <c:strRef>
              <c:f>'6'!$A$33</c:f>
              <c:strCache>
                <c:ptCount val="1"/>
                <c:pt idx="0">
                  <c:v>PLK</c:v>
                </c:pt>
              </c:strCache>
            </c:strRef>
          </c:tx>
          <c:invertIfNegative val="0"/>
          <c:val>
            <c:numRef>
              <c:f>('6'!$B$22,'6'!$B$22,'6'!$B$22,'6'!$B$22,'6'!$B$22,'6'!$B$22,'6'!$B$22,'6'!$B$22,'6'!$B$22,'6'!$B$22,'6'!$B$33)</c:f>
              <c:numCache>
                <c:formatCode>General</c:formatCode>
                <c:ptCount val="11"/>
                <c:pt idx="10">
                  <c:v>1279.6019999999994</c:v>
                </c:pt>
              </c:numCache>
            </c:numRef>
          </c:val>
        </c:ser>
        <c:ser>
          <c:idx val="11"/>
          <c:order val="11"/>
          <c:tx>
            <c:strRef>
              <c:f>'6'!$A$34</c:f>
              <c:strCache>
                <c:ptCount val="1"/>
                <c:pt idx="0">
                  <c:v>STČ</c:v>
                </c:pt>
              </c:strCache>
            </c:strRef>
          </c:tx>
          <c:invertIfNegative val="0"/>
          <c:val>
            <c:numRef>
              <c:f>('6'!$B$22,'6'!$B$22,'6'!$B$22,'6'!$B$22,'6'!$B$22,'6'!$B$22,'6'!$B$22,'6'!$B$22,'6'!$B$22,'6'!$B$22,'6'!$B$22,'6'!$B$34)</c:f>
              <c:numCache>
                <c:formatCode>General</c:formatCode>
                <c:ptCount val="12"/>
                <c:pt idx="11">
                  <c:v>6418.1380000000054</c:v>
                </c:pt>
              </c:numCache>
            </c:numRef>
          </c:val>
        </c:ser>
        <c:ser>
          <c:idx val="12"/>
          <c:order val="12"/>
          <c:tx>
            <c:strRef>
              <c:f>'6'!$A$35</c:f>
              <c:strCache>
                <c:ptCount val="1"/>
                <c:pt idx="0">
                  <c:v>ULK</c:v>
                </c:pt>
              </c:strCache>
            </c:strRef>
          </c:tx>
          <c:invertIfNegative val="0"/>
          <c:val>
            <c:numRef>
              <c:f>('6'!$B$22,'6'!$B$22,'6'!$B$22,'6'!$B$22,'6'!$B$22,'6'!$B$22,'6'!$B$22,'6'!$B$22,'6'!$B$22,'6'!$B$22,'6'!$B$22,'6'!$B$22,'6'!$B$35)</c:f>
              <c:numCache>
                <c:formatCode>General</c:formatCode>
                <c:ptCount val="13"/>
                <c:pt idx="12">
                  <c:v>12995.700999999995</c:v>
                </c:pt>
              </c:numCache>
            </c:numRef>
          </c:val>
        </c:ser>
        <c:ser>
          <c:idx val="13"/>
          <c:order val="13"/>
          <c:tx>
            <c:strRef>
              <c:f>'6'!$A$36</c:f>
              <c:strCache>
                <c:ptCount val="1"/>
                <c:pt idx="0">
                  <c:v>ZLK</c:v>
                </c:pt>
              </c:strCache>
            </c:strRef>
          </c:tx>
          <c:invertIfNegative val="0"/>
          <c:val>
            <c:numRef>
              <c:f>('6'!$B$22,'6'!$B$22,'6'!$B$22,'6'!$B$22,'6'!$B$22,'6'!$B$22,'6'!$B$22,'6'!$B$22,'6'!$B$22,'6'!$B$22,'6'!$B$22,'6'!$B$22,'6'!$B$22,'6'!$B$36)</c:f>
              <c:numCache>
                <c:formatCode>General</c:formatCode>
                <c:ptCount val="14"/>
                <c:pt idx="13">
                  <c:v>1795.0216999999996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4"/>
        <c:overlap val="100"/>
        <c:axId val="151017728"/>
        <c:axId val="151019520"/>
      </c:barChart>
      <c:catAx>
        <c:axId val="15101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1019520"/>
        <c:crosses val="autoZero"/>
        <c:auto val="1"/>
        <c:lblAlgn val="ctr"/>
        <c:lblOffset val="100"/>
        <c:noMultiLvlLbl val="0"/>
      </c:catAx>
      <c:valAx>
        <c:axId val="1510195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10177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tepla brutto (TJ)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'4.1'!$A$7</c:f>
              <c:strCache>
                <c:ptCount val="1"/>
                <c:pt idx="0">
                  <c:v>Biomasa</c:v>
                </c:pt>
              </c:strCache>
            </c:strRef>
          </c:tx>
          <c:invertIfNegative val="0"/>
          <c:val>
            <c:numRef>
              <c:f>'4.1'!$B$7:$M$7</c:f>
              <c:numCache>
                <c:formatCode>#,##0.0</c:formatCode>
                <c:ptCount val="12"/>
                <c:pt idx="0">
                  <c:v>1837.3644449999995</c:v>
                </c:pt>
                <c:pt idx="1">
                  <c:v>1573.0747660000002</c:v>
                </c:pt>
                <c:pt idx="2">
                  <c:v>1657.1853419999998</c:v>
                </c:pt>
                <c:pt idx="3">
                  <c:v>1603.0532250000003</c:v>
                </c:pt>
                <c:pt idx="4">
                  <c:v>1477.5526180000002</c:v>
                </c:pt>
                <c:pt idx="5">
                  <c:v>1270.3414679999998</c:v>
                </c:pt>
                <c:pt idx="6">
                  <c:v>1182.3070560000001</c:v>
                </c:pt>
                <c:pt idx="7">
                  <c:v>1186.773762</c:v>
                </c:pt>
                <c:pt idx="8">
                  <c:v>1266.7181969999997</c:v>
                </c:pt>
                <c:pt idx="9">
                  <c:v>1128.7119069999999</c:v>
                </c:pt>
                <c:pt idx="10">
                  <c:v>1652.9206429999995</c:v>
                </c:pt>
                <c:pt idx="11">
                  <c:v>1795.2507899999998</c:v>
                </c:pt>
              </c:numCache>
            </c:numRef>
          </c:val>
        </c:ser>
        <c:ser>
          <c:idx val="1"/>
          <c:order val="1"/>
          <c:tx>
            <c:strRef>
              <c:f>'4.1'!$A$8</c:f>
              <c:strCache>
                <c:ptCount val="1"/>
                <c:pt idx="0">
                  <c:v>Bioplyn</c:v>
                </c:pt>
              </c:strCache>
            </c:strRef>
          </c:tx>
          <c:invertIfNegative val="0"/>
          <c:val>
            <c:numRef>
              <c:f>'4.1'!$B$8:$M$8</c:f>
              <c:numCache>
                <c:formatCode>#,##0.0</c:formatCode>
                <c:ptCount val="12"/>
                <c:pt idx="0">
                  <c:v>408.76945799999976</c:v>
                </c:pt>
                <c:pt idx="1">
                  <c:v>354.45194999999973</c:v>
                </c:pt>
                <c:pt idx="2">
                  <c:v>368.915277</c:v>
                </c:pt>
                <c:pt idx="3">
                  <c:v>344.74809199999987</c:v>
                </c:pt>
                <c:pt idx="4">
                  <c:v>321.47153900000012</c:v>
                </c:pt>
                <c:pt idx="5">
                  <c:v>281.55664100000007</c:v>
                </c:pt>
                <c:pt idx="6">
                  <c:v>285.75842700000032</c:v>
                </c:pt>
                <c:pt idx="7">
                  <c:v>282.96647100000001</c:v>
                </c:pt>
                <c:pt idx="8">
                  <c:v>317.96231820000008</c:v>
                </c:pt>
                <c:pt idx="9">
                  <c:v>363.93504900000016</c:v>
                </c:pt>
                <c:pt idx="10">
                  <c:v>387.74272399999995</c:v>
                </c:pt>
                <c:pt idx="11">
                  <c:v>432.43476799999979</c:v>
                </c:pt>
              </c:numCache>
            </c:numRef>
          </c:val>
        </c:ser>
        <c:ser>
          <c:idx val="2"/>
          <c:order val="2"/>
          <c:tx>
            <c:strRef>
              <c:f>'4.1'!$A$9</c:f>
              <c:strCache>
                <c:ptCount val="1"/>
                <c:pt idx="0">
                  <c:v>Černé uhlí</c:v>
                </c:pt>
              </c:strCache>
            </c:strRef>
          </c:tx>
          <c:invertIfNegative val="0"/>
          <c:val>
            <c:numRef>
              <c:f>'4.1'!$B$9:$M$9</c:f>
              <c:numCache>
                <c:formatCode>#,##0.0</c:formatCode>
                <c:ptCount val="12"/>
                <c:pt idx="0">
                  <c:v>3956.5175350000004</c:v>
                </c:pt>
                <c:pt idx="1">
                  <c:v>2837.221767</c:v>
                </c:pt>
                <c:pt idx="2">
                  <c:v>2107.8381789999999</c:v>
                </c:pt>
                <c:pt idx="3">
                  <c:v>1508.6847040000002</c:v>
                </c:pt>
                <c:pt idx="4">
                  <c:v>951.69096499999989</c:v>
                </c:pt>
                <c:pt idx="5">
                  <c:v>617.20958799999994</c:v>
                </c:pt>
                <c:pt idx="6">
                  <c:v>581.32914000000005</c:v>
                </c:pt>
                <c:pt idx="7">
                  <c:v>544.55117499999994</c:v>
                </c:pt>
                <c:pt idx="8">
                  <c:v>876.06696399999987</c:v>
                </c:pt>
                <c:pt idx="9">
                  <c:v>1245.6261340000003</c:v>
                </c:pt>
                <c:pt idx="10">
                  <c:v>1917.5775329999999</c:v>
                </c:pt>
                <c:pt idx="11">
                  <c:v>2323.0896990000001</c:v>
                </c:pt>
              </c:numCache>
            </c:numRef>
          </c:val>
        </c:ser>
        <c:ser>
          <c:idx val="3"/>
          <c:order val="3"/>
          <c:tx>
            <c:strRef>
              <c:f>'4.1'!$A$10</c:f>
              <c:strCache>
                <c:ptCount val="1"/>
                <c:pt idx="0">
                  <c:v>Elektrická energie</c:v>
                </c:pt>
              </c:strCache>
            </c:strRef>
          </c:tx>
          <c:invertIfNegative val="0"/>
          <c:val>
            <c:numRef>
              <c:f>'4.1'!$B$10:$M$10</c:f>
              <c:numCache>
                <c:formatCode>#,##0.0</c:formatCode>
                <c:ptCount val="12"/>
                <c:pt idx="0">
                  <c:v>0.9717610000000001</c:v>
                </c:pt>
                <c:pt idx="1">
                  <c:v>0.8973009999999999</c:v>
                </c:pt>
                <c:pt idx="2">
                  <c:v>1.2190209999999999</c:v>
                </c:pt>
                <c:pt idx="3">
                  <c:v>0.95839099999999999</c:v>
                </c:pt>
                <c:pt idx="4">
                  <c:v>1.1242110000000001</c:v>
                </c:pt>
                <c:pt idx="5">
                  <c:v>1.5162150000000001</c:v>
                </c:pt>
                <c:pt idx="6">
                  <c:v>1.294486</c:v>
                </c:pt>
                <c:pt idx="7">
                  <c:v>1.3394710000000001</c:v>
                </c:pt>
                <c:pt idx="8">
                  <c:v>0.70292999999999994</c:v>
                </c:pt>
                <c:pt idx="9">
                  <c:v>1.290424</c:v>
                </c:pt>
                <c:pt idx="10">
                  <c:v>0.70230300000000001</c:v>
                </c:pt>
                <c:pt idx="11">
                  <c:v>0.89333899999999999</c:v>
                </c:pt>
              </c:numCache>
            </c:numRef>
          </c:val>
        </c:ser>
        <c:ser>
          <c:idx val="4"/>
          <c:order val="4"/>
          <c:tx>
            <c:strRef>
              <c:f>'4.1'!$A$11</c:f>
              <c:strCache>
                <c:ptCount val="1"/>
                <c:pt idx="0">
                  <c:v>Energie prostředí (tepelné čerpadlo)</c:v>
                </c:pt>
              </c:strCache>
            </c:strRef>
          </c:tx>
          <c:invertIfNegative val="0"/>
          <c:val>
            <c:numRef>
              <c:f>'4.1'!$B$11:$M$11</c:f>
              <c:numCache>
                <c:formatCode>#,##0.0</c:formatCode>
                <c:ptCount val="12"/>
                <c:pt idx="0">
                  <c:v>1.5221000000000002</c:v>
                </c:pt>
                <c:pt idx="1">
                  <c:v>1.4105999999999999</c:v>
                </c:pt>
                <c:pt idx="2">
                  <c:v>1.43431</c:v>
                </c:pt>
                <c:pt idx="3">
                  <c:v>1.15689</c:v>
                </c:pt>
                <c:pt idx="4">
                  <c:v>1.0327999999999999</c:v>
                </c:pt>
                <c:pt idx="5">
                  <c:v>0.65876999999999997</c:v>
                </c:pt>
                <c:pt idx="6">
                  <c:v>0.57090999999999992</c:v>
                </c:pt>
                <c:pt idx="7">
                  <c:v>0.6303399999999999</c:v>
                </c:pt>
                <c:pt idx="8">
                  <c:v>0.81606000000000001</c:v>
                </c:pt>
                <c:pt idx="9">
                  <c:v>1.2589499999999998</c:v>
                </c:pt>
                <c:pt idx="10">
                  <c:v>1.3947700000000001</c:v>
                </c:pt>
                <c:pt idx="11">
                  <c:v>1.3939000000000001</c:v>
                </c:pt>
              </c:numCache>
            </c:numRef>
          </c:val>
        </c:ser>
        <c:ser>
          <c:idx val="5"/>
          <c:order val="5"/>
          <c:tx>
            <c:strRef>
              <c:f>'4.1'!$A$12</c:f>
              <c:strCache>
                <c:ptCount val="1"/>
                <c:pt idx="0">
                  <c:v>Energie Slunce (solární kolektor)</c:v>
                </c:pt>
              </c:strCache>
            </c:strRef>
          </c:tx>
          <c:invertIfNegative val="0"/>
          <c:val>
            <c:numRef>
              <c:f>'4.1'!$B$12:$M$12</c:f>
              <c:numCache>
                <c:formatCode>#,##0.0</c:formatCode>
                <c:ptCount val="12"/>
                <c:pt idx="0">
                  <c:v>1.2760000000000001E-2</c:v>
                </c:pt>
                <c:pt idx="1">
                  <c:v>2.1829999999999999E-2</c:v>
                </c:pt>
                <c:pt idx="2">
                  <c:v>4.2470000000000001E-2</c:v>
                </c:pt>
                <c:pt idx="3">
                  <c:v>4.4740000000000002E-2</c:v>
                </c:pt>
                <c:pt idx="4">
                  <c:v>6.4129999999999993E-2</c:v>
                </c:pt>
                <c:pt idx="5">
                  <c:v>6.1590000000000006E-2</c:v>
                </c:pt>
                <c:pt idx="6">
                  <c:v>5.2510000000000001E-2</c:v>
                </c:pt>
                <c:pt idx="7">
                  <c:v>5.7119999999999997E-2</c:v>
                </c:pt>
                <c:pt idx="8">
                  <c:v>2.6359999999999998E-2</c:v>
                </c:pt>
                <c:pt idx="9">
                  <c:v>1.9469999999999998E-2</c:v>
                </c:pt>
                <c:pt idx="10">
                  <c:v>6.9199999999999999E-3</c:v>
                </c:pt>
                <c:pt idx="11">
                  <c:v>7.0699999999999999E-3</c:v>
                </c:pt>
              </c:numCache>
            </c:numRef>
          </c:val>
        </c:ser>
        <c:ser>
          <c:idx val="6"/>
          <c:order val="6"/>
          <c:tx>
            <c:strRef>
              <c:f>'4.1'!$A$13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val>
            <c:numRef>
              <c:f>'4.1'!$B$13:$M$13</c:f>
              <c:numCache>
                <c:formatCode>#,##0.0</c:formatCode>
                <c:ptCount val="12"/>
                <c:pt idx="0">
                  <c:v>10481.571397999998</c:v>
                </c:pt>
                <c:pt idx="1">
                  <c:v>7881.0811970000004</c:v>
                </c:pt>
                <c:pt idx="2">
                  <c:v>6773.7454889999981</c:v>
                </c:pt>
                <c:pt idx="3">
                  <c:v>6090.7115540000023</c:v>
                </c:pt>
                <c:pt idx="4">
                  <c:v>4389.3228369999997</c:v>
                </c:pt>
                <c:pt idx="5">
                  <c:v>3108.1110000000003</c:v>
                </c:pt>
                <c:pt idx="6">
                  <c:v>2531.4769259999998</c:v>
                </c:pt>
                <c:pt idx="7">
                  <c:v>2885.9123839999997</c:v>
                </c:pt>
                <c:pt idx="8">
                  <c:v>4031.4117229999997</c:v>
                </c:pt>
                <c:pt idx="9">
                  <c:v>5806.8317689999994</c:v>
                </c:pt>
                <c:pt idx="10">
                  <c:v>7641.033829</c:v>
                </c:pt>
                <c:pt idx="11">
                  <c:v>8996.1359620000039</c:v>
                </c:pt>
              </c:numCache>
            </c:numRef>
          </c:val>
        </c:ser>
        <c:ser>
          <c:idx val="7"/>
          <c:order val="7"/>
          <c:tx>
            <c:strRef>
              <c:f>'4.1'!$A$14</c:f>
              <c:strCache>
                <c:ptCount val="1"/>
                <c:pt idx="0">
                  <c:v>Jaderné palivo</c:v>
                </c:pt>
              </c:strCache>
            </c:strRef>
          </c:tx>
          <c:invertIfNegative val="0"/>
          <c:val>
            <c:numRef>
              <c:f>'4.1'!$B$14:$M$14</c:f>
              <c:numCache>
                <c:formatCode>#,##0.0</c:formatCode>
                <c:ptCount val="12"/>
                <c:pt idx="0">
                  <c:v>169.81100000000001</c:v>
                </c:pt>
                <c:pt idx="1">
                  <c:v>123.539</c:v>
                </c:pt>
                <c:pt idx="2">
                  <c:v>99.358999999999995</c:v>
                </c:pt>
                <c:pt idx="3">
                  <c:v>80.186000000000007</c:v>
                </c:pt>
                <c:pt idx="4">
                  <c:v>45.777999999999999</c:v>
                </c:pt>
                <c:pt idx="5">
                  <c:v>19.728000000000002</c:v>
                </c:pt>
                <c:pt idx="6">
                  <c:v>12.701000000000001</c:v>
                </c:pt>
                <c:pt idx="7">
                  <c:v>16.390999999999998</c:v>
                </c:pt>
                <c:pt idx="8">
                  <c:v>39.988999999999997</c:v>
                </c:pt>
                <c:pt idx="9">
                  <c:v>63.792000000000002</c:v>
                </c:pt>
                <c:pt idx="10">
                  <c:v>103.744</c:v>
                </c:pt>
                <c:pt idx="11">
                  <c:v>133.054</c:v>
                </c:pt>
              </c:numCache>
            </c:numRef>
          </c:val>
        </c:ser>
        <c:ser>
          <c:idx val="8"/>
          <c:order val="8"/>
          <c:tx>
            <c:strRef>
              <c:f>'4.1'!$A$15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val>
            <c:numRef>
              <c:f>'4.1'!$B$15:$M$15</c:f>
              <c:numCache>
                <c:formatCode>#,##0.0</c:formatCode>
                <c:ptCount val="12"/>
                <c:pt idx="0">
                  <c:v>0.19087600000000002</c:v>
                </c:pt>
                <c:pt idx="1">
                  <c:v>4.1072000000000004E-2</c:v>
                </c:pt>
                <c:pt idx="2">
                  <c:v>2.8661000000000002E-2</c:v>
                </c:pt>
                <c:pt idx="3">
                  <c:v>2.4565999999999998E-2</c:v>
                </c:pt>
                <c:pt idx="4">
                  <c:v>8.1890000000000001E-3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8.1899999999999994E-3</c:v>
                </c:pt>
                <c:pt idx="9">
                  <c:v>3.0707999999999999E-2</c:v>
                </c:pt>
                <c:pt idx="10">
                  <c:v>2.4565999999999998E-2</c:v>
                </c:pt>
                <c:pt idx="11">
                  <c:v>4.9133000000000003E-2</c:v>
                </c:pt>
              </c:numCache>
            </c:numRef>
          </c:val>
        </c:ser>
        <c:ser>
          <c:idx val="9"/>
          <c:order val="9"/>
          <c:tx>
            <c:strRef>
              <c:f>'4.1'!$A$16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val>
            <c:numRef>
              <c:f>'4.1'!$B$16:$M$16</c:f>
              <c:numCache>
                <c:formatCode>#,##0.0</c:formatCode>
                <c:ptCount val="12"/>
                <c:pt idx="0">
                  <c:v>731.0535000000001</c:v>
                </c:pt>
                <c:pt idx="1">
                  <c:v>684.46967999999993</c:v>
                </c:pt>
                <c:pt idx="2">
                  <c:v>686.11176</c:v>
                </c:pt>
                <c:pt idx="3">
                  <c:v>678.20274999999992</c:v>
                </c:pt>
                <c:pt idx="4">
                  <c:v>768.33278000000007</c:v>
                </c:pt>
                <c:pt idx="5">
                  <c:v>702.25453000000016</c:v>
                </c:pt>
                <c:pt idx="6">
                  <c:v>732.50280999999995</c:v>
                </c:pt>
                <c:pt idx="7">
                  <c:v>618.34625000000005</c:v>
                </c:pt>
                <c:pt idx="8">
                  <c:v>667.39525000000003</c:v>
                </c:pt>
                <c:pt idx="9">
                  <c:v>748.72248000000002</c:v>
                </c:pt>
                <c:pt idx="10">
                  <c:v>678.72978000000001</c:v>
                </c:pt>
                <c:pt idx="11">
                  <c:v>693.69421999999997</c:v>
                </c:pt>
              </c:numCache>
            </c:numRef>
          </c:val>
        </c:ser>
        <c:ser>
          <c:idx val="10"/>
          <c:order val="10"/>
          <c:tx>
            <c:strRef>
              <c:f>'4.1'!$A$17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val>
            <c:numRef>
              <c:f>'4.1'!$B$17:$M$17</c:f>
              <c:numCache>
                <c:formatCode>#,##0.0</c:formatCode>
                <c:ptCount val="12"/>
                <c:pt idx="0">
                  <c:v>165.82552200000001</c:v>
                </c:pt>
                <c:pt idx="1">
                  <c:v>125.22470799999999</c:v>
                </c:pt>
                <c:pt idx="2">
                  <c:v>89.924097000000003</c:v>
                </c:pt>
                <c:pt idx="3">
                  <c:v>24.797044999999997</c:v>
                </c:pt>
                <c:pt idx="4">
                  <c:v>51.840491</c:v>
                </c:pt>
                <c:pt idx="5">
                  <c:v>56.455461999999997</c:v>
                </c:pt>
                <c:pt idx="6">
                  <c:v>24.000803999999999</c:v>
                </c:pt>
                <c:pt idx="7">
                  <c:v>19.845721999999999</c:v>
                </c:pt>
                <c:pt idx="8">
                  <c:v>52.873469</c:v>
                </c:pt>
                <c:pt idx="9">
                  <c:v>49.783615999999995</c:v>
                </c:pt>
                <c:pt idx="10">
                  <c:v>73.80666699999999</c:v>
                </c:pt>
                <c:pt idx="11">
                  <c:v>68.251741999999993</c:v>
                </c:pt>
              </c:numCache>
            </c:numRef>
          </c:val>
        </c:ser>
        <c:ser>
          <c:idx val="11"/>
          <c:order val="11"/>
          <c:tx>
            <c:strRef>
              <c:f>'4.1'!$A$18</c:f>
              <c:strCache>
                <c:ptCount val="1"/>
                <c:pt idx="0">
                  <c:v>Ostatní pevná paliva</c:v>
                </c:pt>
              </c:strCache>
            </c:strRef>
          </c:tx>
          <c:invertIfNegative val="0"/>
          <c:val>
            <c:numRef>
              <c:f>'4.1'!$B$18:$M$18</c:f>
              <c:numCache>
                <c:formatCode>#,##0.0</c:formatCode>
                <c:ptCount val="12"/>
                <c:pt idx="0">
                  <c:v>456.35490499999997</c:v>
                </c:pt>
                <c:pt idx="1">
                  <c:v>407.67196899999999</c:v>
                </c:pt>
                <c:pt idx="2">
                  <c:v>402.61118200000004</c:v>
                </c:pt>
                <c:pt idx="3">
                  <c:v>379.17491399999994</c:v>
                </c:pt>
                <c:pt idx="4">
                  <c:v>401.11177700000007</c:v>
                </c:pt>
                <c:pt idx="5">
                  <c:v>347.41648400000008</c:v>
                </c:pt>
                <c:pt idx="6">
                  <c:v>375.09718825020519</c:v>
                </c:pt>
                <c:pt idx="7">
                  <c:v>374.6131362958381</c:v>
                </c:pt>
                <c:pt idx="8">
                  <c:v>319.62995785152151</c:v>
                </c:pt>
                <c:pt idx="9">
                  <c:v>364.46464400000002</c:v>
                </c:pt>
                <c:pt idx="10">
                  <c:v>385.14718200000004</c:v>
                </c:pt>
                <c:pt idx="11">
                  <c:v>468.94558499999999</c:v>
                </c:pt>
              </c:numCache>
            </c:numRef>
          </c:val>
        </c:ser>
        <c:ser>
          <c:idx val="12"/>
          <c:order val="12"/>
          <c:tx>
            <c:strRef>
              <c:f>'4.1'!$A$19</c:f>
              <c:strCache>
                <c:ptCount val="1"/>
                <c:pt idx="0">
                  <c:v>Ostatní plyny</c:v>
                </c:pt>
              </c:strCache>
            </c:strRef>
          </c:tx>
          <c:invertIfNegative val="0"/>
          <c:val>
            <c:numRef>
              <c:f>'4.1'!$B$19:$M$19</c:f>
              <c:numCache>
                <c:formatCode>#,##0.0</c:formatCode>
                <c:ptCount val="12"/>
                <c:pt idx="0">
                  <c:v>1055.5182840000002</c:v>
                </c:pt>
                <c:pt idx="1">
                  <c:v>939.13746300000014</c:v>
                </c:pt>
                <c:pt idx="2">
                  <c:v>933.53820400000018</c:v>
                </c:pt>
                <c:pt idx="3">
                  <c:v>834.18589699999984</c:v>
                </c:pt>
                <c:pt idx="4">
                  <c:v>828.96436399999982</c:v>
                </c:pt>
                <c:pt idx="5">
                  <c:v>750.19306099999994</c:v>
                </c:pt>
                <c:pt idx="6">
                  <c:v>696.87028800000007</c:v>
                </c:pt>
                <c:pt idx="7">
                  <c:v>837.94335599999988</c:v>
                </c:pt>
                <c:pt idx="8">
                  <c:v>740.13596599999994</c:v>
                </c:pt>
                <c:pt idx="9">
                  <c:v>933.33497399999987</c:v>
                </c:pt>
                <c:pt idx="10">
                  <c:v>840.79222599999991</c:v>
                </c:pt>
                <c:pt idx="11">
                  <c:v>999.80976700000008</c:v>
                </c:pt>
              </c:numCache>
            </c:numRef>
          </c:val>
        </c:ser>
        <c:ser>
          <c:idx val="13"/>
          <c:order val="13"/>
          <c:tx>
            <c:strRef>
              <c:f>'4.1'!$A$20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val>
            <c:numRef>
              <c:f>'4.1'!$B$20:$M$20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'4.1'!$A$21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val>
            <c:numRef>
              <c:f>'4.1'!$B$21:$M$21</c:f>
              <c:numCache>
                <c:formatCode>#,##0.0</c:formatCode>
                <c:ptCount val="12"/>
                <c:pt idx="0">
                  <c:v>113.32993399999998</c:v>
                </c:pt>
                <c:pt idx="1">
                  <c:v>55.647349999999975</c:v>
                </c:pt>
                <c:pt idx="2">
                  <c:v>55.818602999999996</c:v>
                </c:pt>
                <c:pt idx="3">
                  <c:v>27.416650999999995</c:v>
                </c:pt>
                <c:pt idx="4">
                  <c:v>25.137654999999995</c:v>
                </c:pt>
                <c:pt idx="5">
                  <c:v>10.507995999999995</c:v>
                </c:pt>
                <c:pt idx="6">
                  <c:v>23.994813000000004</c:v>
                </c:pt>
                <c:pt idx="7">
                  <c:v>21.422819000000008</c:v>
                </c:pt>
                <c:pt idx="8">
                  <c:v>30.664224999999995</c:v>
                </c:pt>
                <c:pt idx="9">
                  <c:v>34.161667999999999</c:v>
                </c:pt>
                <c:pt idx="10">
                  <c:v>17.729182000000002</c:v>
                </c:pt>
                <c:pt idx="11">
                  <c:v>14.434282999999997</c:v>
                </c:pt>
              </c:numCache>
            </c:numRef>
          </c:val>
        </c:ser>
        <c:ser>
          <c:idx val="15"/>
          <c:order val="15"/>
          <c:tx>
            <c:strRef>
              <c:f>'4.1'!$A$22</c:f>
              <c:strCache>
                <c:ptCount val="1"/>
                <c:pt idx="0">
                  <c:v>Zemní plyn</c:v>
                </c:pt>
              </c:strCache>
            </c:strRef>
          </c:tx>
          <c:invertIfNegative val="0"/>
          <c:val>
            <c:numRef>
              <c:f>'4.1'!$B$22:$M$22</c:f>
              <c:numCache>
                <c:formatCode>#,##0.0</c:formatCode>
                <c:ptCount val="12"/>
                <c:pt idx="0">
                  <c:v>5335.4865419999996</c:v>
                </c:pt>
                <c:pt idx="1">
                  <c:v>3552.5159719999997</c:v>
                </c:pt>
                <c:pt idx="2">
                  <c:v>2875.6201709999991</c:v>
                </c:pt>
                <c:pt idx="3">
                  <c:v>2532.339664000001</c:v>
                </c:pt>
                <c:pt idx="4">
                  <c:v>1710.680672</c:v>
                </c:pt>
                <c:pt idx="5">
                  <c:v>1238.9669019999999</c:v>
                </c:pt>
                <c:pt idx="6">
                  <c:v>1351.3407901723617</c:v>
                </c:pt>
                <c:pt idx="7">
                  <c:v>1207.1373521501998</c:v>
                </c:pt>
                <c:pt idx="8">
                  <c:v>1961.0509466125111</c:v>
                </c:pt>
                <c:pt idx="9">
                  <c:v>2644.9342467640367</c:v>
                </c:pt>
                <c:pt idx="10">
                  <c:v>3573.9845507640343</c:v>
                </c:pt>
                <c:pt idx="11">
                  <c:v>4098.5171707640329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4"/>
        <c:overlap val="100"/>
        <c:axId val="126628608"/>
        <c:axId val="126630144"/>
      </c:barChart>
      <c:catAx>
        <c:axId val="12662860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26630144"/>
        <c:crosses val="autoZero"/>
        <c:auto val="1"/>
        <c:lblAlgn val="ctr"/>
        <c:lblOffset val="100"/>
        <c:noMultiLvlLbl val="0"/>
      </c:catAx>
      <c:valAx>
        <c:axId val="126630144"/>
        <c:scaling>
          <c:orientation val="minMax"/>
          <c:max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26628608"/>
        <c:crosses val="autoZero"/>
        <c:crossBetween val="between"/>
        <c:majorUnit val="5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'4.2'!$O$7</c:f>
              <c:strCache>
                <c:ptCount val="1"/>
              </c:strCache>
            </c:strRef>
          </c:tx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'4.2'!$P$7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'4.2'!$O$8</c:f>
              <c:strCache>
                <c:ptCount val="1"/>
              </c:strCache>
            </c:strRef>
          </c:tx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'4.2'!$P$8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'4.2'!$O$9</c:f>
              <c:strCache>
                <c:ptCount val="1"/>
              </c:strCache>
            </c:strRef>
          </c:tx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'4.2'!$P$9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'4.2'!$O$10</c:f>
              <c:strCache>
                <c:ptCount val="1"/>
              </c:strCache>
            </c:strRef>
          </c:tx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'4.2'!$P$10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'4.2'!$O$11</c:f>
              <c:strCache>
                <c:ptCount val="1"/>
              </c:strCache>
            </c:strRef>
          </c:tx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'4.2'!$P$11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'4.2'!$O$12</c:f>
              <c:strCache>
                <c:ptCount val="1"/>
              </c:strCache>
            </c:strRef>
          </c:tx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'4.2'!$P$12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'4.2'!$O$13</c:f>
              <c:strCache>
                <c:ptCount val="1"/>
              </c:strCache>
            </c:strRef>
          </c:tx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'4.2'!$P$13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'4.2'!$O$14</c:f>
              <c:strCache>
                <c:ptCount val="1"/>
              </c:strCache>
            </c:strRef>
          </c:tx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'4.2'!$P$14</c:f>
              <c:numCache>
                <c:formatCode>General</c:formatCode>
                <c:ptCount val="1"/>
              </c:numCache>
            </c:numRef>
          </c:val>
        </c:ser>
        <c:ser>
          <c:idx val="8"/>
          <c:order val="8"/>
          <c:tx>
            <c:strRef>
              <c:f>'4.2'!$O$15</c:f>
              <c:strCache>
                <c:ptCount val="1"/>
              </c:strCache>
            </c:strRef>
          </c:tx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'4.2'!$P$15</c:f>
              <c:numCache>
                <c:formatCode>General</c:formatCode>
                <c:ptCount val="1"/>
              </c:numCache>
            </c:numRef>
          </c:val>
        </c:ser>
        <c:ser>
          <c:idx val="9"/>
          <c:order val="9"/>
          <c:tx>
            <c:strRef>
              <c:f>'4.2'!$O$16</c:f>
              <c:strCache>
                <c:ptCount val="1"/>
              </c:strCache>
            </c:strRef>
          </c:tx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'4.2'!$P$16</c:f>
              <c:numCache>
                <c:formatCode>General</c:formatCode>
                <c:ptCount val="1"/>
              </c:numCache>
            </c:numRef>
          </c:val>
        </c:ser>
        <c:ser>
          <c:idx val="10"/>
          <c:order val="10"/>
          <c:tx>
            <c:strRef>
              <c:f>'4.2'!$O$17</c:f>
              <c:strCache>
                <c:ptCount val="1"/>
              </c:strCache>
            </c:strRef>
          </c:tx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'4.2'!$P$17</c:f>
              <c:numCache>
                <c:formatCode>General</c:formatCode>
                <c:ptCount val="1"/>
              </c:numCache>
            </c:numRef>
          </c:val>
        </c:ser>
        <c:ser>
          <c:idx val="11"/>
          <c:order val="11"/>
          <c:tx>
            <c:strRef>
              <c:f>'4.2'!$O$18</c:f>
              <c:strCache>
                <c:ptCount val="1"/>
              </c:strCache>
            </c:strRef>
          </c:tx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'4.2'!$P$18</c:f>
              <c:numCache>
                <c:formatCode>General</c:formatCode>
                <c:ptCount val="1"/>
              </c:numCache>
            </c:numRef>
          </c:val>
        </c:ser>
        <c:ser>
          <c:idx val="12"/>
          <c:order val="12"/>
          <c:tx>
            <c:strRef>
              <c:f>'4.2'!$O$19</c:f>
              <c:strCache>
                <c:ptCount val="1"/>
              </c:strCache>
            </c:strRef>
          </c:tx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'4.2'!$P$19</c:f>
              <c:numCache>
                <c:formatCode>General</c:formatCode>
                <c:ptCount val="1"/>
              </c:numCache>
            </c:numRef>
          </c:val>
        </c:ser>
        <c:ser>
          <c:idx val="13"/>
          <c:order val="13"/>
          <c:tx>
            <c:strRef>
              <c:f>'4.2'!$O$20</c:f>
              <c:strCache>
                <c:ptCount val="1"/>
              </c:strCache>
            </c:strRef>
          </c:tx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'4.2'!$P$20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083264"/>
        <c:axId val="151089152"/>
      </c:barChart>
      <c:catAx>
        <c:axId val="151083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1089152"/>
        <c:crosses val="autoZero"/>
        <c:auto val="1"/>
        <c:lblAlgn val="ctr"/>
        <c:lblOffset val="100"/>
        <c:noMultiLvlLbl val="0"/>
      </c:catAx>
      <c:valAx>
        <c:axId val="1510891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108326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Instalovaný výkon v ČR (MW</a:t>
            </a:r>
            <a:r>
              <a:rPr lang="cs-CZ" sz="1000" baseline="-25000"/>
              <a:t>t</a:t>
            </a:r>
            <a:r>
              <a:rPr lang="cs-CZ" sz="1000"/>
              <a:t>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'6'!$A$7</c:f>
              <c:strCache>
                <c:ptCount val="1"/>
                <c:pt idx="0">
                  <c:v>Hlavní město Praha (PHA)</c:v>
                </c:pt>
              </c:strCache>
            </c:strRef>
          </c:tx>
          <c:invertIfNegative val="0"/>
          <c:val>
            <c:numRef>
              <c:f>'6'!$B$7:$M$7</c:f>
              <c:numCache>
                <c:formatCode>#,##0.0</c:formatCode>
                <c:ptCount val="12"/>
                <c:pt idx="0">
                  <c:v>2072.3339999999994</c:v>
                </c:pt>
                <c:pt idx="1">
                  <c:v>2070.7189999999996</c:v>
                </c:pt>
                <c:pt idx="2">
                  <c:v>2070.7189999999996</c:v>
                </c:pt>
                <c:pt idx="3">
                  <c:v>2071.6019999999994</c:v>
                </c:pt>
                <c:pt idx="4">
                  <c:v>2071.6019999999994</c:v>
                </c:pt>
                <c:pt idx="5">
                  <c:v>2071.6019999999994</c:v>
                </c:pt>
                <c:pt idx="6">
                  <c:v>2072.931</c:v>
                </c:pt>
                <c:pt idx="7">
                  <c:v>2072.931</c:v>
                </c:pt>
                <c:pt idx="8">
                  <c:v>2070.8209999999999</c:v>
                </c:pt>
                <c:pt idx="9">
                  <c:v>2118.9409999999998</c:v>
                </c:pt>
                <c:pt idx="10">
                  <c:v>2118.9405999999999</c:v>
                </c:pt>
                <c:pt idx="11">
                  <c:v>2118.9405999999999</c:v>
                </c:pt>
              </c:numCache>
            </c:numRef>
          </c:val>
        </c:ser>
        <c:ser>
          <c:idx val="1"/>
          <c:order val="1"/>
          <c:tx>
            <c:strRef>
              <c:f>'6'!$A$8</c:f>
              <c:strCache>
                <c:ptCount val="1"/>
                <c:pt idx="0">
                  <c:v>Jihočeský kraj (JHČ)</c:v>
                </c:pt>
              </c:strCache>
            </c:strRef>
          </c:tx>
          <c:invertIfNegative val="0"/>
          <c:val>
            <c:numRef>
              <c:f>'6'!$B$8:$M$8</c:f>
              <c:numCache>
                <c:formatCode>#,##0.0</c:formatCode>
                <c:ptCount val="12"/>
                <c:pt idx="0">
                  <c:v>7899.0700000000033</c:v>
                </c:pt>
                <c:pt idx="1">
                  <c:v>7899.0710000000036</c:v>
                </c:pt>
                <c:pt idx="2">
                  <c:v>7899.0700000000033</c:v>
                </c:pt>
                <c:pt idx="3">
                  <c:v>7900.9790000000039</c:v>
                </c:pt>
                <c:pt idx="4">
                  <c:v>7900.9790000000039</c:v>
                </c:pt>
                <c:pt idx="5">
                  <c:v>7901.2230000000036</c:v>
                </c:pt>
                <c:pt idx="6">
                  <c:v>7900.9640000000027</c:v>
                </c:pt>
                <c:pt idx="7">
                  <c:v>7900.9640000000027</c:v>
                </c:pt>
                <c:pt idx="8">
                  <c:v>7900.8290000000025</c:v>
                </c:pt>
                <c:pt idx="9">
                  <c:v>7878.6580000000022</c:v>
                </c:pt>
                <c:pt idx="10">
                  <c:v>7878.7232000000031</c:v>
                </c:pt>
                <c:pt idx="11">
                  <c:v>7879.0092000000031</c:v>
                </c:pt>
              </c:numCache>
            </c:numRef>
          </c:val>
        </c:ser>
        <c:ser>
          <c:idx val="2"/>
          <c:order val="2"/>
          <c:tx>
            <c:strRef>
              <c:f>'6'!$A$9</c:f>
              <c:strCache>
                <c:ptCount val="1"/>
                <c:pt idx="0">
                  <c:v>Jihomoravský kraj (JHM)</c:v>
                </c:pt>
              </c:strCache>
            </c:strRef>
          </c:tx>
          <c:invertIfNegative val="0"/>
          <c:val>
            <c:numRef>
              <c:f>'6'!$B$9:$M$9</c:f>
              <c:numCache>
                <c:formatCode>#,##0.0</c:formatCode>
                <c:ptCount val="12"/>
                <c:pt idx="0">
                  <c:v>2029.1629999999998</c:v>
                </c:pt>
                <c:pt idx="1">
                  <c:v>2029.1629999999998</c:v>
                </c:pt>
                <c:pt idx="2">
                  <c:v>2029.0339999999997</c:v>
                </c:pt>
                <c:pt idx="3">
                  <c:v>2028.4869999999994</c:v>
                </c:pt>
                <c:pt idx="4">
                  <c:v>2028.4879999999994</c:v>
                </c:pt>
                <c:pt idx="5">
                  <c:v>2028.4879999999994</c:v>
                </c:pt>
                <c:pt idx="6">
                  <c:v>2023.5109999999997</c:v>
                </c:pt>
                <c:pt idx="7">
                  <c:v>2023.5829999999996</c:v>
                </c:pt>
                <c:pt idx="8">
                  <c:v>2023.7829999999997</c:v>
                </c:pt>
                <c:pt idx="9">
                  <c:v>2023.5829999999996</c:v>
                </c:pt>
                <c:pt idx="10">
                  <c:v>2023.9259999999997</c:v>
                </c:pt>
                <c:pt idx="11">
                  <c:v>2023.7439999999997</c:v>
                </c:pt>
              </c:numCache>
            </c:numRef>
          </c:val>
        </c:ser>
        <c:ser>
          <c:idx val="3"/>
          <c:order val="3"/>
          <c:tx>
            <c:strRef>
              <c:f>'6'!$A$10</c:f>
              <c:strCache>
                <c:ptCount val="1"/>
                <c:pt idx="0">
                  <c:v>Karlovarský kraj (KVK)</c:v>
                </c:pt>
              </c:strCache>
            </c:strRef>
          </c:tx>
          <c:invertIfNegative val="0"/>
          <c:val>
            <c:numRef>
              <c:f>'6'!$B$10:$M$10</c:f>
              <c:numCache>
                <c:formatCode>#,##0.0</c:formatCode>
                <c:ptCount val="12"/>
                <c:pt idx="0">
                  <c:v>3255.3620000000005</c:v>
                </c:pt>
                <c:pt idx="1">
                  <c:v>3216.9620000000004</c:v>
                </c:pt>
                <c:pt idx="2">
                  <c:v>3216.9620000000004</c:v>
                </c:pt>
                <c:pt idx="3">
                  <c:v>3214.2220000000002</c:v>
                </c:pt>
                <c:pt idx="4">
                  <c:v>3214.2220000000002</c:v>
                </c:pt>
                <c:pt idx="5">
                  <c:v>3214.2220000000002</c:v>
                </c:pt>
                <c:pt idx="6">
                  <c:v>3213.5860000000002</c:v>
                </c:pt>
                <c:pt idx="7">
                  <c:v>3210.0860000000002</c:v>
                </c:pt>
                <c:pt idx="8">
                  <c:v>3210.0860000000002</c:v>
                </c:pt>
                <c:pt idx="9">
                  <c:v>3202.0860000000002</c:v>
                </c:pt>
                <c:pt idx="10">
                  <c:v>3202.0860000000002</c:v>
                </c:pt>
                <c:pt idx="11">
                  <c:v>3202.0860000000002</c:v>
                </c:pt>
              </c:numCache>
            </c:numRef>
          </c:val>
        </c:ser>
        <c:ser>
          <c:idx val="4"/>
          <c:order val="4"/>
          <c:tx>
            <c:strRef>
              <c:f>'6'!$A$11</c:f>
              <c:strCache>
                <c:ptCount val="1"/>
                <c:pt idx="0">
                  <c:v>Kraj Vysočina (VYS)</c:v>
                </c:pt>
              </c:strCache>
            </c:strRef>
          </c:tx>
          <c:invertIfNegative val="0"/>
          <c:val>
            <c:numRef>
              <c:f>'6'!$B$11:$M$11</c:f>
              <c:numCache>
                <c:formatCode>#,##0.0</c:formatCode>
                <c:ptCount val="12"/>
                <c:pt idx="0">
                  <c:v>6305.0849999999964</c:v>
                </c:pt>
                <c:pt idx="1">
                  <c:v>6305.0849999999964</c:v>
                </c:pt>
                <c:pt idx="2">
                  <c:v>6305.0909999999958</c:v>
                </c:pt>
                <c:pt idx="3">
                  <c:v>6303.8799999999965</c:v>
                </c:pt>
                <c:pt idx="4">
                  <c:v>6303.7969999999959</c:v>
                </c:pt>
                <c:pt idx="5">
                  <c:v>6303.8059999999959</c:v>
                </c:pt>
                <c:pt idx="6">
                  <c:v>6303.7919999999967</c:v>
                </c:pt>
                <c:pt idx="7">
                  <c:v>6303.7909999999965</c:v>
                </c:pt>
                <c:pt idx="8">
                  <c:v>6303.7909999999965</c:v>
                </c:pt>
                <c:pt idx="9">
                  <c:v>6305.444999999997</c:v>
                </c:pt>
                <c:pt idx="10">
                  <c:v>6305.5069999999969</c:v>
                </c:pt>
                <c:pt idx="11">
                  <c:v>6306.4359999999979</c:v>
                </c:pt>
              </c:numCache>
            </c:numRef>
          </c:val>
        </c:ser>
        <c:ser>
          <c:idx val="5"/>
          <c:order val="5"/>
          <c:tx>
            <c:strRef>
              <c:f>'6'!$A$12</c:f>
              <c:strCache>
                <c:ptCount val="1"/>
                <c:pt idx="0">
                  <c:v>Královéhradecký kraj (HKK)</c:v>
                </c:pt>
              </c:strCache>
            </c:strRef>
          </c:tx>
          <c:invertIfNegative val="0"/>
          <c:val>
            <c:numRef>
              <c:f>'6'!$B$12:$M$12</c:f>
              <c:numCache>
                <c:formatCode>#,##0.0</c:formatCode>
                <c:ptCount val="12"/>
                <c:pt idx="0">
                  <c:v>1112.8859999999993</c:v>
                </c:pt>
                <c:pt idx="1">
                  <c:v>1112.8859999999993</c:v>
                </c:pt>
                <c:pt idx="2">
                  <c:v>1112.8859999999993</c:v>
                </c:pt>
                <c:pt idx="3">
                  <c:v>1117.1074999999994</c:v>
                </c:pt>
                <c:pt idx="4">
                  <c:v>1117.1324999999995</c:v>
                </c:pt>
                <c:pt idx="5">
                  <c:v>1117.1324999999995</c:v>
                </c:pt>
                <c:pt idx="6">
                  <c:v>1116.9824999999996</c:v>
                </c:pt>
                <c:pt idx="7">
                  <c:v>1116.9824999999996</c:v>
                </c:pt>
                <c:pt idx="8">
                  <c:v>1116.9824999999996</c:v>
                </c:pt>
                <c:pt idx="9">
                  <c:v>1117.7024999999996</c:v>
                </c:pt>
                <c:pt idx="10">
                  <c:v>1117.7024999999996</c:v>
                </c:pt>
                <c:pt idx="11">
                  <c:v>1117.0604999999998</c:v>
                </c:pt>
              </c:numCache>
            </c:numRef>
          </c:val>
        </c:ser>
        <c:ser>
          <c:idx val="6"/>
          <c:order val="6"/>
          <c:tx>
            <c:strRef>
              <c:f>'6'!$A$13</c:f>
              <c:strCache>
                <c:ptCount val="1"/>
                <c:pt idx="0">
                  <c:v>Liberecký kraj (LBK)</c:v>
                </c:pt>
              </c:strCache>
            </c:strRef>
          </c:tx>
          <c:invertIfNegative val="0"/>
          <c:val>
            <c:numRef>
              <c:f>'6'!$B$13:$M$13</c:f>
              <c:numCache>
                <c:formatCode>#,##0.0</c:formatCode>
                <c:ptCount val="12"/>
                <c:pt idx="0">
                  <c:v>686.88900000000058</c:v>
                </c:pt>
                <c:pt idx="1">
                  <c:v>686.88900000000058</c:v>
                </c:pt>
                <c:pt idx="2">
                  <c:v>686.88900000000058</c:v>
                </c:pt>
                <c:pt idx="3">
                  <c:v>691.67900000000054</c:v>
                </c:pt>
                <c:pt idx="4">
                  <c:v>690.94700000000057</c:v>
                </c:pt>
                <c:pt idx="5">
                  <c:v>690.94700000000057</c:v>
                </c:pt>
                <c:pt idx="6">
                  <c:v>690.02000000000055</c:v>
                </c:pt>
                <c:pt idx="7">
                  <c:v>689.90500000000065</c:v>
                </c:pt>
                <c:pt idx="8">
                  <c:v>690.04700000000059</c:v>
                </c:pt>
                <c:pt idx="9">
                  <c:v>686.39600000000053</c:v>
                </c:pt>
                <c:pt idx="10">
                  <c:v>686.69200000000058</c:v>
                </c:pt>
                <c:pt idx="11">
                  <c:v>686.06200000000058</c:v>
                </c:pt>
              </c:numCache>
            </c:numRef>
          </c:val>
        </c:ser>
        <c:ser>
          <c:idx val="7"/>
          <c:order val="7"/>
          <c:tx>
            <c:strRef>
              <c:f>'6'!$A$14</c:f>
              <c:strCache>
                <c:ptCount val="1"/>
                <c:pt idx="0">
                  <c:v>Moravskoslezský kraj (MSK)</c:v>
                </c:pt>
              </c:strCache>
            </c:strRef>
          </c:tx>
          <c:invertIfNegative val="0"/>
          <c:val>
            <c:numRef>
              <c:f>'6'!$B$14:$M$14</c:f>
              <c:numCache>
                <c:formatCode>#,##0.0</c:formatCode>
                <c:ptCount val="12"/>
                <c:pt idx="0">
                  <c:v>7493.9879999999985</c:v>
                </c:pt>
                <c:pt idx="1">
                  <c:v>7454.3360000000002</c:v>
                </c:pt>
                <c:pt idx="2">
                  <c:v>7454.3360000000002</c:v>
                </c:pt>
                <c:pt idx="3">
                  <c:v>7395.3339999999998</c:v>
                </c:pt>
                <c:pt idx="4">
                  <c:v>7395.3339999999998</c:v>
                </c:pt>
                <c:pt idx="5">
                  <c:v>7391.8339999999998</c:v>
                </c:pt>
                <c:pt idx="6">
                  <c:v>7391.8820000000014</c:v>
                </c:pt>
                <c:pt idx="7">
                  <c:v>7391.9180000000015</c:v>
                </c:pt>
                <c:pt idx="8">
                  <c:v>7390.8160000000007</c:v>
                </c:pt>
                <c:pt idx="9">
                  <c:v>7377.7980000000007</c:v>
                </c:pt>
                <c:pt idx="10">
                  <c:v>7625.1449000000002</c:v>
                </c:pt>
                <c:pt idx="11">
                  <c:v>7649.1888999999992</c:v>
                </c:pt>
              </c:numCache>
            </c:numRef>
          </c:val>
        </c:ser>
        <c:ser>
          <c:idx val="8"/>
          <c:order val="8"/>
          <c:tx>
            <c:strRef>
              <c:f>'6'!$A$15</c:f>
              <c:strCache>
                <c:ptCount val="1"/>
                <c:pt idx="0">
                  <c:v>Olomoucký kraj (OLK)</c:v>
                </c:pt>
              </c:strCache>
            </c:strRef>
          </c:tx>
          <c:invertIfNegative val="0"/>
          <c:val>
            <c:numRef>
              <c:f>'6'!$B$15:$M$15</c:f>
              <c:numCache>
                <c:formatCode>#,##0.0</c:formatCode>
                <c:ptCount val="12"/>
                <c:pt idx="0">
                  <c:v>1334.2250000000001</c:v>
                </c:pt>
                <c:pt idx="1">
                  <c:v>1334.5509999999999</c:v>
                </c:pt>
                <c:pt idx="2">
                  <c:v>1334.5509999999999</c:v>
                </c:pt>
                <c:pt idx="3">
                  <c:v>1332.93</c:v>
                </c:pt>
                <c:pt idx="4">
                  <c:v>1329.415</c:v>
                </c:pt>
                <c:pt idx="5">
                  <c:v>1329.4259999999999</c:v>
                </c:pt>
                <c:pt idx="6">
                  <c:v>1335.1889999999999</c:v>
                </c:pt>
                <c:pt idx="7">
                  <c:v>1335.1889999999999</c:v>
                </c:pt>
                <c:pt idx="8">
                  <c:v>1329.1819999999998</c:v>
                </c:pt>
                <c:pt idx="9">
                  <c:v>1335.0569999999998</c:v>
                </c:pt>
                <c:pt idx="10">
                  <c:v>1335.0651999999998</c:v>
                </c:pt>
                <c:pt idx="11">
                  <c:v>1329.4801999999997</c:v>
                </c:pt>
              </c:numCache>
            </c:numRef>
          </c:val>
        </c:ser>
        <c:ser>
          <c:idx val="9"/>
          <c:order val="9"/>
          <c:tx>
            <c:strRef>
              <c:f>'6'!$A$16</c:f>
              <c:strCache>
                <c:ptCount val="1"/>
                <c:pt idx="0">
                  <c:v>Pardubický kraj (PAK)</c:v>
                </c:pt>
              </c:strCache>
            </c:strRef>
          </c:tx>
          <c:invertIfNegative val="0"/>
          <c:val>
            <c:numRef>
              <c:f>'6'!$B$16:$M$16</c:f>
              <c:numCache>
                <c:formatCode>#,##0.0</c:formatCode>
                <c:ptCount val="12"/>
                <c:pt idx="0">
                  <c:v>3706.1159999999982</c:v>
                </c:pt>
                <c:pt idx="1">
                  <c:v>3704.9179999999983</c:v>
                </c:pt>
                <c:pt idx="2">
                  <c:v>3706.1859999999983</c:v>
                </c:pt>
                <c:pt idx="3">
                  <c:v>3707.0799999999986</c:v>
                </c:pt>
                <c:pt idx="4">
                  <c:v>3707.7579999999994</c:v>
                </c:pt>
                <c:pt idx="5">
                  <c:v>3708.9579999999992</c:v>
                </c:pt>
                <c:pt idx="6">
                  <c:v>3706.6419999999989</c:v>
                </c:pt>
                <c:pt idx="7">
                  <c:v>3707.2419999999993</c:v>
                </c:pt>
                <c:pt idx="8">
                  <c:v>3708.376999999999</c:v>
                </c:pt>
                <c:pt idx="9">
                  <c:v>3707.2799999999988</c:v>
                </c:pt>
                <c:pt idx="10">
                  <c:v>3713.9639999999995</c:v>
                </c:pt>
                <c:pt idx="11">
                  <c:v>3703.2209999999991</c:v>
                </c:pt>
              </c:numCache>
            </c:numRef>
          </c:val>
        </c:ser>
        <c:ser>
          <c:idx val="10"/>
          <c:order val="10"/>
          <c:tx>
            <c:strRef>
              <c:f>'6'!$A$17</c:f>
              <c:strCache>
                <c:ptCount val="1"/>
                <c:pt idx="0">
                  <c:v>Plzeňský kraj (PLK)</c:v>
                </c:pt>
              </c:strCache>
            </c:strRef>
          </c:tx>
          <c:invertIfNegative val="0"/>
          <c:val>
            <c:numRef>
              <c:f>'6'!$B$17:$M$17</c:f>
              <c:numCache>
                <c:formatCode>#,##0.0</c:formatCode>
                <c:ptCount val="12"/>
                <c:pt idx="0">
                  <c:v>1286.3249999999994</c:v>
                </c:pt>
                <c:pt idx="1">
                  <c:v>1285.9909999999995</c:v>
                </c:pt>
                <c:pt idx="2">
                  <c:v>1290.7369999999996</c:v>
                </c:pt>
                <c:pt idx="3">
                  <c:v>1291.1569999999995</c:v>
                </c:pt>
                <c:pt idx="4">
                  <c:v>1291.1569999999995</c:v>
                </c:pt>
                <c:pt idx="5">
                  <c:v>1291.1569999999995</c:v>
                </c:pt>
                <c:pt idx="6">
                  <c:v>1302.8469999999995</c:v>
                </c:pt>
                <c:pt idx="7">
                  <c:v>1302.8469999999995</c:v>
                </c:pt>
                <c:pt idx="8">
                  <c:v>1302.8319999999994</c:v>
                </c:pt>
                <c:pt idx="9">
                  <c:v>1287.7919999999995</c:v>
                </c:pt>
                <c:pt idx="10">
                  <c:v>1279.6019999999994</c:v>
                </c:pt>
                <c:pt idx="11">
                  <c:v>1279.6019999999994</c:v>
                </c:pt>
              </c:numCache>
            </c:numRef>
          </c:val>
        </c:ser>
        <c:ser>
          <c:idx val="11"/>
          <c:order val="11"/>
          <c:tx>
            <c:strRef>
              <c:f>'6'!$A$18</c:f>
              <c:strCache>
                <c:ptCount val="1"/>
                <c:pt idx="0">
                  <c:v>Středočeský kraj (STČ)</c:v>
                </c:pt>
              </c:strCache>
            </c:strRef>
          </c:tx>
          <c:invertIfNegative val="0"/>
          <c:val>
            <c:numRef>
              <c:f>'6'!$B$18:$M$18</c:f>
              <c:numCache>
                <c:formatCode>#,##0.0</c:formatCode>
                <c:ptCount val="12"/>
                <c:pt idx="0">
                  <c:v>6504.815000000006</c:v>
                </c:pt>
                <c:pt idx="1">
                  <c:v>6443.1850000000059</c:v>
                </c:pt>
                <c:pt idx="2">
                  <c:v>6383.4350000000059</c:v>
                </c:pt>
                <c:pt idx="3">
                  <c:v>6380.5670000000064</c:v>
                </c:pt>
                <c:pt idx="4">
                  <c:v>6370.1370000000061</c:v>
                </c:pt>
                <c:pt idx="5">
                  <c:v>6367.1070000000063</c:v>
                </c:pt>
                <c:pt idx="6">
                  <c:v>6407.2710000000061</c:v>
                </c:pt>
                <c:pt idx="7">
                  <c:v>6405.4710000000059</c:v>
                </c:pt>
                <c:pt idx="8">
                  <c:v>6405.4710000000059</c:v>
                </c:pt>
                <c:pt idx="9">
                  <c:v>6408.3340000000053</c:v>
                </c:pt>
                <c:pt idx="10">
                  <c:v>6418.1880000000056</c:v>
                </c:pt>
                <c:pt idx="11">
                  <c:v>6418.1380000000054</c:v>
                </c:pt>
              </c:numCache>
            </c:numRef>
          </c:val>
        </c:ser>
        <c:ser>
          <c:idx val="12"/>
          <c:order val="12"/>
          <c:tx>
            <c:strRef>
              <c:f>'6'!$A$19</c:f>
              <c:strCache>
                <c:ptCount val="1"/>
                <c:pt idx="0">
                  <c:v>Ústecký kraj (ULK)</c:v>
                </c:pt>
              </c:strCache>
            </c:strRef>
          </c:tx>
          <c:invertIfNegative val="0"/>
          <c:val>
            <c:numRef>
              <c:f>'6'!$B$19:$M$19</c:f>
              <c:numCache>
                <c:formatCode>#,##0.0</c:formatCode>
                <c:ptCount val="12"/>
                <c:pt idx="0">
                  <c:v>12992.415999999997</c:v>
                </c:pt>
                <c:pt idx="1">
                  <c:v>12992.415999999997</c:v>
                </c:pt>
                <c:pt idx="2">
                  <c:v>12992.423999999997</c:v>
                </c:pt>
                <c:pt idx="3">
                  <c:v>12985.239999999996</c:v>
                </c:pt>
                <c:pt idx="4">
                  <c:v>12985.239999999996</c:v>
                </c:pt>
                <c:pt idx="5">
                  <c:v>12984.489999999996</c:v>
                </c:pt>
                <c:pt idx="6">
                  <c:v>12997.584999999995</c:v>
                </c:pt>
                <c:pt idx="7">
                  <c:v>12997.584999999995</c:v>
                </c:pt>
                <c:pt idx="8">
                  <c:v>12997.584999999995</c:v>
                </c:pt>
                <c:pt idx="9">
                  <c:v>12998.960999999996</c:v>
                </c:pt>
                <c:pt idx="10">
                  <c:v>12995.700999999995</c:v>
                </c:pt>
                <c:pt idx="11">
                  <c:v>12995.700999999995</c:v>
                </c:pt>
              </c:numCache>
            </c:numRef>
          </c:val>
        </c:ser>
        <c:ser>
          <c:idx val="13"/>
          <c:order val="13"/>
          <c:tx>
            <c:strRef>
              <c:f>'6'!$A$20</c:f>
              <c:strCache>
                <c:ptCount val="1"/>
                <c:pt idx="0">
                  <c:v>Zlínský kraj (ZLK)</c:v>
                </c:pt>
              </c:strCache>
            </c:strRef>
          </c:tx>
          <c:invertIfNegative val="0"/>
          <c:val>
            <c:numRef>
              <c:f>'6'!$B$20:$M$20</c:f>
              <c:numCache>
                <c:formatCode>#,##0.0</c:formatCode>
                <c:ptCount val="12"/>
                <c:pt idx="0">
                  <c:v>1790.2639999999994</c:v>
                </c:pt>
                <c:pt idx="1">
                  <c:v>1790.2289999999996</c:v>
                </c:pt>
                <c:pt idx="2">
                  <c:v>1790.2289999999996</c:v>
                </c:pt>
                <c:pt idx="3">
                  <c:v>1802.0869999999995</c:v>
                </c:pt>
                <c:pt idx="4">
                  <c:v>1802.0519999999995</c:v>
                </c:pt>
                <c:pt idx="5">
                  <c:v>1802.0519999999995</c:v>
                </c:pt>
                <c:pt idx="6">
                  <c:v>1801.9209999999994</c:v>
                </c:pt>
                <c:pt idx="7">
                  <c:v>1801.8679999999993</c:v>
                </c:pt>
                <c:pt idx="8">
                  <c:v>1800.8469999999993</c:v>
                </c:pt>
                <c:pt idx="9">
                  <c:v>1796.1759999999992</c:v>
                </c:pt>
                <c:pt idx="10">
                  <c:v>1796.1756999999993</c:v>
                </c:pt>
                <c:pt idx="11">
                  <c:v>1795.0216999999996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4"/>
        <c:overlap val="100"/>
        <c:axId val="150767104"/>
        <c:axId val="150768640"/>
      </c:barChart>
      <c:catAx>
        <c:axId val="15076710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0768640"/>
        <c:crosses val="autoZero"/>
        <c:auto val="1"/>
        <c:lblAlgn val="ctr"/>
        <c:lblOffset val="100"/>
        <c:noMultiLvlLbl val="0"/>
      </c:catAx>
      <c:valAx>
        <c:axId val="150768640"/>
        <c:scaling>
          <c:orientation val="minMax"/>
          <c:max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07671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Spotřeba tepla podle sektorů národního hospodářství </a:t>
            </a:r>
            <a:r>
              <a:rPr lang="en-US" sz="1000"/>
              <a:t>(</a:t>
            </a:r>
            <a:r>
              <a:rPr lang="cs-CZ" sz="1000"/>
              <a:t>TJ</a:t>
            </a:r>
            <a:r>
              <a:rPr lang="en-US" sz="1000"/>
              <a:t>)</a:t>
            </a:r>
          </a:p>
        </c:rich>
      </c:tx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5.0309711286089236E-2"/>
          <c:y val="0.14708333333333337"/>
          <c:w val="0.93932871391076112"/>
          <c:h val="0.744267685614805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'7.1'!$A$7</c:f>
              <c:strCache>
                <c:ptCount val="1"/>
                <c:pt idx="0">
                  <c:v>Průmysl</c:v>
                </c:pt>
              </c:strCache>
            </c:strRef>
          </c:tx>
          <c:invertIfNegative val="0"/>
          <c:val>
            <c:numRef>
              <c:f>'7.1'!$B$7:$M$7</c:f>
              <c:numCache>
                <c:formatCode>#,##0.0</c:formatCode>
                <c:ptCount val="12"/>
                <c:pt idx="0">
                  <c:v>3190.5125930000017</c:v>
                </c:pt>
                <c:pt idx="1">
                  <c:v>2243.6720198407393</c:v>
                </c:pt>
                <c:pt idx="2">
                  <c:v>1957.8427142961257</c:v>
                </c:pt>
                <c:pt idx="3">
                  <c:v>1801.1052809999994</c:v>
                </c:pt>
                <c:pt idx="4">
                  <c:v>1500.5829610000005</c:v>
                </c:pt>
                <c:pt idx="5">
                  <c:v>1171.2376090000005</c:v>
                </c:pt>
                <c:pt idx="6">
                  <c:v>1116.2995140000003</c:v>
                </c:pt>
                <c:pt idx="7">
                  <c:v>1194.5926809999999</c:v>
                </c:pt>
                <c:pt idx="8">
                  <c:v>1315.7505712414531</c:v>
                </c:pt>
                <c:pt idx="9">
                  <c:v>1618.2811282414523</c:v>
                </c:pt>
                <c:pt idx="10">
                  <c:v>2070.2314312414528</c:v>
                </c:pt>
                <c:pt idx="11">
                  <c:v>2267.034135241453</c:v>
                </c:pt>
              </c:numCache>
            </c:numRef>
          </c:val>
        </c:ser>
        <c:ser>
          <c:idx val="1"/>
          <c:order val="1"/>
          <c:tx>
            <c:strRef>
              <c:f>'7.1'!$A$8</c:f>
              <c:strCache>
                <c:ptCount val="1"/>
                <c:pt idx="0">
                  <c:v>Energetika</c:v>
                </c:pt>
              </c:strCache>
            </c:strRef>
          </c:tx>
          <c:invertIfNegative val="0"/>
          <c:val>
            <c:numRef>
              <c:f>'7.1'!$B$8:$M$8</c:f>
              <c:numCache>
                <c:formatCode>#,##0.0</c:formatCode>
                <c:ptCount val="12"/>
                <c:pt idx="0">
                  <c:v>250.66656400000005</c:v>
                </c:pt>
                <c:pt idx="1">
                  <c:v>172.68679301500711</c:v>
                </c:pt>
                <c:pt idx="2">
                  <c:v>134.41621298164017</c:v>
                </c:pt>
                <c:pt idx="3">
                  <c:v>100.57332799999999</c:v>
                </c:pt>
                <c:pt idx="4">
                  <c:v>66.139230999999995</c:v>
                </c:pt>
                <c:pt idx="5">
                  <c:v>54.46238499999999</c:v>
                </c:pt>
                <c:pt idx="6">
                  <c:v>49.131670000000014</c:v>
                </c:pt>
                <c:pt idx="7">
                  <c:v>49.429436000000003</c:v>
                </c:pt>
                <c:pt idx="8">
                  <c:v>62.813378000000007</c:v>
                </c:pt>
                <c:pt idx="9">
                  <c:v>92.37870300000003</c:v>
                </c:pt>
                <c:pt idx="10">
                  <c:v>138.91907699999999</c:v>
                </c:pt>
                <c:pt idx="11">
                  <c:v>152.63479400000006</c:v>
                </c:pt>
              </c:numCache>
            </c:numRef>
          </c:val>
        </c:ser>
        <c:ser>
          <c:idx val="2"/>
          <c:order val="2"/>
          <c:tx>
            <c:strRef>
              <c:f>'7.1'!$A$9</c:f>
              <c:strCache>
                <c:ptCount val="1"/>
                <c:pt idx="0">
                  <c:v>Doprava</c:v>
                </c:pt>
              </c:strCache>
            </c:strRef>
          </c:tx>
          <c:invertIfNegative val="0"/>
          <c:val>
            <c:numRef>
              <c:f>'7.1'!$B$9:$M$9</c:f>
              <c:numCache>
                <c:formatCode>#,##0.0</c:formatCode>
                <c:ptCount val="12"/>
                <c:pt idx="0">
                  <c:v>130.56972900000002</c:v>
                </c:pt>
                <c:pt idx="1">
                  <c:v>89.076180512119635</c:v>
                </c:pt>
                <c:pt idx="2">
                  <c:v>63.570678864038008</c:v>
                </c:pt>
                <c:pt idx="3">
                  <c:v>52.849938999999999</c:v>
                </c:pt>
                <c:pt idx="4">
                  <c:v>24.336191000000007</c:v>
                </c:pt>
                <c:pt idx="5">
                  <c:v>6.7097850000000001</c:v>
                </c:pt>
                <c:pt idx="6">
                  <c:v>6.7168769999999993</c:v>
                </c:pt>
                <c:pt idx="7">
                  <c:v>5.6354829999999998</c:v>
                </c:pt>
                <c:pt idx="8">
                  <c:v>20.187695000000005</c:v>
                </c:pt>
                <c:pt idx="9">
                  <c:v>43.587618000000006</c:v>
                </c:pt>
                <c:pt idx="10">
                  <c:v>74.594161999999983</c:v>
                </c:pt>
                <c:pt idx="11">
                  <c:v>98.666239999999988</c:v>
                </c:pt>
              </c:numCache>
            </c:numRef>
          </c:val>
        </c:ser>
        <c:ser>
          <c:idx val="3"/>
          <c:order val="3"/>
          <c:tx>
            <c:strRef>
              <c:f>'7.1'!$A$10</c:f>
              <c:strCache>
                <c:ptCount val="1"/>
                <c:pt idx="0">
                  <c:v>Stavebnictví</c:v>
                </c:pt>
              </c:strCache>
            </c:strRef>
          </c:tx>
          <c:invertIfNegative val="0"/>
          <c:val>
            <c:numRef>
              <c:f>'7.1'!$B$10:$M$10</c:f>
              <c:numCache>
                <c:formatCode>#,##0.0</c:formatCode>
                <c:ptCount val="12"/>
                <c:pt idx="0">
                  <c:v>69.303382999999997</c:v>
                </c:pt>
                <c:pt idx="1">
                  <c:v>48.075515847614703</c:v>
                </c:pt>
                <c:pt idx="2">
                  <c:v>33.349290272364527</c:v>
                </c:pt>
                <c:pt idx="3">
                  <c:v>25.644017999999999</c:v>
                </c:pt>
                <c:pt idx="4">
                  <c:v>14.842488000000001</c:v>
                </c:pt>
                <c:pt idx="5">
                  <c:v>7.4252419999999999</c:v>
                </c:pt>
                <c:pt idx="6">
                  <c:v>6.4295399999999994</c:v>
                </c:pt>
                <c:pt idx="7">
                  <c:v>6.5470660000000001</c:v>
                </c:pt>
                <c:pt idx="8">
                  <c:v>11.241579999999995</c:v>
                </c:pt>
                <c:pt idx="9">
                  <c:v>21.981124000000001</c:v>
                </c:pt>
                <c:pt idx="10">
                  <c:v>37.391126000000007</c:v>
                </c:pt>
                <c:pt idx="11">
                  <c:v>48.257696000000003</c:v>
                </c:pt>
              </c:numCache>
            </c:numRef>
          </c:val>
        </c:ser>
        <c:ser>
          <c:idx val="4"/>
          <c:order val="4"/>
          <c:tx>
            <c:strRef>
              <c:f>'7.1'!$A$11</c:f>
              <c:strCache>
                <c:ptCount val="1"/>
                <c:pt idx="0">
                  <c:v>Zemědělství a lesnictví</c:v>
                </c:pt>
              </c:strCache>
            </c:strRef>
          </c:tx>
          <c:invertIfNegative val="0"/>
          <c:val>
            <c:numRef>
              <c:f>'7.1'!$B$11:$M$11</c:f>
              <c:numCache>
                <c:formatCode>#,##0.0</c:formatCode>
                <c:ptCount val="12"/>
                <c:pt idx="0">
                  <c:v>32.053708</c:v>
                </c:pt>
                <c:pt idx="1">
                  <c:v>24.572475838849186</c:v>
                </c:pt>
                <c:pt idx="2">
                  <c:v>23.420938349346834</c:v>
                </c:pt>
                <c:pt idx="3">
                  <c:v>19.266932000000001</c:v>
                </c:pt>
                <c:pt idx="4">
                  <c:v>12.338664000000001</c:v>
                </c:pt>
                <c:pt idx="5">
                  <c:v>7.7999049999999999</c:v>
                </c:pt>
                <c:pt idx="6">
                  <c:v>7.9823140000000006</c:v>
                </c:pt>
                <c:pt idx="7">
                  <c:v>7.0738180000000002</c:v>
                </c:pt>
                <c:pt idx="8">
                  <c:v>12.061987999999999</c:v>
                </c:pt>
                <c:pt idx="9">
                  <c:v>16.698987000000002</c:v>
                </c:pt>
                <c:pt idx="10">
                  <c:v>20.114541999999997</c:v>
                </c:pt>
                <c:pt idx="11">
                  <c:v>23.694567999999993</c:v>
                </c:pt>
              </c:numCache>
            </c:numRef>
          </c:val>
        </c:ser>
        <c:ser>
          <c:idx val="5"/>
          <c:order val="5"/>
          <c:tx>
            <c:strRef>
              <c:f>'7.1'!$A$12</c:f>
              <c:strCache>
                <c:ptCount val="1"/>
                <c:pt idx="0">
                  <c:v>Domácnosti</c:v>
                </c:pt>
              </c:strCache>
            </c:strRef>
          </c:tx>
          <c:invertIfNegative val="0"/>
          <c:val>
            <c:numRef>
              <c:f>'7.1'!$B$12:$M$12</c:f>
              <c:numCache>
                <c:formatCode>#,##0.0</c:formatCode>
                <c:ptCount val="12"/>
                <c:pt idx="0">
                  <c:v>5043.7235971855825</c:v>
                </c:pt>
                <c:pt idx="1">
                  <c:v>3550.0425484495377</c:v>
                </c:pt>
                <c:pt idx="2">
                  <c:v>2716.5667327741044</c:v>
                </c:pt>
                <c:pt idx="3">
                  <c:v>2258.6286700000001</c:v>
                </c:pt>
                <c:pt idx="4">
                  <c:v>1272.3111859999988</c:v>
                </c:pt>
                <c:pt idx="5">
                  <c:v>657.92524300000002</c:v>
                </c:pt>
                <c:pt idx="6">
                  <c:v>625.73917500000005</c:v>
                </c:pt>
                <c:pt idx="7">
                  <c:v>613.3729229999999</c:v>
                </c:pt>
                <c:pt idx="8">
                  <c:v>1285.1003021000001</c:v>
                </c:pt>
                <c:pt idx="9">
                  <c:v>2094.9936890000004</c:v>
                </c:pt>
                <c:pt idx="10">
                  <c:v>3160.6245349999999</c:v>
                </c:pt>
                <c:pt idx="11">
                  <c:v>3943.4731770000026</c:v>
                </c:pt>
              </c:numCache>
            </c:numRef>
          </c:val>
        </c:ser>
        <c:ser>
          <c:idx val="6"/>
          <c:order val="6"/>
          <c:tx>
            <c:strRef>
              <c:f>'7.1'!$A$13</c:f>
              <c:strCache>
                <c:ptCount val="1"/>
                <c:pt idx="0">
                  <c:v>Obchod, služby, školství, zdravotnictví</c:v>
                </c:pt>
              </c:strCache>
            </c:strRef>
          </c:tx>
          <c:invertIfNegative val="0"/>
          <c:val>
            <c:numRef>
              <c:f>'7.1'!$B$13:$M$13</c:f>
              <c:numCache>
                <c:formatCode>#,##0.0</c:formatCode>
                <c:ptCount val="12"/>
                <c:pt idx="0">
                  <c:v>2899.0564178144132</c:v>
                </c:pt>
                <c:pt idx="1">
                  <c:v>2023.4195042949975</c:v>
                </c:pt>
                <c:pt idx="2">
                  <c:v>1531.1607168923445</c:v>
                </c:pt>
                <c:pt idx="3">
                  <c:v>1256.9464690000002</c:v>
                </c:pt>
                <c:pt idx="4">
                  <c:v>690.61673000000008</c:v>
                </c:pt>
                <c:pt idx="5">
                  <c:v>331.11968200000007</c:v>
                </c:pt>
                <c:pt idx="6">
                  <c:v>303.6067349999999</c:v>
                </c:pt>
                <c:pt idx="7">
                  <c:v>307.9107130000001</c:v>
                </c:pt>
                <c:pt idx="8">
                  <c:v>611.86843900000008</c:v>
                </c:pt>
                <c:pt idx="9">
                  <c:v>1076.4975736666665</c:v>
                </c:pt>
                <c:pt idx="10">
                  <c:v>1734.7676886666654</c:v>
                </c:pt>
                <c:pt idx="11">
                  <c:v>2154.9616646666655</c:v>
                </c:pt>
              </c:numCache>
            </c:numRef>
          </c:val>
        </c:ser>
        <c:ser>
          <c:idx val="7"/>
          <c:order val="7"/>
          <c:tx>
            <c:strRef>
              <c:f>'7.1'!$A$14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val>
            <c:numRef>
              <c:f>'7.1'!$B$14:$M$14</c:f>
              <c:numCache>
                <c:formatCode>#,##0.0</c:formatCode>
                <c:ptCount val="12"/>
                <c:pt idx="0">
                  <c:v>351.17899999999997</c:v>
                </c:pt>
                <c:pt idx="1">
                  <c:v>243.13436200000001</c:v>
                </c:pt>
                <c:pt idx="2">
                  <c:v>190.40805600000004</c:v>
                </c:pt>
                <c:pt idx="3">
                  <c:v>154.42851000000002</c:v>
                </c:pt>
                <c:pt idx="4">
                  <c:v>87.152793999999986</c:v>
                </c:pt>
                <c:pt idx="5">
                  <c:v>46.844532999999998</c:v>
                </c:pt>
                <c:pt idx="6">
                  <c:v>45.718995</c:v>
                </c:pt>
                <c:pt idx="7">
                  <c:v>42.146611999999983</c:v>
                </c:pt>
                <c:pt idx="8">
                  <c:v>86.064737000000022</c:v>
                </c:pt>
                <c:pt idx="9">
                  <c:v>134.34550900000002</c:v>
                </c:pt>
                <c:pt idx="10">
                  <c:v>208.57005799999996</c:v>
                </c:pt>
                <c:pt idx="11">
                  <c:v>247.39217299999999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844544"/>
        <c:axId val="150846080"/>
      </c:barChart>
      <c:catAx>
        <c:axId val="15084454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cs-CZ"/>
          </a:p>
        </c:txPr>
        <c:crossAx val="150846080"/>
        <c:crosses val="autoZero"/>
        <c:auto val="1"/>
        <c:lblAlgn val="ctr"/>
        <c:lblOffset val="100"/>
        <c:noMultiLvlLbl val="0"/>
      </c:catAx>
      <c:valAx>
        <c:axId val="150846080"/>
        <c:scaling>
          <c:orientation val="minMax"/>
          <c:max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0844544"/>
        <c:crosses val="autoZero"/>
        <c:crossBetween val="between"/>
        <c:majorUnit val="1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'7.1'!$O$7</c:f>
              <c:strCache>
                <c:ptCount val="1"/>
              </c:strCache>
            </c:strRef>
          </c:tx>
          <c:invertIfNegative val="0"/>
          <c:cat>
            <c:numRef>
              <c:f>'7.1'!$P$6</c:f>
              <c:numCache>
                <c:formatCode>General</c:formatCode>
                <c:ptCount val="1"/>
              </c:numCache>
            </c:numRef>
          </c:cat>
          <c:val>
            <c:numRef>
              <c:f>'7.1'!$P$7</c:f>
              <c:numCache>
                <c:formatCode>0%</c:formatCode>
                <c:ptCount val="1"/>
              </c:numCache>
            </c:numRef>
          </c:val>
        </c:ser>
        <c:ser>
          <c:idx val="1"/>
          <c:order val="1"/>
          <c:tx>
            <c:strRef>
              <c:f>'7.1'!$O$8</c:f>
              <c:strCache>
                <c:ptCount val="1"/>
              </c:strCache>
            </c:strRef>
          </c:tx>
          <c:invertIfNegative val="0"/>
          <c:cat>
            <c:numRef>
              <c:f>'7.1'!$P$6</c:f>
              <c:numCache>
                <c:formatCode>General</c:formatCode>
                <c:ptCount val="1"/>
              </c:numCache>
            </c:numRef>
          </c:cat>
          <c:val>
            <c:numRef>
              <c:f>'7.1'!$P$8</c:f>
              <c:numCache>
                <c:formatCode>0%</c:formatCode>
                <c:ptCount val="1"/>
              </c:numCache>
            </c:numRef>
          </c:val>
        </c:ser>
        <c:ser>
          <c:idx val="2"/>
          <c:order val="2"/>
          <c:tx>
            <c:strRef>
              <c:f>'7.1'!$O$9</c:f>
              <c:strCache>
                <c:ptCount val="1"/>
              </c:strCache>
            </c:strRef>
          </c:tx>
          <c:invertIfNegative val="0"/>
          <c:cat>
            <c:numRef>
              <c:f>'7.1'!$P$6</c:f>
              <c:numCache>
                <c:formatCode>General</c:formatCode>
                <c:ptCount val="1"/>
              </c:numCache>
            </c:numRef>
          </c:cat>
          <c:val>
            <c:numRef>
              <c:f>'7.1'!$P$9</c:f>
              <c:numCache>
                <c:formatCode>0%</c:formatCode>
                <c:ptCount val="1"/>
              </c:numCache>
            </c:numRef>
          </c:val>
        </c:ser>
        <c:ser>
          <c:idx val="3"/>
          <c:order val="3"/>
          <c:tx>
            <c:strRef>
              <c:f>'7.1'!$O$10</c:f>
              <c:strCache>
                <c:ptCount val="1"/>
              </c:strCache>
            </c:strRef>
          </c:tx>
          <c:invertIfNegative val="0"/>
          <c:cat>
            <c:numRef>
              <c:f>'7.1'!$P$6</c:f>
              <c:numCache>
                <c:formatCode>General</c:formatCode>
                <c:ptCount val="1"/>
              </c:numCache>
            </c:numRef>
          </c:cat>
          <c:val>
            <c:numRef>
              <c:f>'7.1'!$P$10</c:f>
              <c:numCache>
                <c:formatCode>0%</c:formatCode>
                <c:ptCount val="1"/>
              </c:numCache>
            </c:numRef>
          </c:val>
        </c:ser>
        <c:ser>
          <c:idx val="4"/>
          <c:order val="4"/>
          <c:tx>
            <c:strRef>
              <c:f>'7.1'!$O$11</c:f>
              <c:strCache>
                <c:ptCount val="1"/>
              </c:strCache>
            </c:strRef>
          </c:tx>
          <c:invertIfNegative val="0"/>
          <c:cat>
            <c:numRef>
              <c:f>'7.1'!$P$6</c:f>
              <c:numCache>
                <c:formatCode>General</c:formatCode>
                <c:ptCount val="1"/>
              </c:numCache>
            </c:numRef>
          </c:cat>
          <c:val>
            <c:numRef>
              <c:f>'7.1'!$P$11</c:f>
              <c:numCache>
                <c:formatCode>0%</c:formatCode>
                <c:ptCount val="1"/>
              </c:numCache>
            </c:numRef>
          </c:val>
        </c:ser>
        <c:ser>
          <c:idx val="5"/>
          <c:order val="5"/>
          <c:tx>
            <c:strRef>
              <c:f>'7.1'!$O$12</c:f>
              <c:strCache>
                <c:ptCount val="1"/>
              </c:strCache>
            </c:strRef>
          </c:tx>
          <c:invertIfNegative val="0"/>
          <c:cat>
            <c:numRef>
              <c:f>'7.1'!$P$6</c:f>
              <c:numCache>
                <c:formatCode>General</c:formatCode>
                <c:ptCount val="1"/>
              </c:numCache>
            </c:numRef>
          </c:cat>
          <c:val>
            <c:numRef>
              <c:f>'7.1'!$P$12</c:f>
              <c:numCache>
                <c:formatCode>0%</c:formatCode>
                <c:ptCount val="1"/>
              </c:numCache>
            </c:numRef>
          </c:val>
        </c:ser>
        <c:ser>
          <c:idx val="6"/>
          <c:order val="6"/>
          <c:tx>
            <c:strRef>
              <c:f>'7.1'!$O$13</c:f>
              <c:strCache>
                <c:ptCount val="1"/>
              </c:strCache>
            </c:strRef>
          </c:tx>
          <c:invertIfNegative val="0"/>
          <c:cat>
            <c:numRef>
              <c:f>'7.1'!$P$6</c:f>
              <c:numCache>
                <c:formatCode>General</c:formatCode>
                <c:ptCount val="1"/>
              </c:numCache>
            </c:numRef>
          </c:cat>
          <c:val>
            <c:numRef>
              <c:f>'7.1'!$P$13</c:f>
              <c:numCache>
                <c:formatCode>0%</c:formatCode>
                <c:ptCount val="1"/>
              </c:numCache>
            </c:numRef>
          </c:val>
        </c:ser>
        <c:ser>
          <c:idx val="7"/>
          <c:order val="7"/>
          <c:tx>
            <c:strRef>
              <c:f>'7.1'!$O$14</c:f>
              <c:strCache>
                <c:ptCount val="1"/>
              </c:strCache>
            </c:strRef>
          </c:tx>
          <c:invertIfNegative val="0"/>
          <c:cat>
            <c:numRef>
              <c:f>'7.1'!$P$6</c:f>
              <c:numCache>
                <c:formatCode>General</c:formatCode>
                <c:ptCount val="1"/>
              </c:numCache>
            </c:numRef>
          </c:cat>
          <c:val>
            <c:numRef>
              <c:f>'7.1'!$P$14</c:f>
              <c:numCache>
                <c:formatCode>0%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896640"/>
        <c:axId val="150898176"/>
      </c:barChart>
      <c:catAx>
        <c:axId val="150896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0898176"/>
        <c:crosses val="autoZero"/>
        <c:auto val="1"/>
        <c:lblAlgn val="ctr"/>
        <c:lblOffset val="100"/>
        <c:noMultiLvlLbl val="0"/>
      </c:catAx>
      <c:valAx>
        <c:axId val="15089817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5089664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Spotřeba tepla v krajích ČR podle sektorů národního hospodářství (TJ)</a:t>
            </a:r>
          </a:p>
        </c:rich>
      </c:tx>
      <c:layout>
        <c:manualLayout>
          <c:xMode val="edge"/>
          <c:yMode val="edge"/>
          <c:x val="0.11626286352732962"/>
          <c:y val="1.97023191594711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612307810022749E-2"/>
          <c:y val="0.14640605169467286"/>
          <c:w val="0.54332795749197038"/>
          <c:h val="0.578314779454256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'7.2'!$B$3</c:f>
              <c:strCache>
                <c:ptCount val="1"/>
                <c:pt idx="0">
                  <c:v>Průmysl</c:v>
                </c:pt>
              </c:strCache>
            </c:strRef>
          </c:tx>
          <c:invertIfNegative val="0"/>
          <c:cat>
            <c:strRef>
              <c:f>'7.2'!$A$5:$A$18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'7.2'!$B$5:$B$18</c:f>
              <c:numCache>
                <c:formatCode>#,##0.0</c:formatCode>
                <c:ptCount val="14"/>
                <c:pt idx="0">
                  <c:v>434.76866200000001</c:v>
                </c:pt>
                <c:pt idx="1">
                  <c:v>1160.5087520000002</c:v>
                </c:pt>
                <c:pt idx="2">
                  <c:v>429.95872800000012</c:v>
                </c:pt>
                <c:pt idx="3">
                  <c:v>123.78983199999999</c:v>
                </c:pt>
                <c:pt idx="4">
                  <c:v>100.46969799999997</c:v>
                </c:pt>
                <c:pt idx="5">
                  <c:v>648.12350496581246</c:v>
                </c:pt>
                <c:pt idx="6">
                  <c:v>152.78710100000001</c:v>
                </c:pt>
                <c:pt idx="7">
                  <c:v>5725.8669221792188</c:v>
                </c:pt>
                <c:pt idx="8">
                  <c:v>459.77311195764742</c:v>
                </c:pt>
                <c:pt idx="9">
                  <c:v>534.24168200000008</c:v>
                </c:pt>
                <c:pt idx="10">
                  <c:v>548.13582200000008</c:v>
                </c:pt>
                <c:pt idx="11">
                  <c:v>6113.7092269999985</c:v>
                </c:pt>
                <c:pt idx="12">
                  <c:v>2987.80384</c:v>
                </c:pt>
                <c:pt idx="13">
                  <c:v>2027.2057560000001</c:v>
                </c:pt>
              </c:numCache>
            </c:numRef>
          </c:val>
        </c:ser>
        <c:ser>
          <c:idx val="1"/>
          <c:order val="1"/>
          <c:tx>
            <c:strRef>
              <c:f>'7.2'!$C$3</c:f>
              <c:strCache>
                <c:ptCount val="1"/>
                <c:pt idx="0">
                  <c:v>Energetika</c:v>
                </c:pt>
              </c:strCache>
            </c:strRef>
          </c:tx>
          <c:invertIfNegative val="0"/>
          <c:cat>
            <c:strRef>
              <c:f>'7.2'!$A$5:$A$18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'7.2'!$C$5:$C$18</c:f>
              <c:numCache>
                <c:formatCode>#,##0.0</c:formatCode>
                <c:ptCount val="14"/>
                <c:pt idx="0">
                  <c:v>21.306540999999996</c:v>
                </c:pt>
                <c:pt idx="1">
                  <c:v>35.44455</c:v>
                </c:pt>
                <c:pt idx="2">
                  <c:v>7.6402600000000005</c:v>
                </c:pt>
                <c:pt idx="3">
                  <c:v>19.538220000000006</c:v>
                </c:pt>
                <c:pt idx="4">
                  <c:v>46.239650000000005</c:v>
                </c:pt>
                <c:pt idx="5">
                  <c:v>13.734329999999998</c:v>
                </c:pt>
                <c:pt idx="6">
                  <c:v>7.3259999999999996</c:v>
                </c:pt>
                <c:pt idx="7">
                  <c:v>923.2332809966473</c:v>
                </c:pt>
                <c:pt idx="8">
                  <c:v>0</c:v>
                </c:pt>
                <c:pt idx="9">
                  <c:v>8.0124200000000005</c:v>
                </c:pt>
                <c:pt idx="10">
                  <c:v>0.34350999999999998</c:v>
                </c:pt>
                <c:pt idx="11">
                  <c:v>28.805650000000004</c:v>
                </c:pt>
                <c:pt idx="12">
                  <c:v>212.38969999999989</c:v>
                </c:pt>
                <c:pt idx="13">
                  <c:v>0.23746</c:v>
                </c:pt>
              </c:numCache>
            </c:numRef>
          </c:val>
        </c:ser>
        <c:ser>
          <c:idx val="2"/>
          <c:order val="2"/>
          <c:tx>
            <c:strRef>
              <c:f>'7.2'!$D$3</c:f>
              <c:strCache>
                <c:ptCount val="1"/>
                <c:pt idx="0">
                  <c:v>Doprava</c:v>
                </c:pt>
              </c:strCache>
            </c:strRef>
          </c:tx>
          <c:invertIfNegative val="0"/>
          <c:cat>
            <c:strRef>
              <c:f>'7.2'!$A$5:$A$18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'7.2'!$D$5:$D$18</c:f>
              <c:numCache>
                <c:formatCode>#,##0.0</c:formatCode>
                <c:ptCount val="14"/>
                <c:pt idx="0">
                  <c:v>332.74383132978949</c:v>
                </c:pt>
                <c:pt idx="1">
                  <c:v>56.092871000000002</c:v>
                </c:pt>
                <c:pt idx="2">
                  <c:v>0</c:v>
                </c:pt>
                <c:pt idx="3">
                  <c:v>18.327130999999998</c:v>
                </c:pt>
                <c:pt idx="4">
                  <c:v>2.8415100000000004</c:v>
                </c:pt>
                <c:pt idx="5">
                  <c:v>2.3780000000000001</c:v>
                </c:pt>
                <c:pt idx="6">
                  <c:v>9.4239999999999995</c:v>
                </c:pt>
                <c:pt idx="7">
                  <c:v>13.666010046368203</c:v>
                </c:pt>
                <c:pt idx="8">
                  <c:v>1.4523000000000001</c:v>
                </c:pt>
                <c:pt idx="9">
                  <c:v>89.431930000000008</c:v>
                </c:pt>
                <c:pt idx="10">
                  <c:v>20.553219000000002</c:v>
                </c:pt>
                <c:pt idx="11">
                  <c:v>14.038569999999998</c:v>
                </c:pt>
                <c:pt idx="12">
                  <c:v>33.065415999999999</c:v>
                </c:pt>
                <c:pt idx="13">
                  <c:v>22.485790000000005</c:v>
                </c:pt>
              </c:numCache>
            </c:numRef>
          </c:val>
        </c:ser>
        <c:ser>
          <c:idx val="3"/>
          <c:order val="3"/>
          <c:tx>
            <c:strRef>
              <c:f>'7.2'!$E$3</c:f>
              <c:strCache>
                <c:ptCount val="1"/>
                <c:pt idx="0">
                  <c:v>Stavebnictví</c:v>
                </c:pt>
              </c:strCache>
            </c:strRef>
          </c:tx>
          <c:invertIfNegative val="0"/>
          <c:cat>
            <c:strRef>
              <c:f>'7.2'!$A$5:$A$18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'7.2'!$E$5:$E$18</c:f>
              <c:numCache>
                <c:formatCode>#,##0.0</c:formatCode>
                <c:ptCount val="14"/>
                <c:pt idx="0">
                  <c:v>51.005677999999996</c:v>
                </c:pt>
                <c:pt idx="1">
                  <c:v>8.7730870000000021</c:v>
                </c:pt>
                <c:pt idx="2">
                  <c:v>0</c:v>
                </c:pt>
                <c:pt idx="3">
                  <c:v>13.188850000000002</c:v>
                </c:pt>
                <c:pt idx="4">
                  <c:v>2.5059560000000003</c:v>
                </c:pt>
                <c:pt idx="5">
                  <c:v>1.8140000000000001</c:v>
                </c:pt>
                <c:pt idx="6">
                  <c:v>2.2446999999999999</c:v>
                </c:pt>
                <c:pt idx="7">
                  <c:v>92.428659046471751</c:v>
                </c:pt>
                <c:pt idx="8">
                  <c:v>13.490041073507479</c:v>
                </c:pt>
                <c:pt idx="9">
                  <c:v>34.664960000000001</c:v>
                </c:pt>
                <c:pt idx="10">
                  <c:v>5.8826800000000015</c:v>
                </c:pt>
                <c:pt idx="11">
                  <c:v>82.831129999999987</c:v>
                </c:pt>
                <c:pt idx="12">
                  <c:v>0.48418299999999997</c:v>
                </c:pt>
                <c:pt idx="13">
                  <c:v>21.174144999999999</c:v>
                </c:pt>
              </c:numCache>
            </c:numRef>
          </c:val>
        </c:ser>
        <c:ser>
          <c:idx val="4"/>
          <c:order val="4"/>
          <c:tx>
            <c:strRef>
              <c:f>'7.2'!$F$3</c:f>
              <c:strCache>
                <c:ptCount val="1"/>
                <c:pt idx="0">
                  <c:v>Zemědělství a lesnictví</c:v>
                </c:pt>
              </c:strCache>
            </c:strRef>
          </c:tx>
          <c:invertIfNegative val="0"/>
          <c:cat>
            <c:strRef>
              <c:f>'7.2'!$A$5:$A$18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'7.2'!$F$5:$F$18</c:f>
              <c:numCache>
                <c:formatCode>#,##0.0</c:formatCode>
                <c:ptCount val="14"/>
                <c:pt idx="0">
                  <c:v>4.0023190000000008</c:v>
                </c:pt>
                <c:pt idx="1">
                  <c:v>14.084316999999999</c:v>
                </c:pt>
                <c:pt idx="2">
                  <c:v>15.531000000000001</c:v>
                </c:pt>
                <c:pt idx="3">
                  <c:v>6.9915599999999998</c:v>
                </c:pt>
                <c:pt idx="4">
                  <c:v>13.895771999999997</c:v>
                </c:pt>
                <c:pt idx="5">
                  <c:v>0</c:v>
                </c:pt>
                <c:pt idx="6">
                  <c:v>15.117360000000001</c:v>
                </c:pt>
                <c:pt idx="7">
                  <c:v>8.8354399999999984</c:v>
                </c:pt>
                <c:pt idx="8">
                  <c:v>7.8206091881960296</c:v>
                </c:pt>
                <c:pt idx="9">
                  <c:v>22.984269999999995</c:v>
                </c:pt>
                <c:pt idx="10">
                  <c:v>40.792929999999998</c:v>
                </c:pt>
                <c:pt idx="11">
                  <c:v>17.881612999999998</c:v>
                </c:pt>
                <c:pt idx="12">
                  <c:v>24.606979999999993</c:v>
                </c:pt>
                <c:pt idx="13">
                  <c:v>14.53467</c:v>
                </c:pt>
              </c:numCache>
            </c:numRef>
          </c:val>
        </c:ser>
        <c:ser>
          <c:idx val="5"/>
          <c:order val="5"/>
          <c:tx>
            <c:strRef>
              <c:f>'7.2'!$G$3</c:f>
              <c:strCache>
                <c:ptCount val="1"/>
                <c:pt idx="0">
                  <c:v>Domácnosti</c:v>
                </c:pt>
              </c:strCache>
            </c:strRef>
          </c:tx>
          <c:invertIfNegative val="0"/>
          <c:cat>
            <c:strRef>
              <c:f>'7.2'!$A$5:$A$18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'7.2'!$G$5:$G$18</c:f>
              <c:numCache>
                <c:formatCode>#,##0.0</c:formatCode>
                <c:ptCount val="14"/>
                <c:pt idx="0">
                  <c:v>6442.1808349813509</c:v>
                </c:pt>
                <c:pt idx="1">
                  <c:v>1932.302169181316</c:v>
                </c:pt>
                <c:pt idx="2">
                  <c:v>2760.8656030999996</c:v>
                </c:pt>
                <c:pt idx="3">
                  <c:v>1217.5890019999995</c:v>
                </c:pt>
                <c:pt idx="4">
                  <c:v>748.647831</c:v>
                </c:pt>
                <c:pt idx="5">
                  <c:v>694.21242599999982</c:v>
                </c:pt>
                <c:pt idx="6">
                  <c:v>1068.4105539999998</c:v>
                </c:pt>
                <c:pt idx="7">
                  <c:v>4715.5086454591601</c:v>
                </c:pt>
                <c:pt idx="8">
                  <c:v>1192.8002227918257</c:v>
                </c:pt>
                <c:pt idx="9">
                  <c:v>1308.222461000001</c:v>
                </c:pt>
                <c:pt idx="10">
                  <c:v>1980.7527479999992</c:v>
                </c:pt>
                <c:pt idx="11">
                  <c:v>990.23639199999946</c:v>
                </c:pt>
                <c:pt idx="12">
                  <c:v>1032.540046995578</c:v>
                </c:pt>
                <c:pt idx="13">
                  <c:v>1138.2328419999999</c:v>
                </c:pt>
              </c:numCache>
            </c:numRef>
          </c:val>
        </c:ser>
        <c:ser>
          <c:idx val="6"/>
          <c:order val="6"/>
          <c:tx>
            <c:strRef>
              <c:f>'7.2'!$H$3</c:f>
              <c:strCache>
                <c:ptCount val="1"/>
                <c:pt idx="0">
                  <c:v>Obchod, služby, školství, zdravotnictví</c:v>
                </c:pt>
              </c:strCache>
            </c:strRef>
          </c:tx>
          <c:invertIfNegative val="0"/>
          <c:cat>
            <c:strRef>
              <c:f>'7.2'!$A$5:$A$18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'7.2'!$H$5:$H$18</c:f>
              <c:numCache>
                <c:formatCode>#,##0.0</c:formatCode>
                <c:ptCount val="14"/>
                <c:pt idx="0">
                  <c:v>4283.603563019441</c:v>
                </c:pt>
                <c:pt idx="1">
                  <c:v>1423.3008938186845</c:v>
                </c:pt>
                <c:pt idx="2">
                  <c:v>745.18216099999961</c:v>
                </c:pt>
                <c:pt idx="3">
                  <c:v>720.90148200000033</c:v>
                </c:pt>
                <c:pt idx="4">
                  <c:v>247.15213599999996</c:v>
                </c:pt>
                <c:pt idx="5">
                  <c:v>318.13519300000019</c:v>
                </c:pt>
                <c:pt idx="6">
                  <c:v>606.98838300000023</c:v>
                </c:pt>
                <c:pt idx="7">
                  <c:v>1994.4294104049777</c:v>
                </c:pt>
                <c:pt idx="8">
                  <c:v>810.49558048978702</c:v>
                </c:pt>
                <c:pt idx="9">
                  <c:v>967.82045200000027</c:v>
                </c:pt>
                <c:pt idx="10">
                  <c:v>1079.029816</c:v>
                </c:pt>
                <c:pt idx="11">
                  <c:v>681.36500499999988</c:v>
                </c:pt>
                <c:pt idx="12">
                  <c:v>409.54522026886411</c:v>
                </c:pt>
                <c:pt idx="13">
                  <c:v>633.98303799999996</c:v>
                </c:pt>
              </c:numCache>
            </c:numRef>
          </c:val>
        </c:ser>
        <c:ser>
          <c:idx val="7"/>
          <c:order val="7"/>
          <c:tx>
            <c:strRef>
              <c:f>'7.2'!$I$3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'7.2'!$A$5:$A$18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'7.2'!$I$5:$I$18</c:f>
              <c:numCache>
                <c:formatCode>#,##0.0</c:formatCode>
                <c:ptCount val="14"/>
                <c:pt idx="0">
                  <c:v>129.23641199999997</c:v>
                </c:pt>
                <c:pt idx="1">
                  <c:v>127.32017800000003</c:v>
                </c:pt>
                <c:pt idx="2">
                  <c:v>723.54197299999998</c:v>
                </c:pt>
                <c:pt idx="3">
                  <c:v>150.14780000000002</c:v>
                </c:pt>
                <c:pt idx="4">
                  <c:v>0.49268999999999991</c:v>
                </c:pt>
                <c:pt idx="5">
                  <c:v>19.27469</c:v>
                </c:pt>
                <c:pt idx="6">
                  <c:v>327.63955999999996</c:v>
                </c:pt>
                <c:pt idx="7">
                  <c:v>21.021936</c:v>
                </c:pt>
                <c:pt idx="8">
                  <c:v>27.764865</c:v>
                </c:pt>
                <c:pt idx="9">
                  <c:v>220.90366700000001</c:v>
                </c:pt>
                <c:pt idx="10">
                  <c:v>10.156675000000002</c:v>
                </c:pt>
                <c:pt idx="11">
                  <c:v>43.44088399999999</c:v>
                </c:pt>
                <c:pt idx="12">
                  <c:v>32.738461999999998</c:v>
                </c:pt>
                <c:pt idx="13">
                  <c:v>3.7055470000000001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4"/>
        <c:overlap val="100"/>
        <c:axId val="150588800"/>
        <c:axId val="150594688"/>
      </c:barChart>
      <c:catAx>
        <c:axId val="15058880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0594688"/>
        <c:crosses val="autoZero"/>
        <c:auto val="1"/>
        <c:lblAlgn val="ctr"/>
        <c:lblOffset val="100"/>
        <c:noMultiLvlLbl val="0"/>
      </c:catAx>
      <c:valAx>
        <c:axId val="150594688"/>
        <c:scaling>
          <c:orientation val="minMax"/>
          <c:max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05888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323893451804076E-3"/>
          <c:y val="0.96114816428424588"/>
          <c:w val="0.99867610654819594"/>
          <c:h val="3.8851835715753971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</a:t>
            </a:r>
            <a:r>
              <a:rPr lang="cs-CZ" sz="1000" baseline="0"/>
              <a:t> jednotlivých sektorů národního hospodářství na spotřebě tepla v ČR</a:t>
            </a:r>
            <a:endParaRPr lang="cs-CZ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2391140977420257"/>
          <c:y val="0.18177479768838453"/>
          <c:w val="0.57702148063972192"/>
          <c:h val="0.61751301337447595"/>
        </c:manualLayout>
      </c:layout>
      <c:doughnutChart>
        <c:varyColors val="1"/>
        <c:ser>
          <c:idx val="0"/>
          <c:order val="0"/>
          <c:dLbls>
            <c:dLbl>
              <c:idx val="1"/>
              <c:layout>
                <c:manualLayout>
                  <c:x val="1.6785260479487488E-2"/>
                  <c:y val="0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107827191646174"/>
                  <c:y val="4.3111532419787511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0742566706871991"/>
                  <c:y val="7.1852554032979188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8.7282825823713522E-2"/>
                  <c:y val="0.10418620334781983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3.3567877610867353E-3"/>
                  <c:y val="-1.437051080659583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'7.2'!$B$3:$I$3</c:f>
              <c:strCache>
                <c:ptCount val="8"/>
                <c:pt idx="0">
                  <c:v>Průmysl</c:v>
                </c:pt>
                <c:pt idx="1">
                  <c:v>Energetika</c:v>
                </c:pt>
                <c:pt idx="2">
                  <c:v>Doprava</c:v>
                </c:pt>
                <c:pt idx="3">
                  <c:v>Stavebnictví</c:v>
                </c:pt>
                <c:pt idx="4">
                  <c:v>Zemědělství a lesnictví</c:v>
                </c:pt>
                <c:pt idx="5">
                  <c:v>Domácnosti</c:v>
                </c:pt>
                <c:pt idx="6">
                  <c:v>Obchod, služby, školství, zdravotnictví</c:v>
                </c:pt>
                <c:pt idx="7">
                  <c:v>Ostatní</c:v>
                </c:pt>
              </c:strCache>
            </c:strRef>
          </c:cat>
          <c:val>
            <c:numRef>
              <c:f>'7.2'!$B$4:$I$4</c:f>
              <c:numCache>
                <c:formatCode>#,##0.0</c:formatCode>
                <c:ptCount val="8"/>
                <c:pt idx="0">
                  <c:v>21447.142639102676</c:v>
                </c:pt>
                <c:pt idx="1">
                  <c:v>1324.2515719966473</c:v>
                </c:pt>
                <c:pt idx="2">
                  <c:v>616.5005783761577</c:v>
                </c:pt>
                <c:pt idx="3">
                  <c:v>330.48806911997917</c:v>
                </c:pt>
                <c:pt idx="4">
                  <c:v>207.07884018819601</c:v>
                </c:pt>
                <c:pt idx="5">
                  <c:v>27222.501778509228</c:v>
                </c:pt>
                <c:pt idx="6">
                  <c:v>14921.932334001754</c:v>
                </c:pt>
                <c:pt idx="7">
                  <c:v>1837.3853390000004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 b="1" i="0" u="none" strike="noStrike" baseline="0">
                <a:effectLst/>
              </a:rPr>
              <a:t>Spotřeba tepla podle </a:t>
            </a:r>
            <a:r>
              <a:rPr lang="cs-CZ" sz="1000"/>
              <a:t>sektorů</a:t>
            </a:r>
            <a:r>
              <a:rPr lang="cs-CZ" sz="1000" baseline="0"/>
              <a:t> národního hospodářství</a:t>
            </a:r>
            <a:r>
              <a:rPr lang="cs-CZ" sz="1000"/>
              <a:t> (TJ)</a:t>
            </a:r>
          </a:p>
        </c:rich>
      </c:tx>
      <c:layout>
        <c:manualLayout>
          <c:xMode val="edge"/>
          <c:yMode val="edge"/>
          <c:x val="8.7459664576854723E-2"/>
          <c:y val="4.346330802852541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641630144170252E-2"/>
          <c:y val="0.18377538215833902"/>
          <c:w val="0.77415317693982277"/>
          <c:h val="0.68439824321241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'8.1'!$A$27</c:f>
              <c:strCache>
                <c:ptCount val="1"/>
                <c:pt idx="0">
                  <c:v>Průmysl</c:v>
                </c:pt>
              </c:strCache>
            </c:strRef>
          </c:tx>
          <c:invertIfNegative val="0"/>
          <c:val>
            <c:numRef>
              <c:f>'8.1'!$B$27:$M$27</c:f>
              <c:numCache>
                <c:formatCode>#,##0.0</c:formatCode>
                <c:ptCount val="12"/>
                <c:pt idx="0">
                  <c:v>87.342814000000004</c:v>
                </c:pt>
                <c:pt idx="1">
                  <c:v>76.478750000000005</c:v>
                </c:pt>
                <c:pt idx="2">
                  <c:v>45.776190999999997</c:v>
                </c:pt>
                <c:pt idx="3">
                  <c:v>34.165100999999993</c:v>
                </c:pt>
                <c:pt idx="4">
                  <c:v>18.000162</c:v>
                </c:pt>
                <c:pt idx="5">
                  <c:v>8.4894020000000001</c:v>
                </c:pt>
                <c:pt idx="6">
                  <c:v>8.0602160000000005</c:v>
                </c:pt>
                <c:pt idx="7">
                  <c:v>8.1130860000000009</c:v>
                </c:pt>
                <c:pt idx="8">
                  <c:v>12.415803</c:v>
                </c:pt>
                <c:pt idx="9">
                  <c:v>26.886426</c:v>
                </c:pt>
                <c:pt idx="10">
                  <c:v>48.579249000000004</c:v>
                </c:pt>
                <c:pt idx="11">
                  <c:v>60.461461999999997</c:v>
                </c:pt>
              </c:numCache>
            </c:numRef>
          </c:val>
        </c:ser>
        <c:ser>
          <c:idx val="1"/>
          <c:order val="1"/>
          <c:tx>
            <c:strRef>
              <c:f>'8.1'!$A$28</c:f>
              <c:strCache>
                <c:ptCount val="1"/>
                <c:pt idx="0">
                  <c:v>Energetika</c:v>
                </c:pt>
              </c:strCache>
            </c:strRef>
          </c:tx>
          <c:invertIfNegative val="0"/>
          <c:val>
            <c:numRef>
              <c:f>'8.1'!$B$28:$M$28</c:f>
              <c:numCache>
                <c:formatCode>#,##0.0</c:formatCode>
                <c:ptCount val="12"/>
                <c:pt idx="0">
                  <c:v>4.462574</c:v>
                </c:pt>
                <c:pt idx="1">
                  <c:v>2.6053449999999998</c:v>
                </c:pt>
                <c:pt idx="2">
                  <c:v>1.7482770000000001</c:v>
                </c:pt>
                <c:pt idx="3">
                  <c:v>2.047526</c:v>
                </c:pt>
                <c:pt idx="4">
                  <c:v>0.98258699999999999</c:v>
                </c:pt>
                <c:pt idx="5">
                  <c:v>0.31084400000000001</c:v>
                </c:pt>
                <c:pt idx="6">
                  <c:v>0.28404099999999999</c:v>
                </c:pt>
                <c:pt idx="7">
                  <c:v>0.27244200000000002</c:v>
                </c:pt>
                <c:pt idx="8">
                  <c:v>0.82689099999999993</c:v>
                </c:pt>
                <c:pt idx="9">
                  <c:v>1.7163869999999999</c:v>
                </c:pt>
                <c:pt idx="10">
                  <c:v>2.6735929999999999</c:v>
                </c:pt>
                <c:pt idx="11">
                  <c:v>3.3760340000000002</c:v>
                </c:pt>
              </c:numCache>
            </c:numRef>
          </c:val>
        </c:ser>
        <c:ser>
          <c:idx val="2"/>
          <c:order val="2"/>
          <c:tx>
            <c:strRef>
              <c:f>'8.1'!$A$29</c:f>
              <c:strCache>
                <c:ptCount val="1"/>
                <c:pt idx="0">
                  <c:v>Doprava</c:v>
                </c:pt>
              </c:strCache>
            </c:strRef>
          </c:tx>
          <c:invertIfNegative val="0"/>
          <c:val>
            <c:numRef>
              <c:f>'8.1'!$B$29:$M$29</c:f>
              <c:numCache>
                <c:formatCode>#,##0.0</c:formatCode>
                <c:ptCount val="12"/>
                <c:pt idx="0">
                  <c:v>75.760281999999989</c:v>
                </c:pt>
                <c:pt idx="1">
                  <c:v>50.935136664539655</c:v>
                </c:pt>
                <c:pt idx="2">
                  <c:v>35.4629026652498</c:v>
                </c:pt>
                <c:pt idx="3">
                  <c:v>27.721576000000002</c:v>
                </c:pt>
                <c:pt idx="4">
                  <c:v>11.451908</c:v>
                </c:pt>
                <c:pt idx="5">
                  <c:v>2.5867970000000002</c:v>
                </c:pt>
                <c:pt idx="6">
                  <c:v>2.022675</c:v>
                </c:pt>
                <c:pt idx="7">
                  <c:v>2.2044589999999999</c:v>
                </c:pt>
                <c:pt idx="8">
                  <c:v>9.9400149999999989</c:v>
                </c:pt>
                <c:pt idx="9">
                  <c:v>22.808851000000001</c:v>
                </c:pt>
                <c:pt idx="10">
                  <c:v>39.753844999999991</c:v>
                </c:pt>
                <c:pt idx="11">
                  <c:v>52.095383999999996</c:v>
                </c:pt>
              </c:numCache>
            </c:numRef>
          </c:val>
        </c:ser>
        <c:ser>
          <c:idx val="3"/>
          <c:order val="3"/>
          <c:tx>
            <c:strRef>
              <c:f>'8.1'!$A$30</c:f>
              <c:strCache>
                <c:ptCount val="1"/>
                <c:pt idx="0">
                  <c:v>Stavebnictví</c:v>
                </c:pt>
              </c:strCache>
            </c:strRef>
          </c:tx>
          <c:invertIfNegative val="0"/>
          <c:val>
            <c:numRef>
              <c:f>'8.1'!$B$30:$M$30</c:f>
              <c:numCache>
                <c:formatCode>#,##0.0</c:formatCode>
                <c:ptCount val="12"/>
                <c:pt idx="0">
                  <c:v>12.850989</c:v>
                </c:pt>
                <c:pt idx="1">
                  <c:v>8.6966019999999986</c:v>
                </c:pt>
                <c:pt idx="2">
                  <c:v>3.7382879999999998</c:v>
                </c:pt>
                <c:pt idx="3">
                  <c:v>3.545601</c:v>
                </c:pt>
                <c:pt idx="4">
                  <c:v>1.881481</c:v>
                </c:pt>
                <c:pt idx="5">
                  <c:v>0.67739800000000006</c:v>
                </c:pt>
                <c:pt idx="6">
                  <c:v>0.62636999999999998</c:v>
                </c:pt>
                <c:pt idx="7">
                  <c:v>0.793211</c:v>
                </c:pt>
                <c:pt idx="8">
                  <c:v>2.0482470000000004</c:v>
                </c:pt>
                <c:pt idx="9">
                  <c:v>3.1739409999999997</c:v>
                </c:pt>
                <c:pt idx="10">
                  <c:v>5.1455600000000006</c:v>
                </c:pt>
                <c:pt idx="11">
                  <c:v>7.8279899999999998</c:v>
                </c:pt>
              </c:numCache>
            </c:numRef>
          </c:val>
        </c:ser>
        <c:ser>
          <c:idx val="4"/>
          <c:order val="4"/>
          <c:tx>
            <c:strRef>
              <c:f>'8.1'!$A$31</c:f>
              <c:strCache>
                <c:ptCount val="1"/>
                <c:pt idx="0">
                  <c:v>Zemědělství a lesnictví</c:v>
                </c:pt>
              </c:strCache>
            </c:strRef>
          </c:tx>
          <c:invertIfNegative val="0"/>
          <c:val>
            <c:numRef>
              <c:f>'8.1'!$B$31:$M$31</c:f>
              <c:numCache>
                <c:formatCode>#,##0.0</c:formatCode>
                <c:ptCount val="12"/>
                <c:pt idx="0">
                  <c:v>1.106544</c:v>
                </c:pt>
                <c:pt idx="1">
                  <c:v>0.66891100000000003</c:v>
                </c:pt>
                <c:pt idx="2">
                  <c:v>0.535246</c:v>
                </c:pt>
                <c:pt idx="3">
                  <c:v>0.28865099999999999</c:v>
                </c:pt>
                <c:pt idx="4">
                  <c:v>0.227966</c:v>
                </c:pt>
                <c:pt idx="5">
                  <c:v>0.11638</c:v>
                </c:pt>
                <c:pt idx="6">
                  <c:v>0.10462100000000001</c:v>
                </c:pt>
                <c:pt idx="7">
                  <c:v>5.2999999999999999E-2</c:v>
                </c:pt>
                <c:pt idx="8">
                  <c:v>0.10100000000000001</c:v>
                </c:pt>
                <c:pt idx="9">
                  <c:v>0.17</c:v>
                </c:pt>
                <c:pt idx="10">
                  <c:v>0.28499999999999998</c:v>
                </c:pt>
                <c:pt idx="11">
                  <c:v>0.34499999999999997</c:v>
                </c:pt>
              </c:numCache>
            </c:numRef>
          </c:val>
        </c:ser>
        <c:ser>
          <c:idx val="5"/>
          <c:order val="5"/>
          <c:tx>
            <c:strRef>
              <c:f>'8.1'!$A$32</c:f>
              <c:strCache>
                <c:ptCount val="1"/>
                <c:pt idx="0">
                  <c:v>Domácnosti</c:v>
                </c:pt>
              </c:strCache>
            </c:strRef>
          </c:tx>
          <c:invertIfNegative val="0"/>
          <c:val>
            <c:numRef>
              <c:f>'8.1'!$B$32:$M$32</c:f>
              <c:numCache>
                <c:formatCode>#,##0.0</c:formatCode>
                <c:ptCount val="12"/>
                <c:pt idx="0">
                  <c:v>1182.686316</c:v>
                </c:pt>
                <c:pt idx="1">
                  <c:v>831.09135797249178</c:v>
                </c:pt>
                <c:pt idx="2">
                  <c:v>637.61147400885989</c:v>
                </c:pt>
                <c:pt idx="3">
                  <c:v>532.39119900000003</c:v>
                </c:pt>
                <c:pt idx="4">
                  <c:v>327.57001500000001</c:v>
                </c:pt>
                <c:pt idx="5">
                  <c:v>186.43901</c:v>
                </c:pt>
                <c:pt idx="6">
                  <c:v>158.25830599999998</c:v>
                </c:pt>
                <c:pt idx="7">
                  <c:v>161.88085499999997</c:v>
                </c:pt>
                <c:pt idx="8">
                  <c:v>314.48348900000008</c:v>
                </c:pt>
                <c:pt idx="9">
                  <c:v>484.96588000000008</c:v>
                </c:pt>
                <c:pt idx="10">
                  <c:v>738.56990199999996</c:v>
                </c:pt>
                <c:pt idx="11">
                  <c:v>886.23303099999998</c:v>
                </c:pt>
              </c:numCache>
            </c:numRef>
          </c:val>
        </c:ser>
        <c:ser>
          <c:idx val="6"/>
          <c:order val="6"/>
          <c:tx>
            <c:strRef>
              <c:f>'8.1'!$A$33</c:f>
              <c:strCache>
                <c:ptCount val="1"/>
                <c:pt idx="0">
                  <c:v>Obchod, služby, školství, zdravotnictví</c:v>
                </c:pt>
              </c:strCache>
            </c:strRef>
          </c:tx>
          <c:invertIfNegative val="0"/>
          <c:val>
            <c:numRef>
              <c:f>'8.1'!$B$33:$M$33</c:f>
              <c:numCache>
                <c:formatCode>#,##0.0</c:formatCode>
                <c:ptCount val="12"/>
                <c:pt idx="0">
                  <c:v>850.53123400000004</c:v>
                </c:pt>
                <c:pt idx="1">
                  <c:v>587.53730105895465</c:v>
                </c:pt>
                <c:pt idx="2">
                  <c:v>437.74776996048701</c:v>
                </c:pt>
                <c:pt idx="3">
                  <c:v>362.18231500000007</c:v>
                </c:pt>
                <c:pt idx="4">
                  <c:v>195.51432299999999</c:v>
                </c:pt>
                <c:pt idx="5">
                  <c:v>78.741866000000016</c:v>
                </c:pt>
                <c:pt idx="6">
                  <c:v>66.613098000000008</c:v>
                </c:pt>
                <c:pt idx="7">
                  <c:v>71.64198300000001</c:v>
                </c:pt>
                <c:pt idx="8">
                  <c:v>167.36582700000005</c:v>
                </c:pt>
                <c:pt idx="9">
                  <c:v>316.19140399999992</c:v>
                </c:pt>
                <c:pt idx="10">
                  <c:v>512.47248000000002</c:v>
                </c:pt>
                <c:pt idx="11">
                  <c:v>637.06396200000017</c:v>
                </c:pt>
              </c:numCache>
            </c:numRef>
          </c:val>
        </c:ser>
        <c:ser>
          <c:idx val="7"/>
          <c:order val="7"/>
          <c:tx>
            <c:strRef>
              <c:f>'8.1'!$A$34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val>
            <c:numRef>
              <c:f>'8.1'!$B$34:$M$34</c:f>
              <c:numCache>
                <c:formatCode>#,##0.0</c:formatCode>
                <c:ptCount val="12"/>
                <c:pt idx="0">
                  <c:v>33.945706000000001</c:v>
                </c:pt>
                <c:pt idx="1">
                  <c:v>15.143651999999999</c:v>
                </c:pt>
                <c:pt idx="2">
                  <c:v>13.755830999999999</c:v>
                </c:pt>
                <c:pt idx="3">
                  <c:v>9.5526359999999997</c:v>
                </c:pt>
                <c:pt idx="4">
                  <c:v>5.5325560000000005</c:v>
                </c:pt>
                <c:pt idx="5">
                  <c:v>2.1186379999999998</c:v>
                </c:pt>
                <c:pt idx="6">
                  <c:v>1.0404599999999999</c:v>
                </c:pt>
                <c:pt idx="7">
                  <c:v>1.17641</c:v>
                </c:pt>
                <c:pt idx="8">
                  <c:v>4.2532060000000005</c:v>
                </c:pt>
                <c:pt idx="9">
                  <c:v>8.8701720000000002</c:v>
                </c:pt>
                <c:pt idx="10">
                  <c:v>13.493039999999999</c:v>
                </c:pt>
                <c:pt idx="11">
                  <c:v>20.354105000000001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662144"/>
        <c:axId val="125174528"/>
      </c:barChart>
      <c:catAx>
        <c:axId val="150662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25174528"/>
        <c:crosses val="autoZero"/>
        <c:auto val="1"/>
        <c:lblAlgn val="ctr"/>
        <c:lblOffset val="100"/>
        <c:noMultiLvlLbl val="0"/>
      </c:catAx>
      <c:valAx>
        <c:axId val="1251745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06621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v ČR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0592781633521109E-2"/>
          <c:y val="0.27588277344330603"/>
          <c:w val="0.86679862645627792"/>
          <c:h val="0.2754368746505356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'8.1'!$M$39</c:f>
              <c:strCache>
                <c:ptCount val="1"/>
                <c:pt idx="0">
                  <c:v>Instalovaný výkon</c:v>
                </c:pt>
              </c:strCache>
            </c:strRef>
          </c:tx>
          <c:invertIfNegative val="0"/>
          <c:val>
            <c:numRef>
              <c:f>'8.1'!$N$39</c:f>
              <c:numCache>
                <c:formatCode>0.0%</c:formatCode>
                <c:ptCount val="1"/>
                <c:pt idx="0">
                  <c:v>3.6218921578436952E-2</c:v>
                </c:pt>
              </c:numCache>
            </c:numRef>
          </c:val>
        </c:ser>
        <c:ser>
          <c:idx val="1"/>
          <c:order val="1"/>
          <c:tx>
            <c:strRef>
              <c:f>'8.1'!$M$40</c:f>
              <c:strCache>
                <c:ptCount val="1"/>
                <c:pt idx="0">
                  <c:v>Výroba tepla brutto</c:v>
                </c:pt>
              </c:strCache>
            </c:strRef>
          </c:tx>
          <c:invertIfNegative val="0"/>
          <c:val>
            <c:numRef>
              <c:f>'8.1'!$N$40</c:f>
              <c:numCache>
                <c:formatCode>0.0%</c:formatCode>
                <c:ptCount val="1"/>
                <c:pt idx="0">
                  <c:v>3.8266023265733508E-2</c:v>
                </c:pt>
              </c:numCache>
            </c:numRef>
          </c:val>
        </c:ser>
        <c:ser>
          <c:idx val="2"/>
          <c:order val="2"/>
          <c:tx>
            <c:strRef>
              <c:f>'8.1'!$M$41</c:f>
              <c:strCache>
                <c:ptCount val="1"/>
                <c:pt idx="0">
                  <c:v>Dodávky tepla</c:v>
                </c:pt>
              </c:strCache>
            </c:strRef>
          </c:tx>
          <c:invertIfNegative val="0"/>
          <c:val>
            <c:numRef>
              <c:f>'8.1'!$N$41</c:f>
              <c:numCache>
                <c:formatCode>0.0%</c:formatCode>
                <c:ptCount val="1"/>
                <c:pt idx="0">
                  <c:v>5.3228741523720619E-2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208448"/>
        <c:axId val="125209984"/>
      </c:barChart>
      <c:catAx>
        <c:axId val="1252084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crossAx val="125209984"/>
        <c:crosses val="autoZero"/>
        <c:auto val="1"/>
        <c:lblAlgn val="ctr"/>
        <c:lblOffset val="100"/>
        <c:noMultiLvlLbl val="0"/>
      </c:catAx>
      <c:valAx>
        <c:axId val="125209984"/>
        <c:scaling>
          <c:orientation val="minMax"/>
          <c:max val="0.30000000000000004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25208448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0.18609824399565114"/>
          <c:y val="0.74908068686696816"/>
          <c:w val="0.81390175600434878"/>
          <c:h val="0.25091931313303184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Dodávky tepla podle paliv (TJ)</a:t>
            </a:r>
          </a:p>
        </c:rich>
      </c:tx>
      <c:layout>
        <c:manualLayout>
          <c:xMode val="edge"/>
          <c:yMode val="edge"/>
          <c:x val="0.28462293680703638"/>
          <c:y val="4.38233264320220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164476326580174"/>
          <c:y val="0.18190101113825022"/>
          <c:w val="0.88835523673419825"/>
          <c:h val="0.68518115942028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'8.1'!$A$10</c:f>
              <c:strCache>
                <c:ptCount val="1"/>
                <c:pt idx="0">
                  <c:v>Biomasa</c:v>
                </c:pt>
              </c:strCache>
            </c:strRef>
          </c:tx>
          <c:invertIfNegative val="0"/>
          <c:val>
            <c:numRef>
              <c:f>'8.1'!$B$10:$M$10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'8.1'!$A$11</c:f>
              <c:strCache>
                <c:ptCount val="1"/>
                <c:pt idx="0">
                  <c:v>Bioplyn</c:v>
                </c:pt>
              </c:strCache>
            </c:strRef>
          </c:tx>
          <c:invertIfNegative val="0"/>
          <c:val>
            <c:numRef>
              <c:f>'8.1'!$B$11:$M$11</c:f>
              <c:numCache>
                <c:formatCode>#,##0.0</c:formatCode>
                <c:ptCount val="12"/>
                <c:pt idx="0">
                  <c:v>4.5960000000000001</c:v>
                </c:pt>
                <c:pt idx="1">
                  <c:v>4.0060000000000002</c:v>
                </c:pt>
                <c:pt idx="2">
                  <c:v>4.4720000000000004</c:v>
                </c:pt>
                <c:pt idx="3">
                  <c:v>4.4779999999999998</c:v>
                </c:pt>
                <c:pt idx="4">
                  <c:v>4.1879999999999997</c:v>
                </c:pt>
                <c:pt idx="5">
                  <c:v>2.5539999999999998</c:v>
                </c:pt>
                <c:pt idx="6">
                  <c:v>2.2170000000000001</c:v>
                </c:pt>
                <c:pt idx="7">
                  <c:v>2.3340000000000001</c:v>
                </c:pt>
                <c:pt idx="8">
                  <c:v>3.5590000000000002</c:v>
                </c:pt>
                <c:pt idx="9">
                  <c:v>4.7930000000000001</c:v>
                </c:pt>
                <c:pt idx="10">
                  <c:v>4.68</c:v>
                </c:pt>
                <c:pt idx="11">
                  <c:v>4.8979999999999997</c:v>
                </c:pt>
              </c:numCache>
            </c:numRef>
          </c:val>
        </c:ser>
        <c:ser>
          <c:idx val="2"/>
          <c:order val="2"/>
          <c:tx>
            <c:strRef>
              <c:f>'8.1'!$A$12</c:f>
              <c:strCache>
                <c:ptCount val="1"/>
                <c:pt idx="0">
                  <c:v>Černé uhlí</c:v>
                </c:pt>
              </c:strCache>
            </c:strRef>
          </c:tx>
          <c:invertIfNegative val="0"/>
          <c:val>
            <c:numRef>
              <c:f>'8.1'!$B$12:$M$12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'8.1'!$A$13</c:f>
              <c:strCache>
                <c:ptCount val="1"/>
                <c:pt idx="0">
                  <c:v>Elektrická energie</c:v>
                </c:pt>
              </c:strCache>
            </c:strRef>
          </c:tx>
          <c:invertIfNegative val="0"/>
          <c:val>
            <c:numRef>
              <c:f>'8.1'!$B$13:$M$13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0.108</c:v>
                </c:pt>
                <c:pt idx="5">
                  <c:v>0.32300000000000001</c:v>
                </c:pt>
                <c:pt idx="6">
                  <c:v>0.28699999999999998</c:v>
                </c:pt>
                <c:pt idx="7">
                  <c:v>0.34</c:v>
                </c:pt>
                <c:pt idx="8">
                  <c:v>0.05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'8.1'!$A$14</c:f>
              <c:strCache>
                <c:ptCount val="1"/>
                <c:pt idx="0">
                  <c:v>Energie prostředí (tepelné čerpadlo)</c:v>
                </c:pt>
              </c:strCache>
            </c:strRef>
          </c:tx>
          <c:invertIfNegative val="0"/>
          <c:val>
            <c:numRef>
              <c:f>'8.1'!$B$14:$M$14</c:f>
              <c:numCache>
                <c:formatCode>#,##0.0</c:formatCode>
                <c:ptCount val="12"/>
                <c:pt idx="0">
                  <c:v>0</c:v>
                </c:pt>
                <c:pt idx="1">
                  <c:v>3.7999999999999999E-2</c:v>
                </c:pt>
                <c:pt idx="2">
                  <c:v>6.7000000000000004E-2</c:v>
                </c:pt>
                <c:pt idx="3">
                  <c:v>5.2999999999999999E-2</c:v>
                </c:pt>
                <c:pt idx="4">
                  <c:v>3.4000000000000002E-2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2.3E-2</c:v>
                </c:pt>
                <c:pt idx="9">
                  <c:v>7.5999999999999998E-2</c:v>
                </c:pt>
                <c:pt idx="10">
                  <c:v>9.9000000000000005E-2</c:v>
                </c:pt>
                <c:pt idx="11">
                  <c:v>4.3999999999999997E-2</c:v>
                </c:pt>
              </c:numCache>
            </c:numRef>
          </c:val>
        </c:ser>
        <c:ser>
          <c:idx val="5"/>
          <c:order val="5"/>
          <c:tx>
            <c:strRef>
              <c:f>'8.1'!$A$15</c:f>
              <c:strCache>
                <c:ptCount val="1"/>
                <c:pt idx="0">
                  <c:v>Energie Slunce (solární kolektor)</c:v>
                </c:pt>
              </c:strCache>
            </c:strRef>
          </c:tx>
          <c:invertIfNegative val="0"/>
          <c:val>
            <c:numRef>
              <c:f>'8.1'!$B$15:$M$15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'8.1'!$A$16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val>
            <c:numRef>
              <c:f>'8.1'!$B$16:$M$16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'8.1'!$A$17</c:f>
              <c:strCache>
                <c:ptCount val="1"/>
                <c:pt idx="0">
                  <c:v>Jaderné palivo</c:v>
                </c:pt>
              </c:strCache>
            </c:strRef>
          </c:tx>
          <c:invertIfNegative val="0"/>
          <c:val>
            <c:numRef>
              <c:f>'8.1'!$B$17:$M$17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8"/>
          <c:order val="8"/>
          <c:tx>
            <c:strRef>
              <c:f>'8.1'!$A$18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val>
            <c:numRef>
              <c:f>'8.1'!$B$18:$M$18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9"/>
          <c:order val="9"/>
          <c:tx>
            <c:strRef>
              <c:f>'8.1'!$A$19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val>
            <c:numRef>
              <c:f>'8.1'!$B$19:$M$19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'8.1'!$A$20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val>
            <c:numRef>
              <c:f>'8.1'!$B$20:$M$20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'8.1'!$A$21</c:f>
              <c:strCache>
                <c:ptCount val="1"/>
                <c:pt idx="0">
                  <c:v>Ostatní pevná paliva</c:v>
                </c:pt>
              </c:strCache>
            </c:strRef>
          </c:tx>
          <c:invertIfNegative val="0"/>
          <c:val>
            <c:numRef>
              <c:f>'8.1'!$B$21:$M$21</c:f>
              <c:numCache>
                <c:formatCode>#,##0.0</c:formatCode>
                <c:ptCount val="12"/>
                <c:pt idx="0">
                  <c:v>88.29</c:v>
                </c:pt>
                <c:pt idx="1">
                  <c:v>82.308999999999997</c:v>
                </c:pt>
                <c:pt idx="2">
                  <c:v>84.575000000000003</c:v>
                </c:pt>
                <c:pt idx="3">
                  <c:v>84.353999999999999</c:v>
                </c:pt>
                <c:pt idx="4">
                  <c:v>57.988</c:v>
                </c:pt>
                <c:pt idx="5">
                  <c:v>56.93</c:v>
                </c:pt>
                <c:pt idx="6">
                  <c:v>60.024999999999999</c:v>
                </c:pt>
                <c:pt idx="7">
                  <c:v>57.283000000000001</c:v>
                </c:pt>
                <c:pt idx="8">
                  <c:v>30.689</c:v>
                </c:pt>
                <c:pt idx="9">
                  <c:v>81.83</c:v>
                </c:pt>
                <c:pt idx="10">
                  <c:v>75.292000000000002</c:v>
                </c:pt>
                <c:pt idx="11">
                  <c:v>93.046000000000006</c:v>
                </c:pt>
              </c:numCache>
            </c:numRef>
          </c:val>
        </c:ser>
        <c:ser>
          <c:idx val="12"/>
          <c:order val="12"/>
          <c:tx>
            <c:strRef>
              <c:f>'8.1'!$A$22</c:f>
              <c:strCache>
                <c:ptCount val="1"/>
                <c:pt idx="0">
                  <c:v>Ostatní plyny</c:v>
                </c:pt>
              </c:strCache>
            </c:strRef>
          </c:tx>
          <c:invertIfNegative val="0"/>
          <c:val>
            <c:numRef>
              <c:f>'8.1'!$B$22:$M$22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'8.1'!$A$23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val>
            <c:numRef>
              <c:f>'8.1'!$B$23:$M$23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'8.1'!$A$24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val>
            <c:numRef>
              <c:f>'8.1'!$B$24:$M$24</c:f>
              <c:numCache>
                <c:formatCode>#,##0.0</c:formatCode>
                <c:ptCount val="12"/>
                <c:pt idx="0">
                  <c:v>0.49630000000000002</c:v>
                </c:pt>
                <c:pt idx="1">
                  <c:v>0.32269999999999999</c:v>
                </c:pt>
                <c:pt idx="2">
                  <c:v>0.26319999999999999</c:v>
                </c:pt>
                <c:pt idx="3">
                  <c:v>0.13780799999999999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4.5560000000000003E-2</c:v>
                </c:pt>
                <c:pt idx="9">
                  <c:v>0.11864</c:v>
                </c:pt>
                <c:pt idx="10">
                  <c:v>0.30581999999999998</c:v>
                </c:pt>
                <c:pt idx="11">
                  <c:v>0.20505999999999999</c:v>
                </c:pt>
              </c:numCache>
            </c:numRef>
          </c:val>
        </c:ser>
        <c:ser>
          <c:idx val="15"/>
          <c:order val="15"/>
          <c:tx>
            <c:strRef>
              <c:f>'8.1'!$A$25</c:f>
              <c:strCache>
                <c:ptCount val="1"/>
                <c:pt idx="0">
                  <c:v>Zemní plyn</c:v>
                </c:pt>
              </c:strCache>
            </c:strRef>
          </c:tx>
          <c:invertIfNegative val="0"/>
          <c:val>
            <c:numRef>
              <c:f>'8.1'!$B$25:$M$25</c:f>
              <c:numCache>
                <c:formatCode>#,##0.0</c:formatCode>
                <c:ptCount val="12"/>
                <c:pt idx="0">
                  <c:v>923.59497800000008</c:v>
                </c:pt>
                <c:pt idx="1">
                  <c:v>540.6163929999999</c:v>
                </c:pt>
                <c:pt idx="2">
                  <c:v>390.80027099999995</c:v>
                </c:pt>
                <c:pt idx="3">
                  <c:v>299.19560600000011</c:v>
                </c:pt>
                <c:pt idx="4">
                  <c:v>196.61501199999998</c:v>
                </c:pt>
                <c:pt idx="5">
                  <c:v>90.388500000000036</c:v>
                </c:pt>
                <c:pt idx="6">
                  <c:v>148.36257199999991</c:v>
                </c:pt>
                <c:pt idx="7">
                  <c:v>109.35360200000001</c:v>
                </c:pt>
                <c:pt idx="8">
                  <c:v>160.11786000000001</c:v>
                </c:pt>
                <c:pt idx="9">
                  <c:v>264.88274999999993</c:v>
                </c:pt>
                <c:pt idx="10">
                  <c:v>430.94898399999994</c:v>
                </c:pt>
                <c:pt idx="11">
                  <c:v>531.61601100000007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4869120"/>
        <c:axId val="154870912"/>
      </c:barChart>
      <c:catAx>
        <c:axId val="154869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4870912"/>
        <c:crosses val="autoZero"/>
        <c:auto val="1"/>
        <c:lblAlgn val="ctr"/>
        <c:lblOffset val="100"/>
        <c:noMultiLvlLbl val="0"/>
      </c:catAx>
      <c:valAx>
        <c:axId val="154870912"/>
        <c:scaling>
          <c:orientation val="minMax"/>
          <c:max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48691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2566753016951306"/>
          <c:y val="0.11291718469401851"/>
          <c:w val="0.34243387380811624"/>
          <c:h val="0.28385930377123914"/>
        </c:manualLayout>
      </c:layout>
      <c:doughnutChart>
        <c:varyColors val="1"/>
        <c:ser>
          <c:idx val="2"/>
          <c:order val="0"/>
          <c:dPt>
            <c:idx val="5"/>
            <c:bubble3D val="0"/>
          </c:dPt>
          <c:dPt>
            <c:idx val="7"/>
            <c:bubble3D val="0"/>
          </c:dPt>
          <c:cat>
            <c:numRef>
              <c:f>'8.1'!$U$10:$U$25</c:f>
              <c:numCache>
                <c:formatCode>0.0%</c:formatCode>
                <c:ptCount val="16"/>
              </c:numCache>
            </c:numRef>
          </c:cat>
          <c:val>
            <c:numRef>
              <c:f>'8.1'!$P$10:$P$25</c:f>
              <c:numCache>
                <c:formatCode>0.0</c:formatCode>
                <c:ptCount val="1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l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'4.1'!$O$7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'4.1'!$P$7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'4.1'!$O$8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'4.1'!$P$8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'4.1'!$O$9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'4.1'!$P$9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'4.1'!$O$10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'4.1'!$P$10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'4.1'!$O$11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'4.1'!$P$11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'4.1'!$O$12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'4.1'!$P$12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'4.1'!$O$13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'4.1'!$P$13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'4.1'!$O$14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'4.1'!$P$14</c:f>
              <c:numCache>
                <c:formatCode>General</c:formatCode>
                <c:ptCount val="1"/>
              </c:numCache>
            </c:numRef>
          </c:val>
        </c:ser>
        <c:ser>
          <c:idx val="8"/>
          <c:order val="8"/>
          <c:tx>
            <c:strRef>
              <c:f>'4.1'!$O$15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'4.1'!$P$15</c:f>
              <c:numCache>
                <c:formatCode>General</c:formatCode>
                <c:ptCount val="1"/>
              </c:numCache>
            </c:numRef>
          </c:val>
        </c:ser>
        <c:ser>
          <c:idx val="9"/>
          <c:order val="9"/>
          <c:tx>
            <c:strRef>
              <c:f>'4.1'!$O$16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'4.1'!$P$16</c:f>
              <c:numCache>
                <c:formatCode>General</c:formatCode>
                <c:ptCount val="1"/>
              </c:numCache>
            </c:numRef>
          </c:val>
        </c:ser>
        <c:ser>
          <c:idx val="10"/>
          <c:order val="10"/>
          <c:tx>
            <c:strRef>
              <c:f>'4.1'!$O$17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'4.1'!$P$17</c:f>
              <c:numCache>
                <c:formatCode>General</c:formatCode>
                <c:ptCount val="1"/>
              </c:numCache>
            </c:numRef>
          </c:val>
        </c:ser>
        <c:ser>
          <c:idx val="11"/>
          <c:order val="11"/>
          <c:tx>
            <c:strRef>
              <c:f>'4.1'!$O$18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'4.1'!$P$18</c:f>
              <c:numCache>
                <c:formatCode>General</c:formatCode>
                <c:ptCount val="1"/>
              </c:numCache>
            </c:numRef>
          </c:val>
        </c:ser>
        <c:ser>
          <c:idx val="12"/>
          <c:order val="12"/>
          <c:tx>
            <c:strRef>
              <c:f>'4.1'!$O$19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'4.1'!$P$19</c:f>
              <c:numCache>
                <c:formatCode>General</c:formatCode>
                <c:ptCount val="1"/>
              </c:numCache>
            </c:numRef>
          </c:val>
        </c:ser>
        <c:ser>
          <c:idx val="13"/>
          <c:order val="13"/>
          <c:tx>
            <c:strRef>
              <c:f>'4.1'!$O$20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'4.1'!$P$20</c:f>
              <c:numCache>
                <c:formatCode>General</c:formatCode>
                <c:ptCount val="1"/>
              </c:numCache>
            </c:numRef>
          </c:val>
        </c:ser>
        <c:ser>
          <c:idx val="14"/>
          <c:order val="14"/>
          <c:tx>
            <c:strRef>
              <c:f>'4.1'!$O$21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'4.1'!$P$21</c:f>
              <c:numCache>
                <c:formatCode>General</c:formatCode>
                <c:ptCount val="1"/>
              </c:numCache>
            </c:numRef>
          </c:val>
        </c:ser>
        <c:ser>
          <c:idx val="15"/>
          <c:order val="15"/>
          <c:tx>
            <c:strRef>
              <c:f>'4.1'!$O$22</c:f>
              <c:strCache>
                <c:ptCount val="1"/>
              </c:strCache>
            </c:strRef>
          </c:tx>
          <c:invertIfNegative val="0"/>
          <c:cat>
            <c:numRef>
              <c:f>'4.1'!$P$6</c:f>
              <c:numCache>
                <c:formatCode>General</c:formatCode>
                <c:ptCount val="1"/>
              </c:numCache>
            </c:numRef>
          </c:cat>
          <c:val>
            <c:numRef>
              <c:f>'4.1'!$P$22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149952"/>
        <c:axId val="127151488"/>
      </c:barChart>
      <c:catAx>
        <c:axId val="127149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7151488"/>
        <c:crosses val="autoZero"/>
        <c:auto val="1"/>
        <c:lblAlgn val="ctr"/>
        <c:lblOffset val="100"/>
        <c:noMultiLvlLbl val="0"/>
      </c:catAx>
      <c:valAx>
        <c:axId val="1271514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2714995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7205388244365729"/>
          <c:y val="0.21908190047672613"/>
          <c:w val="0.34141910486533111"/>
          <c:h val="0.51561197707429429"/>
        </c:manualLayout>
      </c:layout>
      <c:doughnutChart>
        <c:varyColors val="1"/>
        <c:ser>
          <c:idx val="2"/>
          <c:order val="0"/>
          <c:dPt>
            <c:idx val="7"/>
            <c:bubble3D val="0"/>
          </c:dPt>
          <c:cat>
            <c:numRef>
              <c:f>'8.1'!$U$27:$U$34</c:f>
              <c:numCache>
                <c:formatCode>#,##0.0</c:formatCode>
                <c:ptCount val="8"/>
              </c:numCache>
            </c:numRef>
          </c:cat>
          <c:val>
            <c:numRef>
              <c:f>'8.1'!$P$27:$P$34</c:f>
              <c:numCache>
                <c:formatCode>0.0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 b="1" i="0" u="none" strike="noStrike" baseline="0">
                <a:effectLst/>
              </a:rPr>
              <a:t>Spotřeba tepla podle </a:t>
            </a:r>
            <a:r>
              <a:rPr lang="cs-CZ" sz="1000"/>
              <a:t>sektorů</a:t>
            </a:r>
            <a:r>
              <a:rPr lang="cs-CZ" sz="1000" baseline="0"/>
              <a:t> národního hospodářství</a:t>
            </a:r>
            <a:r>
              <a:rPr lang="cs-CZ" sz="1000"/>
              <a:t> (TJ)</a:t>
            </a:r>
          </a:p>
        </c:rich>
      </c:tx>
      <c:layout>
        <c:manualLayout>
          <c:xMode val="edge"/>
          <c:yMode val="edge"/>
          <c:x val="8.7459664576854723E-2"/>
          <c:y val="4.346330802852541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641630144170252E-2"/>
          <c:y val="0.18377538215833902"/>
          <c:w val="0.77415317693982277"/>
          <c:h val="0.68439824321241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'8.2'!$A$27</c:f>
              <c:strCache>
                <c:ptCount val="1"/>
                <c:pt idx="0">
                  <c:v>Průmysl</c:v>
                </c:pt>
              </c:strCache>
            </c:strRef>
          </c:tx>
          <c:invertIfNegative val="0"/>
          <c:val>
            <c:numRef>
              <c:f>'8.2'!$B$27:$M$27</c:f>
              <c:numCache>
                <c:formatCode>#,##0.0</c:formatCode>
                <c:ptCount val="12"/>
                <c:pt idx="0">
                  <c:v>185.886011</c:v>
                </c:pt>
                <c:pt idx="1">
                  <c:v>128.41650799999999</c:v>
                </c:pt>
                <c:pt idx="2">
                  <c:v>115.097343</c:v>
                </c:pt>
                <c:pt idx="3">
                  <c:v>97.649360999999985</c:v>
                </c:pt>
                <c:pt idx="4">
                  <c:v>82.071130999999994</c:v>
                </c:pt>
                <c:pt idx="5">
                  <c:v>64.432557000000003</c:v>
                </c:pt>
                <c:pt idx="6">
                  <c:v>58.772478</c:v>
                </c:pt>
                <c:pt idx="7">
                  <c:v>58.376381000000002</c:v>
                </c:pt>
                <c:pt idx="8">
                  <c:v>64.387108999999995</c:v>
                </c:pt>
                <c:pt idx="9">
                  <c:v>79.375848000000005</c:v>
                </c:pt>
                <c:pt idx="10">
                  <c:v>104.81488500000002</c:v>
                </c:pt>
                <c:pt idx="11">
                  <c:v>121.22913999999999</c:v>
                </c:pt>
              </c:numCache>
            </c:numRef>
          </c:val>
        </c:ser>
        <c:ser>
          <c:idx val="1"/>
          <c:order val="1"/>
          <c:tx>
            <c:strRef>
              <c:f>'8.2'!$A$28</c:f>
              <c:strCache>
                <c:ptCount val="1"/>
                <c:pt idx="0">
                  <c:v>Energetika</c:v>
                </c:pt>
              </c:strCache>
            </c:strRef>
          </c:tx>
          <c:invertIfNegative val="0"/>
          <c:val>
            <c:numRef>
              <c:f>'8.2'!$B$28:$M$28</c:f>
              <c:numCache>
                <c:formatCode>#,##0.0</c:formatCode>
                <c:ptCount val="12"/>
                <c:pt idx="0">
                  <c:v>6.5675600000000003</c:v>
                </c:pt>
                <c:pt idx="1">
                  <c:v>4.4993800000000004</c:v>
                </c:pt>
                <c:pt idx="2">
                  <c:v>3.6909000000000001</c:v>
                </c:pt>
                <c:pt idx="3">
                  <c:v>2.8751199999999999</c:v>
                </c:pt>
                <c:pt idx="4">
                  <c:v>1.9770300000000001</c:v>
                </c:pt>
                <c:pt idx="5">
                  <c:v>0.80264999999999997</c:v>
                </c:pt>
                <c:pt idx="6">
                  <c:v>0.69208000000000003</c:v>
                </c:pt>
                <c:pt idx="7">
                  <c:v>0.79697000000000007</c:v>
                </c:pt>
                <c:pt idx="8">
                  <c:v>1.57009</c:v>
                </c:pt>
                <c:pt idx="9">
                  <c:v>2.90673</c:v>
                </c:pt>
                <c:pt idx="10">
                  <c:v>4.2320599999999997</c:v>
                </c:pt>
                <c:pt idx="11">
                  <c:v>4.8339799999999995</c:v>
                </c:pt>
              </c:numCache>
            </c:numRef>
          </c:val>
        </c:ser>
        <c:ser>
          <c:idx val="2"/>
          <c:order val="2"/>
          <c:tx>
            <c:strRef>
              <c:f>'8.2'!$A$29</c:f>
              <c:strCache>
                <c:ptCount val="1"/>
                <c:pt idx="0">
                  <c:v>Doprava</c:v>
                </c:pt>
              </c:strCache>
            </c:strRef>
          </c:tx>
          <c:invertIfNegative val="0"/>
          <c:val>
            <c:numRef>
              <c:f>'8.2'!$B$29:$M$29</c:f>
              <c:numCache>
                <c:formatCode>#,##0.0</c:formatCode>
                <c:ptCount val="12"/>
                <c:pt idx="0">
                  <c:v>12.601466</c:v>
                </c:pt>
                <c:pt idx="1">
                  <c:v>8.6736229999999992</c:v>
                </c:pt>
                <c:pt idx="2">
                  <c:v>6.3985349999999999</c:v>
                </c:pt>
                <c:pt idx="3">
                  <c:v>4.3014480000000006</c:v>
                </c:pt>
                <c:pt idx="4">
                  <c:v>2.1807319999999999</c:v>
                </c:pt>
                <c:pt idx="5">
                  <c:v>0.13635700000000001</c:v>
                </c:pt>
                <c:pt idx="6">
                  <c:v>0.11618299999999999</c:v>
                </c:pt>
                <c:pt idx="7">
                  <c:v>0.12698400000000001</c:v>
                </c:pt>
                <c:pt idx="8">
                  <c:v>1.381343</c:v>
                </c:pt>
                <c:pt idx="9">
                  <c:v>3.3000659999999997</c:v>
                </c:pt>
                <c:pt idx="10">
                  <c:v>7.09511</c:v>
                </c:pt>
                <c:pt idx="11">
                  <c:v>9.7810239999999986</c:v>
                </c:pt>
              </c:numCache>
            </c:numRef>
          </c:val>
        </c:ser>
        <c:ser>
          <c:idx val="3"/>
          <c:order val="3"/>
          <c:tx>
            <c:strRef>
              <c:f>'8.2'!$A$30</c:f>
              <c:strCache>
                <c:ptCount val="1"/>
                <c:pt idx="0">
                  <c:v>Stavebnictví</c:v>
                </c:pt>
              </c:strCache>
            </c:strRef>
          </c:tx>
          <c:invertIfNegative val="0"/>
          <c:val>
            <c:numRef>
              <c:f>'8.2'!$B$30:$M$30</c:f>
              <c:numCache>
                <c:formatCode>#,##0.0</c:formatCode>
                <c:ptCount val="12"/>
                <c:pt idx="0">
                  <c:v>2.1734169999999997</c:v>
                </c:pt>
                <c:pt idx="1">
                  <c:v>1.507862</c:v>
                </c:pt>
                <c:pt idx="2">
                  <c:v>1.0854030000000001</c:v>
                </c:pt>
                <c:pt idx="3">
                  <c:v>0.78176099999999993</c:v>
                </c:pt>
                <c:pt idx="4">
                  <c:v>0.46770699999999998</c:v>
                </c:pt>
                <c:pt idx="5">
                  <c:v>8.2935000000000009E-2</c:v>
                </c:pt>
                <c:pt idx="6">
                  <c:v>8.165399999999999E-2</c:v>
                </c:pt>
                <c:pt idx="7">
                  <c:v>9.7982E-2</c:v>
                </c:pt>
                <c:pt idx="8">
                  <c:v>0.21673799999999999</c:v>
                </c:pt>
                <c:pt idx="9">
                  <c:v>0.46176999999999996</c:v>
                </c:pt>
                <c:pt idx="10">
                  <c:v>0.79861799999999994</c:v>
                </c:pt>
                <c:pt idx="11">
                  <c:v>1.0172399999999999</c:v>
                </c:pt>
              </c:numCache>
            </c:numRef>
          </c:val>
        </c:ser>
        <c:ser>
          <c:idx val="4"/>
          <c:order val="4"/>
          <c:tx>
            <c:strRef>
              <c:f>'8.2'!$A$31</c:f>
              <c:strCache>
                <c:ptCount val="1"/>
                <c:pt idx="0">
                  <c:v>Zemědělství a lesnictví</c:v>
                </c:pt>
              </c:strCache>
            </c:strRef>
          </c:tx>
          <c:invertIfNegative val="0"/>
          <c:val>
            <c:numRef>
              <c:f>'8.2'!$B$31:$M$31</c:f>
              <c:numCache>
                <c:formatCode>#,##0.0</c:formatCode>
                <c:ptCount val="12"/>
                <c:pt idx="0">
                  <c:v>2.0847190000000002</c:v>
                </c:pt>
                <c:pt idx="1">
                  <c:v>1.6679850000000001</c:v>
                </c:pt>
                <c:pt idx="2">
                  <c:v>1.5516479999999999</c:v>
                </c:pt>
                <c:pt idx="3">
                  <c:v>1.334832</c:v>
                </c:pt>
                <c:pt idx="4">
                  <c:v>0.65290400000000015</c:v>
                </c:pt>
                <c:pt idx="5">
                  <c:v>0.35026200000000007</c:v>
                </c:pt>
                <c:pt idx="6">
                  <c:v>0.38157000000000002</c:v>
                </c:pt>
                <c:pt idx="7">
                  <c:v>0.39074999999999999</c:v>
                </c:pt>
                <c:pt idx="8">
                  <c:v>0.64798699999999998</c:v>
                </c:pt>
                <c:pt idx="9">
                  <c:v>1.241385</c:v>
                </c:pt>
                <c:pt idx="10">
                  <c:v>1.4857130000000001</c:v>
                </c:pt>
                <c:pt idx="11">
                  <c:v>2.294562</c:v>
                </c:pt>
              </c:numCache>
            </c:numRef>
          </c:val>
        </c:ser>
        <c:ser>
          <c:idx val="5"/>
          <c:order val="5"/>
          <c:tx>
            <c:strRef>
              <c:f>'8.2'!$A$32</c:f>
              <c:strCache>
                <c:ptCount val="1"/>
                <c:pt idx="0">
                  <c:v>Domácnosti</c:v>
                </c:pt>
              </c:strCache>
            </c:strRef>
          </c:tx>
          <c:invertIfNegative val="0"/>
          <c:val>
            <c:numRef>
              <c:f>'8.2'!$B$32:$M$32</c:f>
              <c:numCache>
                <c:formatCode>#,##0.0</c:formatCode>
                <c:ptCount val="12"/>
                <c:pt idx="0">
                  <c:v>356.86512118558687</c:v>
                </c:pt>
                <c:pt idx="1">
                  <c:v>246.19825383307719</c:v>
                </c:pt>
                <c:pt idx="2">
                  <c:v>195.35185416265199</c:v>
                </c:pt>
                <c:pt idx="3">
                  <c:v>162.911126</c:v>
                </c:pt>
                <c:pt idx="4">
                  <c:v>91.053145999999998</c:v>
                </c:pt>
                <c:pt idx="5">
                  <c:v>48.007775000000002</c:v>
                </c:pt>
                <c:pt idx="6">
                  <c:v>45.181984000000007</c:v>
                </c:pt>
                <c:pt idx="7">
                  <c:v>44.789533999999989</c:v>
                </c:pt>
                <c:pt idx="8">
                  <c:v>94.409463000000002</c:v>
                </c:pt>
                <c:pt idx="9">
                  <c:v>143.28934799999999</c:v>
                </c:pt>
                <c:pt idx="10">
                  <c:v>225.56924000000001</c:v>
                </c:pt>
                <c:pt idx="11">
                  <c:v>278.67532399999999</c:v>
                </c:pt>
              </c:numCache>
            </c:numRef>
          </c:val>
        </c:ser>
        <c:ser>
          <c:idx val="6"/>
          <c:order val="6"/>
          <c:tx>
            <c:strRef>
              <c:f>'8.2'!$A$33</c:f>
              <c:strCache>
                <c:ptCount val="1"/>
                <c:pt idx="0">
                  <c:v>Obchod, služby, školství, zdravotnictví</c:v>
                </c:pt>
              </c:strCache>
            </c:strRef>
          </c:tx>
          <c:invertIfNegative val="0"/>
          <c:val>
            <c:numRef>
              <c:f>'8.2'!$B$33:$M$33</c:f>
              <c:numCache>
                <c:formatCode>#,##0.0</c:formatCode>
                <c:ptCount val="12"/>
                <c:pt idx="0">
                  <c:v>242.8437948144132</c:v>
                </c:pt>
                <c:pt idx="1">
                  <c:v>172.49865316692279</c:v>
                </c:pt>
                <c:pt idx="2">
                  <c:v>134.54964883734803</c:v>
                </c:pt>
                <c:pt idx="3">
                  <c:v>106.504924</c:v>
                </c:pt>
                <c:pt idx="4">
                  <c:v>75.686197000000007</c:v>
                </c:pt>
                <c:pt idx="5">
                  <c:v>48.915030000000002</c:v>
                </c:pt>
                <c:pt idx="6">
                  <c:v>54.800100000000008</c:v>
                </c:pt>
                <c:pt idx="7">
                  <c:v>53.506878999999998</c:v>
                </c:pt>
                <c:pt idx="8">
                  <c:v>66.038158999999993</c:v>
                </c:pt>
                <c:pt idx="9">
                  <c:v>108.61821266666668</c:v>
                </c:pt>
                <c:pt idx="10">
                  <c:v>164.25202366666664</c:v>
                </c:pt>
                <c:pt idx="11">
                  <c:v>195.0872716666666</c:v>
                </c:pt>
              </c:numCache>
            </c:numRef>
          </c:val>
        </c:ser>
        <c:ser>
          <c:idx val="7"/>
          <c:order val="7"/>
          <c:tx>
            <c:strRef>
              <c:f>'8.2'!$A$34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val>
            <c:numRef>
              <c:f>'8.2'!$B$34:$M$34</c:f>
              <c:numCache>
                <c:formatCode>#,##0.0</c:formatCode>
                <c:ptCount val="12"/>
                <c:pt idx="0">
                  <c:v>24.331807000000001</c:v>
                </c:pt>
                <c:pt idx="1">
                  <c:v>16.54092</c:v>
                </c:pt>
                <c:pt idx="2">
                  <c:v>13.563363000000001</c:v>
                </c:pt>
                <c:pt idx="3">
                  <c:v>10.810338</c:v>
                </c:pt>
                <c:pt idx="4">
                  <c:v>6.7176119999999999</c:v>
                </c:pt>
                <c:pt idx="5">
                  <c:v>3.0654319999999999</c:v>
                </c:pt>
                <c:pt idx="6">
                  <c:v>2.464785</c:v>
                </c:pt>
                <c:pt idx="7">
                  <c:v>2.3734240000000004</c:v>
                </c:pt>
                <c:pt idx="8">
                  <c:v>5.8222929999999993</c:v>
                </c:pt>
                <c:pt idx="9">
                  <c:v>8.7859239999999996</c:v>
                </c:pt>
                <c:pt idx="10">
                  <c:v>14.927683</c:v>
                </c:pt>
                <c:pt idx="11">
                  <c:v>17.916597000000003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1313024"/>
        <c:axId val="151126400"/>
      </c:barChart>
      <c:catAx>
        <c:axId val="15131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1126400"/>
        <c:crosses val="autoZero"/>
        <c:auto val="1"/>
        <c:lblAlgn val="ctr"/>
        <c:lblOffset val="100"/>
        <c:noMultiLvlLbl val="0"/>
      </c:catAx>
      <c:valAx>
        <c:axId val="1511264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13130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v ČR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0592781633521109E-2"/>
          <c:y val="0.27588277344330603"/>
          <c:w val="0.86679862645627792"/>
          <c:h val="0.2754368746505356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'8.2'!$M$39</c:f>
              <c:strCache>
                <c:ptCount val="1"/>
                <c:pt idx="0">
                  <c:v>Instalovaný výkon</c:v>
                </c:pt>
              </c:strCache>
            </c:strRef>
          </c:tx>
          <c:invertIfNegative val="0"/>
          <c:val>
            <c:numRef>
              <c:f>'8.2'!$N$39</c:f>
              <c:numCache>
                <c:formatCode>0.0%</c:formatCode>
                <c:ptCount val="1"/>
                <c:pt idx="0">
                  <c:v>0.13467542050522011</c:v>
                </c:pt>
              </c:numCache>
            </c:numRef>
          </c:val>
        </c:ser>
        <c:ser>
          <c:idx val="1"/>
          <c:order val="1"/>
          <c:tx>
            <c:strRef>
              <c:f>'8.2'!$M$40</c:f>
              <c:strCache>
                <c:ptCount val="1"/>
                <c:pt idx="0">
                  <c:v>Výroba tepla brutto</c:v>
                </c:pt>
              </c:strCache>
            </c:strRef>
          </c:tx>
          <c:invertIfNegative val="0"/>
          <c:val>
            <c:numRef>
              <c:f>'8.2'!$N$40</c:f>
              <c:numCache>
                <c:formatCode>0.0%</c:formatCode>
                <c:ptCount val="1"/>
                <c:pt idx="0">
                  <c:v>4.6959077567070212E-2</c:v>
                </c:pt>
              </c:numCache>
            </c:numRef>
          </c:val>
        </c:ser>
        <c:ser>
          <c:idx val="2"/>
          <c:order val="2"/>
          <c:tx>
            <c:strRef>
              <c:f>'8.2'!$M$41</c:f>
              <c:strCache>
                <c:ptCount val="1"/>
                <c:pt idx="0">
                  <c:v>Dodávky tepla</c:v>
                </c:pt>
              </c:strCache>
            </c:strRef>
          </c:tx>
          <c:invertIfNegative val="0"/>
          <c:val>
            <c:numRef>
              <c:f>'8.2'!$N$41</c:f>
              <c:numCache>
                <c:formatCode>0.0%</c:formatCode>
                <c:ptCount val="1"/>
                <c:pt idx="0">
                  <c:v>5.7077389270615793E-2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52128"/>
        <c:axId val="151153664"/>
      </c:barChart>
      <c:catAx>
        <c:axId val="1511521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crossAx val="151153664"/>
        <c:crosses val="autoZero"/>
        <c:auto val="1"/>
        <c:lblAlgn val="ctr"/>
        <c:lblOffset val="100"/>
        <c:noMultiLvlLbl val="0"/>
      </c:catAx>
      <c:valAx>
        <c:axId val="151153664"/>
        <c:scaling>
          <c:orientation val="minMax"/>
          <c:max val="0.30000000000000004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1152128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0.18609824399565114"/>
          <c:y val="0.74908068686696816"/>
          <c:w val="0.81390175600434878"/>
          <c:h val="0.25091931313303184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Dodávky tepla podle paliv (TJ)</a:t>
            </a:r>
          </a:p>
        </c:rich>
      </c:tx>
      <c:layout>
        <c:manualLayout>
          <c:xMode val="edge"/>
          <c:yMode val="edge"/>
          <c:x val="0.28462293680703638"/>
          <c:y val="4.38233264320220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164476326580174"/>
          <c:y val="0.18190101113825022"/>
          <c:w val="0.88835523673419825"/>
          <c:h val="0.68518115942028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'8.2'!$A$10</c:f>
              <c:strCache>
                <c:ptCount val="1"/>
                <c:pt idx="0">
                  <c:v>Biomasa</c:v>
                </c:pt>
              </c:strCache>
            </c:strRef>
          </c:tx>
          <c:invertIfNegative val="0"/>
          <c:val>
            <c:numRef>
              <c:f>'8.2'!$B$10:$M$10</c:f>
              <c:numCache>
                <c:formatCode>#,##0.0</c:formatCode>
                <c:ptCount val="12"/>
                <c:pt idx="0">
                  <c:v>122.550123</c:v>
                </c:pt>
                <c:pt idx="1">
                  <c:v>99.603001000000006</c:v>
                </c:pt>
                <c:pt idx="2">
                  <c:v>87.898578000000015</c:v>
                </c:pt>
                <c:pt idx="3">
                  <c:v>70.454272000000003</c:v>
                </c:pt>
                <c:pt idx="4">
                  <c:v>61.760731</c:v>
                </c:pt>
                <c:pt idx="5">
                  <c:v>51.130770000000005</c:v>
                </c:pt>
                <c:pt idx="6">
                  <c:v>54.030405999999999</c:v>
                </c:pt>
                <c:pt idx="7">
                  <c:v>52.098587000000002</c:v>
                </c:pt>
                <c:pt idx="8">
                  <c:v>43.014521000000002</c:v>
                </c:pt>
                <c:pt idx="9">
                  <c:v>70.545199999999994</c:v>
                </c:pt>
                <c:pt idx="10">
                  <c:v>94.447772000000001</c:v>
                </c:pt>
                <c:pt idx="11">
                  <c:v>113.69047900000001</c:v>
                </c:pt>
              </c:numCache>
            </c:numRef>
          </c:val>
        </c:ser>
        <c:ser>
          <c:idx val="1"/>
          <c:order val="1"/>
          <c:tx>
            <c:strRef>
              <c:f>'8.2'!$A$11</c:f>
              <c:strCache>
                <c:ptCount val="1"/>
                <c:pt idx="0">
                  <c:v>Bioplyn</c:v>
                </c:pt>
              </c:strCache>
            </c:strRef>
          </c:tx>
          <c:invertIfNegative val="0"/>
          <c:val>
            <c:numRef>
              <c:f>'8.2'!$B$11:$M$11</c:f>
              <c:numCache>
                <c:formatCode>#,##0.0</c:formatCode>
                <c:ptCount val="12"/>
                <c:pt idx="0">
                  <c:v>9.2161460000000002</c:v>
                </c:pt>
                <c:pt idx="1">
                  <c:v>7.431411999999999</c:v>
                </c:pt>
                <c:pt idx="2">
                  <c:v>6.949999</c:v>
                </c:pt>
                <c:pt idx="3">
                  <c:v>6.3253739999999992</c:v>
                </c:pt>
                <c:pt idx="4">
                  <c:v>4.090109</c:v>
                </c:pt>
                <c:pt idx="5">
                  <c:v>2.5802990000000001</c:v>
                </c:pt>
                <c:pt idx="6">
                  <c:v>2.8516650000000001</c:v>
                </c:pt>
                <c:pt idx="7">
                  <c:v>2.8587710000000004</c:v>
                </c:pt>
                <c:pt idx="8">
                  <c:v>4.333012000000001</c:v>
                </c:pt>
                <c:pt idx="9">
                  <c:v>5.7325290000000004</c:v>
                </c:pt>
                <c:pt idx="10">
                  <c:v>6.8923130000000006</c:v>
                </c:pt>
                <c:pt idx="11">
                  <c:v>8.6372570000000017</c:v>
                </c:pt>
              </c:numCache>
            </c:numRef>
          </c:val>
        </c:ser>
        <c:ser>
          <c:idx val="2"/>
          <c:order val="2"/>
          <c:tx>
            <c:strRef>
              <c:f>'8.2'!$A$12</c:f>
              <c:strCache>
                <c:ptCount val="1"/>
                <c:pt idx="0">
                  <c:v>Černé uhlí</c:v>
                </c:pt>
              </c:strCache>
            </c:strRef>
          </c:tx>
          <c:invertIfNegative val="0"/>
          <c:val>
            <c:numRef>
              <c:f>'8.2'!$B$12:$M$12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'8.2'!$A$13</c:f>
              <c:strCache>
                <c:ptCount val="1"/>
                <c:pt idx="0">
                  <c:v>Elektrická energie</c:v>
                </c:pt>
              </c:strCache>
            </c:strRef>
          </c:tx>
          <c:invertIfNegative val="0"/>
          <c:val>
            <c:numRef>
              <c:f>'8.2'!$B$13:$M$13</c:f>
              <c:numCache>
                <c:formatCode>#,##0.0</c:formatCode>
                <c:ptCount val="12"/>
                <c:pt idx="0">
                  <c:v>7.6299999999999993E-2</c:v>
                </c:pt>
                <c:pt idx="1">
                  <c:v>0.11509999999999999</c:v>
                </c:pt>
                <c:pt idx="2">
                  <c:v>0.16800000000000001</c:v>
                </c:pt>
                <c:pt idx="3">
                  <c:v>8.6499999999999994E-2</c:v>
                </c:pt>
                <c:pt idx="4">
                  <c:v>5.1499999999999997E-2</c:v>
                </c:pt>
                <c:pt idx="5">
                  <c:v>1.3099999999999999E-2</c:v>
                </c:pt>
                <c:pt idx="6">
                  <c:v>3.0999999999999999E-3</c:v>
                </c:pt>
                <c:pt idx="7">
                  <c:v>2.8999999999999998E-3</c:v>
                </c:pt>
                <c:pt idx="8">
                  <c:v>2.7899999999999998E-2</c:v>
                </c:pt>
                <c:pt idx="9">
                  <c:v>1.6300000000000002E-2</c:v>
                </c:pt>
                <c:pt idx="10">
                  <c:v>1.1300000000000001E-2</c:v>
                </c:pt>
                <c:pt idx="11">
                  <c:v>3.0300000000000001E-2</c:v>
                </c:pt>
              </c:numCache>
            </c:numRef>
          </c:val>
        </c:ser>
        <c:ser>
          <c:idx val="4"/>
          <c:order val="4"/>
          <c:tx>
            <c:strRef>
              <c:f>'8.2'!$A$14</c:f>
              <c:strCache>
                <c:ptCount val="1"/>
                <c:pt idx="0">
                  <c:v>Energie prostředí (tepelné čerpadlo)</c:v>
                </c:pt>
              </c:strCache>
            </c:strRef>
          </c:tx>
          <c:invertIfNegative val="0"/>
          <c:val>
            <c:numRef>
              <c:f>'8.2'!$B$14:$M$14</c:f>
              <c:numCache>
                <c:formatCode>#,##0.0</c:formatCode>
                <c:ptCount val="12"/>
                <c:pt idx="0">
                  <c:v>4.7E-2</c:v>
                </c:pt>
                <c:pt idx="1">
                  <c:v>6.5000000000000002E-2</c:v>
                </c:pt>
                <c:pt idx="2">
                  <c:v>8.1000000000000003E-2</c:v>
                </c:pt>
                <c:pt idx="3">
                  <c:v>7.0999999999999994E-2</c:v>
                </c:pt>
                <c:pt idx="4">
                  <c:v>9.0999999999999998E-2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'8.2'!$A$15</c:f>
              <c:strCache>
                <c:ptCount val="1"/>
                <c:pt idx="0">
                  <c:v>Energie Slunce (solární kolektor)</c:v>
                </c:pt>
              </c:strCache>
            </c:strRef>
          </c:tx>
          <c:invertIfNegative val="0"/>
          <c:val>
            <c:numRef>
              <c:f>'8.2'!$B$15:$M$15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'8.2'!$A$16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val>
            <c:numRef>
              <c:f>'8.2'!$B$16:$M$16</c:f>
              <c:numCache>
                <c:formatCode>#,##0.0</c:formatCode>
                <c:ptCount val="12"/>
                <c:pt idx="0">
                  <c:v>668.59197400000005</c:v>
                </c:pt>
                <c:pt idx="1">
                  <c:v>460.161046</c:v>
                </c:pt>
                <c:pt idx="2">
                  <c:v>366.59292800000003</c:v>
                </c:pt>
                <c:pt idx="3">
                  <c:v>302.37131099999999</c:v>
                </c:pt>
                <c:pt idx="4">
                  <c:v>183.61098200000001</c:v>
                </c:pt>
                <c:pt idx="5">
                  <c:v>99.91313000000001</c:v>
                </c:pt>
                <c:pt idx="6">
                  <c:v>92.637466999999987</c:v>
                </c:pt>
                <c:pt idx="7">
                  <c:v>93.042647000000002</c:v>
                </c:pt>
                <c:pt idx="8">
                  <c:v>161.51214400000001</c:v>
                </c:pt>
                <c:pt idx="9">
                  <c:v>259.98469399999999</c:v>
                </c:pt>
                <c:pt idx="10">
                  <c:v>394.53958500000005</c:v>
                </c:pt>
                <c:pt idx="11">
                  <c:v>498.63108099999999</c:v>
                </c:pt>
              </c:numCache>
            </c:numRef>
          </c:val>
        </c:ser>
        <c:ser>
          <c:idx val="7"/>
          <c:order val="7"/>
          <c:tx>
            <c:strRef>
              <c:f>'8.2'!$A$17</c:f>
              <c:strCache>
                <c:ptCount val="1"/>
                <c:pt idx="0">
                  <c:v>Jaderné palivo</c:v>
                </c:pt>
              </c:strCache>
            </c:strRef>
          </c:tx>
          <c:invertIfNegative val="0"/>
          <c:val>
            <c:numRef>
              <c:f>'8.2'!$B$17:$M$17</c:f>
              <c:numCache>
                <c:formatCode>#,##0.0</c:formatCode>
                <c:ptCount val="12"/>
                <c:pt idx="0">
                  <c:v>37.939689999999999</c:v>
                </c:pt>
                <c:pt idx="1">
                  <c:v>25.231310000000001</c:v>
                </c:pt>
                <c:pt idx="2">
                  <c:v>20.277830000000002</c:v>
                </c:pt>
                <c:pt idx="3">
                  <c:v>15.822299999999998</c:v>
                </c:pt>
                <c:pt idx="4">
                  <c:v>11.90733</c:v>
                </c:pt>
                <c:pt idx="5">
                  <c:v>5.7332200000000002</c:v>
                </c:pt>
                <c:pt idx="6">
                  <c:v>4.94346</c:v>
                </c:pt>
                <c:pt idx="7">
                  <c:v>5.6926199999999998</c:v>
                </c:pt>
                <c:pt idx="8">
                  <c:v>8.8363499999999995</c:v>
                </c:pt>
                <c:pt idx="9">
                  <c:v>15.7195</c:v>
                </c:pt>
                <c:pt idx="10">
                  <c:v>23.364720000000002</c:v>
                </c:pt>
                <c:pt idx="11">
                  <c:v>26.121269999999999</c:v>
                </c:pt>
              </c:numCache>
            </c:numRef>
          </c:val>
        </c:ser>
        <c:ser>
          <c:idx val="8"/>
          <c:order val="8"/>
          <c:tx>
            <c:strRef>
              <c:f>'8.2'!$A$18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val>
            <c:numRef>
              <c:f>'8.2'!$B$18:$M$18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9"/>
          <c:order val="9"/>
          <c:tx>
            <c:strRef>
              <c:f>'8.2'!$A$19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val>
            <c:numRef>
              <c:f>'8.2'!$B$19:$M$19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'8.2'!$A$20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val>
            <c:numRef>
              <c:f>'8.2'!$B$20:$M$20</c:f>
              <c:numCache>
                <c:formatCode>#,##0.0</c:formatCode>
                <c:ptCount val="12"/>
                <c:pt idx="0">
                  <c:v>4.4420000000000002</c:v>
                </c:pt>
                <c:pt idx="1">
                  <c:v>0.159</c:v>
                </c:pt>
                <c:pt idx="2">
                  <c:v>0</c:v>
                </c:pt>
                <c:pt idx="3">
                  <c:v>0</c:v>
                </c:pt>
                <c:pt idx="4">
                  <c:v>4.0010000000000003</c:v>
                </c:pt>
                <c:pt idx="5">
                  <c:v>5.7450000000000001</c:v>
                </c:pt>
                <c:pt idx="6">
                  <c:v>1.1579999999999999</c:v>
                </c:pt>
                <c:pt idx="7">
                  <c:v>0</c:v>
                </c:pt>
                <c:pt idx="8">
                  <c:v>1.9239999999999999</c:v>
                </c:pt>
                <c:pt idx="9">
                  <c:v>0.52</c:v>
                </c:pt>
                <c:pt idx="10">
                  <c:v>16.504000000000001</c:v>
                </c:pt>
                <c:pt idx="11">
                  <c:v>8.81</c:v>
                </c:pt>
              </c:numCache>
            </c:numRef>
          </c:val>
        </c:ser>
        <c:ser>
          <c:idx val="11"/>
          <c:order val="11"/>
          <c:tx>
            <c:strRef>
              <c:f>'8.2'!$A$21</c:f>
              <c:strCache>
                <c:ptCount val="1"/>
                <c:pt idx="0">
                  <c:v>Ostatní pevná paliva</c:v>
                </c:pt>
              </c:strCache>
            </c:strRef>
          </c:tx>
          <c:invertIfNegative val="0"/>
          <c:val>
            <c:numRef>
              <c:f>'8.2'!$B$21:$M$21</c:f>
              <c:numCache>
                <c:formatCode>#,##0.0</c:formatCode>
                <c:ptCount val="12"/>
                <c:pt idx="0">
                  <c:v>1.149</c:v>
                </c:pt>
                <c:pt idx="1">
                  <c:v>0.85299999999999998</c:v>
                </c:pt>
                <c:pt idx="2">
                  <c:v>1.0089999999999999</c:v>
                </c:pt>
                <c:pt idx="3">
                  <c:v>0.7046</c:v>
                </c:pt>
                <c:pt idx="4">
                  <c:v>1.0069999999999999</c:v>
                </c:pt>
                <c:pt idx="5">
                  <c:v>1.073</c:v>
                </c:pt>
                <c:pt idx="6">
                  <c:v>0.71</c:v>
                </c:pt>
                <c:pt idx="7">
                  <c:v>0.998</c:v>
                </c:pt>
                <c:pt idx="8">
                  <c:v>0.86199999999999999</c:v>
                </c:pt>
                <c:pt idx="9">
                  <c:v>0.86599999999999999</c:v>
                </c:pt>
                <c:pt idx="10">
                  <c:v>0.92200000000000004</c:v>
                </c:pt>
                <c:pt idx="11">
                  <c:v>0.61799999999999999</c:v>
                </c:pt>
              </c:numCache>
            </c:numRef>
          </c:val>
        </c:ser>
        <c:ser>
          <c:idx val="12"/>
          <c:order val="12"/>
          <c:tx>
            <c:strRef>
              <c:f>'8.2'!$A$22</c:f>
              <c:strCache>
                <c:ptCount val="1"/>
                <c:pt idx="0">
                  <c:v>Ostatní plyny</c:v>
                </c:pt>
              </c:strCache>
            </c:strRef>
          </c:tx>
          <c:invertIfNegative val="0"/>
          <c:val>
            <c:numRef>
              <c:f>'8.2'!$B$22:$M$22</c:f>
              <c:numCache>
                <c:formatCode>#,##0.0</c:formatCode>
                <c:ptCount val="12"/>
                <c:pt idx="0">
                  <c:v>0.146815</c:v>
                </c:pt>
                <c:pt idx="1">
                  <c:v>9.3746999999999997E-2</c:v>
                </c:pt>
                <c:pt idx="2">
                  <c:v>8.1638000000000002E-2</c:v>
                </c:pt>
                <c:pt idx="3">
                  <c:v>7.3854000000000003E-2</c:v>
                </c:pt>
                <c:pt idx="4">
                  <c:v>4.4537999999999994E-2</c:v>
                </c:pt>
                <c:pt idx="5">
                  <c:v>2.2579000000000002E-2</c:v>
                </c:pt>
                <c:pt idx="6">
                  <c:v>2.4321000000000002E-2</c:v>
                </c:pt>
                <c:pt idx="7">
                  <c:v>2.5201000000000001E-2</c:v>
                </c:pt>
                <c:pt idx="8">
                  <c:v>4.9928E-2</c:v>
                </c:pt>
                <c:pt idx="9">
                  <c:v>6.0109000000000003E-2</c:v>
                </c:pt>
                <c:pt idx="10">
                  <c:v>0.107903</c:v>
                </c:pt>
                <c:pt idx="11">
                  <c:v>0.12488500000000001</c:v>
                </c:pt>
              </c:numCache>
            </c:numRef>
          </c:val>
        </c:ser>
        <c:ser>
          <c:idx val="13"/>
          <c:order val="13"/>
          <c:tx>
            <c:strRef>
              <c:f>'8.2'!$A$23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val>
            <c:numRef>
              <c:f>'8.2'!$B$23:$M$23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'8.2'!$A$24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val>
            <c:numRef>
              <c:f>'8.2'!$B$24:$M$24</c:f>
              <c:numCache>
                <c:formatCode>#,##0.0</c:formatCode>
                <c:ptCount val="12"/>
                <c:pt idx="0">
                  <c:v>3.2428100000000004</c:v>
                </c:pt>
                <c:pt idx="1">
                  <c:v>1.0199770000000001</c:v>
                </c:pt>
                <c:pt idx="2">
                  <c:v>0.26905400000000002</c:v>
                </c:pt>
                <c:pt idx="3">
                  <c:v>0.81284900000000004</c:v>
                </c:pt>
                <c:pt idx="4">
                  <c:v>0.11192199999999998</c:v>
                </c:pt>
                <c:pt idx="5">
                  <c:v>3.1505999999999999E-2</c:v>
                </c:pt>
                <c:pt idx="6">
                  <c:v>1.6079939999999999</c:v>
                </c:pt>
                <c:pt idx="7">
                  <c:v>5.7962590000000009</c:v>
                </c:pt>
                <c:pt idx="8">
                  <c:v>12.473685999999999</c:v>
                </c:pt>
                <c:pt idx="9">
                  <c:v>4.4565979999999996</c:v>
                </c:pt>
                <c:pt idx="10">
                  <c:v>3.3411530000000003</c:v>
                </c:pt>
                <c:pt idx="11">
                  <c:v>1.0901799999999999</c:v>
                </c:pt>
              </c:numCache>
            </c:numRef>
          </c:val>
        </c:ser>
        <c:ser>
          <c:idx val="15"/>
          <c:order val="15"/>
          <c:tx>
            <c:strRef>
              <c:f>'8.2'!$A$25</c:f>
              <c:strCache>
                <c:ptCount val="1"/>
                <c:pt idx="0">
                  <c:v>Zemní plyn</c:v>
                </c:pt>
              </c:strCache>
            </c:strRef>
          </c:tx>
          <c:invertIfNegative val="0"/>
          <c:val>
            <c:numRef>
              <c:f>'8.2'!$B$25:$M$25</c:f>
              <c:numCache>
                <c:formatCode>#,##0.0</c:formatCode>
                <c:ptCount val="12"/>
                <c:pt idx="0">
                  <c:v>83.310253000000003</c:v>
                </c:pt>
                <c:pt idx="1">
                  <c:v>50.998660999999998</c:v>
                </c:pt>
                <c:pt idx="2">
                  <c:v>42.037962</c:v>
                </c:pt>
                <c:pt idx="3">
                  <c:v>35.970613000000007</c:v>
                </c:pt>
                <c:pt idx="4">
                  <c:v>23.049149999999997</c:v>
                </c:pt>
                <c:pt idx="5">
                  <c:v>14.987464999999998</c:v>
                </c:pt>
                <c:pt idx="6">
                  <c:v>21.109887999999994</c:v>
                </c:pt>
                <c:pt idx="7">
                  <c:v>16.260155000000001</c:v>
                </c:pt>
                <c:pt idx="8">
                  <c:v>30.819091000000004</c:v>
                </c:pt>
                <c:pt idx="9">
                  <c:v>41.835010000000004</c:v>
                </c:pt>
                <c:pt idx="10">
                  <c:v>61.291882999999991</c:v>
                </c:pt>
                <c:pt idx="11">
                  <c:v>65.989353999999992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1342080"/>
        <c:axId val="151347968"/>
      </c:barChart>
      <c:catAx>
        <c:axId val="151342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1347968"/>
        <c:crosses val="autoZero"/>
        <c:auto val="1"/>
        <c:lblAlgn val="ctr"/>
        <c:lblOffset val="100"/>
        <c:noMultiLvlLbl val="0"/>
      </c:catAx>
      <c:valAx>
        <c:axId val="1513479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13420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2566753016951306"/>
          <c:y val="0.11291718469401851"/>
          <c:w val="0.34243387380811624"/>
          <c:h val="0.28385930377123914"/>
        </c:manualLayout>
      </c:layout>
      <c:doughnutChart>
        <c:varyColors val="1"/>
        <c:ser>
          <c:idx val="2"/>
          <c:order val="0"/>
          <c:dPt>
            <c:idx val="5"/>
            <c:bubble3D val="0"/>
          </c:dPt>
          <c:dPt>
            <c:idx val="7"/>
            <c:bubble3D val="0"/>
          </c:dPt>
          <c:cat>
            <c:numRef>
              <c:f>'8.2'!$U$10:$U$25</c:f>
              <c:numCache>
                <c:formatCode>0.0%</c:formatCode>
                <c:ptCount val="16"/>
              </c:numCache>
            </c:numRef>
          </c:cat>
          <c:val>
            <c:numRef>
              <c:f>'8.2'!$P$10:$P$25</c:f>
              <c:numCache>
                <c:formatCode>0.0</c:formatCode>
                <c:ptCount val="1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l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7205388244365729"/>
          <c:y val="0.21908190047672613"/>
          <c:w val="0.34141910486533111"/>
          <c:h val="0.51561197707429429"/>
        </c:manualLayout>
      </c:layout>
      <c:doughnutChart>
        <c:varyColors val="1"/>
        <c:ser>
          <c:idx val="2"/>
          <c:order val="0"/>
          <c:dPt>
            <c:idx val="7"/>
            <c:bubble3D val="0"/>
          </c:dPt>
          <c:cat>
            <c:numRef>
              <c:f>'8.2'!$U$27:$U$34</c:f>
              <c:numCache>
                <c:formatCode>#,##0.0</c:formatCode>
                <c:ptCount val="8"/>
              </c:numCache>
            </c:numRef>
          </c:cat>
          <c:val>
            <c:numRef>
              <c:f>'8.2'!$P$27:$P$34</c:f>
              <c:numCache>
                <c:formatCode>0.0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numRef>
              <c:f>'14.2'!$J$19:$J$26</c:f>
              <c:numCache>
                <c:formatCode>General</c:formatCode>
                <c:ptCount val="8"/>
              </c:numCache>
            </c:numRef>
          </c:cat>
          <c:val>
            <c:numRef>
              <c:f>'14.2'!$K$19:$K$26</c:f>
              <c:numCache>
                <c:formatCode>General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'14.2'!$H$19:$H$22</c:f>
              <c:numCache>
                <c:formatCode>0.0</c:formatCode>
                <c:ptCount val="4"/>
              </c:numCache>
            </c:numRef>
          </c:cat>
          <c:val>
            <c:numRef>
              <c:f>'14.2'!$I$19:$I$22</c:f>
              <c:numCache>
                <c:formatCode>0.0%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581120"/>
        <c:axId val="158582656"/>
      </c:barChart>
      <c:catAx>
        <c:axId val="158581120"/>
        <c:scaling>
          <c:orientation val="maxMin"/>
        </c:scaling>
        <c:delete val="0"/>
        <c:axPos val="l"/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8582656"/>
        <c:crosses val="autoZero"/>
        <c:auto val="1"/>
        <c:lblAlgn val="ctr"/>
        <c:lblOffset val="100"/>
        <c:noMultiLvlLbl val="0"/>
      </c:catAx>
      <c:valAx>
        <c:axId val="158582656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8581120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'14.2'!$H$31:$H$38</c:f>
              <c:numCache>
                <c:formatCode>General</c:formatCode>
                <c:ptCount val="8"/>
              </c:numCache>
            </c:numRef>
          </c:cat>
          <c:val>
            <c:numRef>
              <c:f>'14.2'!$I$31:$I$38</c:f>
              <c:numCache>
                <c:formatCode>0.0%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610944"/>
        <c:axId val="158612480"/>
      </c:barChart>
      <c:catAx>
        <c:axId val="1586109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8612480"/>
        <c:crosses val="autoZero"/>
        <c:auto val="1"/>
        <c:lblAlgn val="ctr"/>
        <c:lblOffset val="100"/>
        <c:noMultiLvlLbl val="0"/>
      </c:catAx>
      <c:valAx>
        <c:axId val="15861248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861094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'14.2'!$J$31</c:f>
              <c:strCache>
                <c:ptCount val="1"/>
              </c:strCache>
            </c:strRef>
          </c:tx>
          <c:invertIfNegative val="0"/>
          <c:cat>
            <c:numRef>
              <c:f>'14.2'!$K$30:$M$30</c:f>
              <c:numCache>
                <c:formatCode>General</c:formatCode>
                <c:ptCount val="3"/>
              </c:numCache>
            </c:numRef>
          </c:cat>
          <c:val>
            <c:numRef>
              <c:f>'14.2'!$K$31:$M$31</c:f>
              <c:numCache>
                <c:formatCode>#,##0.0</c:formatCode>
                <c:ptCount val="3"/>
              </c:numCache>
            </c:numRef>
          </c:val>
        </c:ser>
        <c:ser>
          <c:idx val="1"/>
          <c:order val="1"/>
          <c:tx>
            <c:strRef>
              <c:f>'14.2'!$J$32</c:f>
              <c:strCache>
                <c:ptCount val="1"/>
              </c:strCache>
            </c:strRef>
          </c:tx>
          <c:invertIfNegative val="0"/>
          <c:cat>
            <c:numRef>
              <c:f>'14.2'!$K$30:$M$30</c:f>
              <c:numCache>
                <c:formatCode>General</c:formatCode>
                <c:ptCount val="3"/>
              </c:numCache>
            </c:numRef>
          </c:cat>
          <c:val>
            <c:numRef>
              <c:f>'14.2'!$K$32:$M$32</c:f>
              <c:numCache>
                <c:formatCode>#,##0.0</c:formatCode>
                <c:ptCount val="3"/>
              </c:numCache>
            </c:numRef>
          </c:val>
        </c:ser>
        <c:ser>
          <c:idx val="2"/>
          <c:order val="2"/>
          <c:tx>
            <c:strRef>
              <c:f>'14.2'!$J$33</c:f>
              <c:strCache>
                <c:ptCount val="1"/>
              </c:strCache>
            </c:strRef>
          </c:tx>
          <c:invertIfNegative val="0"/>
          <c:cat>
            <c:numRef>
              <c:f>'14.2'!$K$30:$M$30</c:f>
              <c:numCache>
                <c:formatCode>General</c:formatCode>
                <c:ptCount val="3"/>
              </c:numCache>
            </c:numRef>
          </c:cat>
          <c:val>
            <c:numRef>
              <c:f>'14.2'!$K$33:$M$33</c:f>
              <c:numCache>
                <c:formatCode>#,##0.0</c:formatCode>
                <c:ptCount val="3"/>
              </c:numCache>
            </c:numRef>
          </c:val>
        </c:ser>
        <c:ser>
          <c:idx val="3"/>
          <c:order val="3"/>
          <c:tx>
            <c:strRef>
              <c:f>'14.2'!$J$34</c:f>
              <c:strCache>
                <c:ptCount val="1"/>
              </c:strCache>
            </c:strRef>
          </c:tx>
          <c:invertIfNegative val="0"/>
          <c:cat>
            <c:numRef>
              <c:f>'14.2'!$K$30:$M$30</c:f>
              <c:numCache>
                <c:formatCode>General</c:formatCode>
                <c:ptCount val="3"/>
              </c:numCache>
            </c:numRef>
          </c:cat>
          <c:val>
            <c:numRef>
              <c:f>'14.2'!$K$34:$M$34</c:f>
              <c:numCache>
                <c:formatCode>#,##0.0</c:formatCode>
                <c:ptCount val="3"/>
              </c:numCache>
            </c:numRef>
          </c:val>
        </c:ser>
        <c:ser>
          <c:idx val="4"/>
          <c:order val="4"/>
          <c:tx>
            <c:strRef>
              <c:f>'14.2'!$J$35</c:f>
              <c:strCache>
                <c:ptCount val="1"/>
              </c:strCache>
            </c:strRef>
          </c:tx>
          <c:invertIfNegative val="0"/>
          <c:cat>
            <c:numRef>
              <c:f>'14.2'!$K$30:$M$30</c:f>
              <c:numCache>
                <c:formatCode>General</c:formatCode>
                <c:ptCount val="3"/>
              </c:numCache>
            </c:numRef>
          </c:cat>
          <c:val>
            <c:numRef>
              <c:f>'14.2'!$K$35:$M$35</c:f>
              <c:numCache>
                <c:formatCode>#,##0.0</c:formatCode>
                <c:ptCount val="3"/>
              </c:numCache>
            </c:numRef>
          </c:val>
        </c:ser>
        <c:ser>
          <c:idx val="5"/>
          <c:order val="5"/>
          <c:tx>
            <c:strRef>
              <c:f>'14.2'!$J$36</c:f>
              <c:strCache>
                <c:ptCount val="1"/>
              </c:strCache>
            </c:strRef>
          </c:tx>
          <c:invertIfNegative val="0"/>
          <c:cat>
            <c:numRef>
              <c:f>'14.2'!$K$30:$M$30</c:f>
              <c:numCache>
                <c:formatCode>General</c:formatCode>
                <c:ptCount val="3"/>
              </c:numCache>
            </c:numRef>
          </c:cat>
          <c:val>
            <c:numRef>
              <c:f>'14.2'!$K$36:$M$36</c:f>
              <c:numCache>
                <c:formatCode>#,##0.0</c:formatCode>
                <c:ptCount val="3"/>
              </c:numCache>
            </c:numRef>
          </c:val>
        </c:ser>
        <c:ser>
          <c:idx val="6"/>
          <c:order val="6"/>
          <c:tx>
            <c:strRef>
              <c:f>'14.2'!$J$37</c:f>
              <c:strCache>
                <c:ptCount val="1"/>
              </c:strCache>
            </c:strRef>
          </c:tx>
          <c:invertIfNegative val="0"/>
          <c:cat>
            <c:numRef>
              <c:f>'14.2'!$K$30:$M$30</c:f>
              <c:numCache>
                <c:formatCode>General</c:formatCode>
                <c:ptCount val="3"/>
              </c:numCache>
            </c:numRef>
          </c:cat>
          <c:val>
            <c:numRef>
              <c:f>'14.2'!$K$37:$M$37</c:f>
              <c:numCache>
                <c:formatCode>#,##0.0</c:formatCode>
                <c:ptCount val="3"/>
              </c:numCache>
            </c:numRef>
          </c:val>
        </c:ser>
        <c:ser>
          <c:idx val="7"/>
          <c:order val="7"/>
          <c:tx>
            <c:strRef>
              <c:f>'14.2'!$J$38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'14.2'!$K$30:$M$30</c:f>
              <c:numCache>
                <c:formatCode>General</c:formatCode>
                <c:ptCount val="3"/>
              </c:numCache>
            </c:numRef>
          </c:cat>
          <c:val>
            <c:numRef>
              <c:f>'14.2'!$K$38:$M$38</c:f>
              <c:numCache>
                <c:formatCode>#,##0.0</c:formatCode>
                <c:ptCount val="3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9711616"/>
        <c:axId val="159713152"/>
      </c:barChart>
      <c:catAx>
        <c:axId val="15971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9713152"/>
        <c:crosses val="autoZero"/>
        <c:auto val="1"/>
        <c:lblAlgn val="ctr"/>
        <c:lblOffset val="100"/>
        <c:noMultiLvlLbl val="0"/>
      </c:catAx>
      <c:valAx>
        <c:axId val="159713152"/>
        <c:scaling>
          <c:orientation val="minMax"/>
          <c:max val="1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9711616"/>
        <c:crosses val="autoZero"/>
        <c:crossBetween val="between"/>
        <c:dispUnits>
          <c:builtInUnit val="thousands"/>
        </c:dispUnits>
      </c:valAx>
    </c:plotArea>
    <c:legend>
      <c:legendPos val="r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paliv na výrobě tepla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0"/>
          <c:order val="0"/>
          <c:dLbls>
            <c:dLbl>
              <c:idx val="1"/>
              <c:layout>
                <c:manualLayout>
                  <c:x val="6.4141414141414138E-3"/>
                  <c:y val="-7.2763220613982823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7"/>
              <c:layout>
                <c:manualLayout>
                  <c:x val="-8.9797979797979793E-2"/>
                  <c:y val="6.9122338231384806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delete val="1"/>
            </c:dLbl>
            <c:dLbl>
              <c:idx val="10"/>
              <c:layout>
                <c:manualLayout>
                  <c:x val="-0.10904040404040403"/>
                  <c:y val="4.729423142147381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3"/>
              <c:delete val="1"/>
            </c:dLbl>
            <c:dLbl>
              <c:idx val="14"/>
              <c:layout>
                <c:manualLayout>
                  <c:x val="-0.10583358585858586"/>
                  <c:y val="-4.729451787956843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'4.1'!$A$24:$A$39</c:f>
              <c:strCache>
                <c:ptCount val="16"/>
                <c:pt idx="0">
                  <c:v>Biomasa</c:v>
                </c:pt>
                <c:pt idx="1">
                  <c:v>Bioplyn</c:v>
                </c:pt>
                <c:pt idx="2">
                  <c:v>Černé uhlí</c:v>
                </c:pt>
                <c:pt idx="3">
                  <c:v>Elektrická energie</c:v>
                </c:pt>
                <c:pt idx="4">
                  <c:v>Energie prostředí (tepelné čerpadlo)</c:v>
                </c:pt>
                <c:pt idx="5">
                  <c:v>Energie Slunce (solární kolektor)</c:v>
                </c:pt>
                <c:pt idx="6">
                  <c:v>Hnědé uhlí</c:v>
                </c:pt>
                <c:pt idx="7">
                  <c:v>Jaderné palivo</c:v>
                </c:pt>
                <c:pt idx="8">
                  <c:v>Koks</c:v>
                </c:pt>
                <c:pt idx="9">
                  <c:v>Odpadní teplo</c:v>
                </c:pt>
                <c:pt idx="10">
                  <c:v>Ostatní kapalná paliva</c:v>
                </c:pt>
                <c:pt idx="11">
                  <c:v>Ostatní pevná paliva</c:v>
                </c:pt>
                <c:pt idx="12">
                  <c:v>Ostatní plyny</c:v>
                </c:pt>
                <c:pt idx="13">
                  <c:v>Ostatní</c:v>
                </c:pt>
                <c:pt idx="14">
                  <c:v>Topné oleje</c:v>
                </c:pt>
                <c:pt idx="15">
                  <c:v>Zemní plyn</c:v>
                </c:pt>
              </c:strCache>
            </c:strRef>
          </c:cat>
          <c:val>
            <c:numRef>
              <c:f>'4.1'!$B$24:$B$39</c:f>
              <c:numCache>
                <c:formatCode>#,##0.0</c:formatCode>
                <c:ptCount val="16"/>
                <c:pt idx="0">
                  <c:v>17631.254219000002</c:v>
                </c:pt>
                <c:pt idx="1">
                  <c:v>4150.7127141999999</c:v>
                </c:pt>
                <c:pt idx="2">
                  <c:v>19467.403383000001</c:v>
                </c:pt>
                <c:pt idx="3">
                  <c:v>12.909853</c:v>
                </c:pt>
                <c:pt idx="4">
                  <c:v>13.2804</c:v>
                </c:pt>
                <c:pt idx="5">
                  <c:v>0.41697000000000001</c:v>
                </c:pt>
                <c:pt idx="6">
                  <c:v>70617.346067999999</c:v>
                </c:pt>
                <c:pt idx="7">
                  <c:v>908.072</c:v>
                </c:pt>
                <c:pt idx="8">
                  <c:v>0.40596099999999996</c:v>
                </c:pt>
                <c:pt idx="9">
                  <c:v>8389.8157899999987</c:v>
                </c:pt>
                <c:pt idx="10">
                  <c:v>802.62934500000006</c:v>
                </c:pt>
                <c:pt idx="11">
                  <c:v>4682.2389243975658</c:v>
                </c:pt>
                <c:pt idx="12">
                  <c:v>10390.423849999999</c:v>
                </c:pt>
                <c:pt idx="13">
                  <c:v>0</c:v>
                </c:pt>
                <c:pt idx="14">
                  <c:v>430.26517899999993</c:v>
                </c:pt>
                <c:pt idx="15">
                  <c:v>32082.574980227178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'14.2'!$L$19:$L$26</c:f>
              <c:numCache>
                <c:formatCode>General</c:formatCode>
                <c:ptCount val="8"/>
              </c:numCache>
            </c:numRef>
          </c:cat>
          <c:val>
            <c:numRef>
              <c:f>'14.2'!$M$19:$M$26</c:f>
              <c:numCache>
                <c:formatCode>0.0%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734016"/>
        <c:axId val="159744000"/>
      </c:barChart>
      <c:catAx>
        <c:axId val="1597340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9744000"/>
        <c:crosses val="autoZero"/>
        <c:auto val="1"/>
        <c:lblAlgn val="ctr"/>
        <c:lblOffset val="100"/>
        <c:noMultiLvlLbl val="0"/>
      </c:catAx>
      <c:valAx>
        <c:axId val="15974400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973401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numRef>
              <c:f>'14.3'!$J$19:$J$26</c:f>
              <c:numCache>
                <c:formatCode>General</c:formatCode>
                <c:ptCount val="8"/>
              </c:numCache>
            </c:numRef>
          </c:cat>
          <c:val>
            <c:numRef>
              <c:f>'14.3'!$K$19:$K$26</c:f>
              <c:numCache>
                <c:formatCode>General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'14.3'!$H$19:$H$22</c:f>
              <c:numCache>
                <c:formatCode>0.0</c:formatCode>
                <c:ptCount val="4"/>
              </c:numCache>
            </c:numRef>
          </c:cat>
          <c:val>
            <c:numRef>
              <c:f>'14.3'!$I$19:$I$22</c:f>
              <c:numCache>
                <c:formatCode>0.0%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829376"/>
        <c:axId val="159917184"/>
      </c:barChart>
      <c:catAx>
        <c:axId val="159829376"/>
        <c:scaling>
          <c:orientation val="maxMin"/>
        </c:scaling>
        <c:delete val="0"/>
        <c:axPos val="l"/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9917184"/>
        <c:crosses val="autoZero"/>
        <c:auto val="1"/>
        <c:lblAlgn val="ctr"/>
        <c:lblOffset val="100"/>
        <c:noMultiLvlLbl val="0"/>
      </c:catAx>
      <c:valAx>
        <c:axId val="159917184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9829376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'14.3'!$H$31:$H$38</c:f>
              <c:numCache>
                <c:formatCode>General</c:formatCode>
                <c:ptCount val="8"/>
              </c:numCache>
            </c:numRef>
          </c:cat>
          <c:val>
            <c:numRef>
              <c:f>'14.3'!$I$31:$I$38</c:f>
              <c:numCache>
                <c:formatCode>0.0%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937280"/>
        <c:axId val="159938816"/>
      </c:barChart>
      <c:catAx>
        <c:axId val="1599372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9938816"/>
        <c:crosses val="autoZero"/>
        <c:auto val="1"/>
        <c:lblAlgn val="ctr"/>
        <c:lblOffset val="100"/>
        <c:noMultiLvlLbl val="0"/>
      </c:catAx>
      <c:valAx>
        <c:axId val="15993881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993728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'14.3'!$J$31</c:f>
              <c:strCache>
                <c:ptCount val="1"/>
              </c:strCache>
            </c:strRef>
          </c:tx>
          <c:invertIfNegative val="0"/>
          <c:cat>
            <c:numRef>
              <c:f>'14.3'!$K$30:$M$30</c:f>
              <c:numCache>
                <c:formatCode>General</c:formatCode>
                <c:ptCount val="3"/>
              </c:numCache>
            </c:numRef>
          </c:cat>
          <c:val>
            <c:numRef>
              <c:f>'14.3'!$K$31:$M$31</c:f>
              <c:numCache>
                <c:formatCode>#,##0.0</c:formatCode>
                <c:ptCount val="3"/>
              </c:numCache>
            </c:numRef>
          </c:val>
        </c:ser>
        <c:ser>
          <c:idx val="1"/>
          <c:order val="1"/>
          <c:tx>
            <c:strRef>
              <c:f>'14.3'!$J$32</c:f>
              <c:strCache>
                <c:ptCount val="1"/>
              </c:strCache>
            </c:strRef>
          </c:tx>
          <c:invertIfNegative val="0"/>
          <c:cat>
            <c:numRef>
              <c:f>'14.3'!$K$30:$M$30</c:f>
              <c:numCache>
                <c:formatCode>General</c:formatCode>
                <c:ptCount val="3"/>
              </c:numCache>
            </c:numRef>
          </c:cat>
          <c:val>
            <c:numRef>
              <c:f>'14.3'!$K$32:$M$32</c:f>
              <c:numCache>
                <c:formatCode>#,##0.0</c:formatCode>
                <c:ptCount val="3"/>
              </c:numCache>
            </c:numRef>
          </c:val>
        </c:ser>
        <c:ser>
          <c:idx val="2"/>
          <c:order val="2"/>
          <c:tx>
            <c:strRef>
              <c:f>'14.3'!$J$33</c:f>
              <c:strCache>
                <c:ptCount val="1"/>
              </c:strCache>
            </c:strRef>
          </c:tx>
          <c:invertIfNegative val="0"/>
          <c:cat>
            <c:numRef>
              <c:f>'14.3'!$K$30:$M$30</c:f>
              <c:numCache>
                <c:formatCode>General</c:formatCode>
                <c:ptCount val="3"/>
              </c:numCache>
            </c:numRef>
          </c:cat>
          <c:val>
            <c:numRef>
              <c:f>'14.3'!$K$33:$M$33</c:f>
              <c:numCache>
                <c:formatCode>#,##0.0</c:formatCode>
                <c:ptCount val="3"/>
              </c:numCache>
            </c:numRef>
          </c:val>
        </c:ser>
        <c:ser>
          <c:idx val="3"/>
          <c:order val="3"/>
          <c:tx>
            <c:strRef>
              <c:f>'14.3'!$J$34</c:f>
              <c:strCache>
                <c:ptCount val="1"/>
              </c:strCache>
            </c:strRef>
          </c:tx>
          <c:invertIfNegative val="0"/>
          <c:cat>
            <c:numRef>
              <c:f>'14.3'!$K$30:$M$30</c:f>
              <c:numCache>
                <c:formatCode>General</c:formatCode>
                <c:ptCount val="3"/>
              </c:numCache>
            </c:numRef>
          </c:cat>
          <c:val>
            <c:numRef>
              <c:f>'14.3'!$K$34:$M$34</c:f>
              <c:numCache>
                <c:formatCode>#,##0.0</c:formatCode>
                <c:ptCount val="3"/>
              </c:numCache>
            </c:numRef>
          </c:val>
        </c:ser>
        <c:ser>
          <c:idx val="4"/>
          <c:order val="4"/>
          <c:tx>
            <c:strRef>
              <c:f>'14.3'!$J$35</c:f>
              <c:strCache>
                <c:ptCount val="1"/>
              </c:strCache>
            </c:strRef>
          </c:tx>
          <c:invertIfNegative val="0"/>
          <c:cat>
            <c:numRef>
              <c:f>'14.3'!$K$30:$M$30</c:f>
              <c:numCache>
                <c:formatCode>General</c:formatCode>
                <c:ptCount val="3"/>
              </c:numCache>
            </c:numRef>
          </c:cat>
          <c:val>
            <c:numRef>
              <c:f>'14.3'!$K$35:$M$35</c:f>
              <c:numCache>
                <c:formatCode>#,##0.0</c:formatCode>
                <c:ptCount val="3"/>
              </c:numCache>
            </c:numRef>
          </c:val>
        </c:ser>
        <c:ser>
          <c:idx val="5"/>
          <c:order val="5"/>
          <c:tx>
            <c:strRef>
              <c:f>'14.3'!$J$36</c:f>
              <c:strCache>
                <c:ptCount val="1"/>
              </c:strCache>
            </c:strRef>
          </c:tx>
          <c:invertIfNegative val="0"/>
          <c:cat>
            <c:numRef>
              <c:f>'14.3'!$K$30:$M$30</c:f>
              <c:numCache>
                <c:formatCode>General</c:formatCode>
                <c:ptCount val="3"/>
              </c:numCache>
            </c:numRef>
          </c:cat>
          <c:val>
            <c:numRef>
              <c:f>'14.3'!$K$36:$M$36</c:f>
              <c:numCache>
                <c:formatCode>#,##0.0</c:formatCode>
                <c:ptCount val="3"/>
              </c:numCache>
            </c:numRef>
          </c:val>
        </c:ser>
        <c:ser>
          <c:idx val="6"/>
          <c:order val="6"/>
          <c:tx>
            <c:strRef>
              <c:f>'14.3'!$J$37</c:f>
              <c:strCache>
                <c:ptCount val="1"/>
              </c:strCache>
            </c:strRef>
          </c:tx>
          <c:invertIfNegative val="0"/>
          <c:cat>
            <c:numRef>
              <c:f>'14.3'!$K$30:$M$30</c:f>
              <c:numCache>
                <c:formatCode>General</c:formatCode>
                <c:ptCount val="3"/>
              </c:numCache>
            </c:numRef>
          </c:cat>
          <c:val>
            <c:numRef>
              <c:f>'14.3'!$K$37:$M$37</c:f>
              <c:numCache>
                <c:formatCode>#,##0.0</c:formatCode>
                <c:ptCount val="3"/>
              </c:numCache>
            </c:numRef>
          </c:val>
        </c:ser>
        <c:ser>
          <c:idx val="7"/>
          <c:order val="7"/>
          <c:tx>
            <c:strRef>
              <c:f>'14.3'!$J$38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'14.3'!$K$30:$M$30</c:f>
              <c:numCache>
                <c:formatCode>General</c:formatCode>
                <c:ptCount val="3"/>
              </c:numCache>
            </c:numRef>
          </c:cat>
          <c:val>
            <c:numRef>
              <c:f>'14.3'!$K$38:$M$38</c:f>
              <c:numCache>
                <c:formatCode>#,##0.0</c:formatCode>
                <c:ptCount val="3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9870336"/>
        <c:axId val="159880320"/>
      </c:barChart>
      <c:catAx>
        <c:axId val="159870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9880320"/>
        <c:crosses val="autoZero"/>
        <c:auto val="1"/>
        <c:lblAlgn val="ctr"/>
        <c:lblOffset val="100"/>
        <c:noMultiLvlLbl val="0"/>
      </c:catAx>
      <c:valAx>
        <c:axId val="159880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9870336"/>
        <c:crosses val="autoZero"/>
        <c:crossBetween val="between"/>
        <c:dispUnits>
          <c:builtInUnit val="thousands"/>
        </c:dispUnits>
      </c:valAx>
    </c:plotArea>
    <c:legend>
      <c:legendPos val="r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'14.3'!$L$19:$L$26</c:f>
              <c:numCache>
                <c:formatCode>General</c:formatCode>
                <c:ptCount val="8"/>
              </c:numCache>
            </c:numRef>
          </c:cat>
          <c:val>
            <c:numRef>
              <c:f>'14.3'!$M$19:$M$26</c:f>
              <c:numCache>
                <c:formatCode>0.0%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905280"/>
        <c:axId val="159906816"/>
      </c:barChart>
      <c:catAx>
        <c:axId val="1599052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9906816"/>
        <c:crosses val="autoZero"/>
        <c:auto val="1"/>
        <c:lblAlgn val="ctr"/>
        <c:lblOffset val="100"/>
        <c:noMultiLvlLbl val="0"/>
      </c:catAx>
      <c:valAx>
        <c:axId val="15990681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990528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numRef>
              <c:f>'14.4'!$J$19:$J$26</c:f>
              <c:numCache>
                <c:formatCode>General</c:formatCode>
                <c:ptCount val="8"/>
              </c:numCache>
            </c:numRef>
          </c:cat>
          <c:val>
            <c:numRef>
              <c:f>'14.4'!$K$19:$K$26</c:f>
              <c:numCache>
                <c:formatCode>General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'14.4'!$H$19:$H$22</c:f>
              <c:numCache>
                <c:formatCode>0.0</c:formatCode>
                <c:ptCount val="4"/>
              </c:numCache>
            </c:numRef>
          </c:cat>
          <c:val>
            <c:numRef>
              <c:f>'14.4'!$I$19:$I$22</c:f>
              <c:numCache>
                <c:formatCode>0.0%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163712"/>
        <c:axId val="160165248"/>
      </c:barChart>
      <c:catAx>
        <c:axId val="160163712"/>
        <c:scaling>
          <c:orientation val="maxMin"/>
        </c:scaling>
        <c:delete val="0"/>
        <c:axPos val="l"/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0165248"/>
        <c:crosses val="autoZero"/>
        <c:auto val="1"/>
        <c:lblAlgn val="ctr"/>
        <c:lblOffset val="100"/>
        <c:noMultiLvlLbl val="0"/>
      </c:catAx>
      <c:valAx>
        <c:axId val="160165248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0163712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'14.4'!$H$31:$H$38</c:f>
              <c:numCache>
                <c:formatCode>General</c:formatCode>
                <c:ptCount val="8"/>
              </c:numCache>
            </c:numRef>
          </c:cat>
          <c:val>
            <c:numRef>
              <c:f>'14.4'!$I$31:$I$38</c:f>
              <c:numCache>
                <c:formatCode>0.0%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283648"/>
        <c:axId val="160289536"/>
      </c:barChart>
      <c:catAx>
        <c:axId val="1602836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0289536"/>
        <c:crosses val="autoZero"/>
        <c:auto val="1"/>
        <c:lblAlgn val="ctr"/>
        <c:lblOffset val="100"/>
        <c:noMultiLvlLbl val="0"/>
      </c:catAx>
      <c:valAx>
        <c:axId val="16028953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028364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'14.4'!$J$31</c:f>
              <c:strCache>
                <c:ptCount val="1"/>
              </c:strCache>
            </c:strRef>
          </c:tx>
          <c:invertIfNegative val="0"/>
          <c:cat>
            <c:numRef>
              <c:f>'14.4'!$K$30:$M$30</c:f>
              <c:numCache>
                <c:formatCode>General</c:formatCode>
                <c:ptCount val="3"/>
              </c:numCache>
            </c:numRef>
          </c:cat>
          <c:val>
            <c:numRef>
              <c:f>'14.4'!$K$31:$M$31</c:f>
              <c:numCache>
                <c:formatCode>#,##0.0</c:formatCode>
                <c:ptCount val="3"/>
              </c:numCache>
            </c:numRef>
          </c:val>
        </c:ser>
        <c:ser>
          <c:idx val="1"/>
          <c:order val="1"/>
          <c:tx>
            <c:strRef>
              <c:f>'14.4'!$J$32</c:f>
              <c:strCache>
                <c:ptCount val="1"/>
              </c:strCache>
            </c:strRef>
          </c:tx>
          <c:invertIfNegative val="0"/>
          <c:cat>
            <c:numRef>
              <c:f>'14.4'!$K$30:$M$30</c:f>
              <c:numCache>
                <c:formatCode>General</c:formatCode>
                <c:ptCount val="3"/>
              </c:numCache>
            </c:numRef>
          </c:cat>
          <c:val>
            <c:numRef>
              <c:f>'14.4'!$K$32:$M$32</c:f>
              <c:numCache>
                <c:formatCode>#,##0.0</c:formatCode>
                <c:ptCount val="3"/>
              </c:numCache>
            </c:numRef>
          </c:val>
        </c:ser>
        <c:ser>
          <c:idx val="2"/>
          <c:order val="2"/>
          <c:tx>
            <c:strRef>
              <c:f>'14.4'!$J$33</c:f>
              <c:strCache>
                <c:ptCount val="1"/>
              </c:strCache>
            </c:strRef>
          </c:tx>
          <c:invertIfNegative val="0"/>
          <c:cat>
            <c:numRef>
              <c:f>'14.4'!$K$30:$M$30</c:f>
              <c:numCache>
                <c:formatCode>General</c:formatCode>
                <c:ptCount val="3"/>
              </c:numCache>
            </c:numRef>
          </c:cat>
          <c:val>
            <c:numRef>
              <c:f>'14.4'!$K$33:$M$33</c:f>
              <c:numCache>
                <c:formatCode>#,##0.0</c:formatCode>
                <c:ptCount val="3"/>
              </c:numCache>
            </c:numRef>
          </c:val>
        </c:ser>
        <c:ser>
          <c:idx val="3"/>
          <c:order val="3"/>
          <c:tx>
            <c:strRef>
              <c:f>'14.4'!$J$34</c:f>
              <c:strCache>
                <c:ptCount val="1"/>
              </c:strCache>
            </c:strRef>
          </c:tx>
          <c:invertIfNegative val="0"/>
          <c:cat>
            <c:numRef>
              <c:f>'14.4'!$K$30:$M$30</c:f>
              <c:numCache>
                <c:formatCode>General</c:formatCode>
                <c:ptCount val="3"/>
              </c:numCache>
            </c:numRef>
          </c:cat>
          <c:val>
            <c:numRef>
              <c:f>'14.4'!$K$34:$M$34</c:f>
              <c:numCache>
                <c:formatCode>#,##0.0</c:formatCode>
                <c:ptCount val="3"/>
              </c:numCache>
            </c:numRef>
          </c:val>
        </c:ser>
        <c:ser>
          <c:idx val="4"/>
          <c:order val="4"/>
          <c:tx>
            <c:strRef>
              <c:f>'14.4'!$J$35</c:f>
              <c:strCache>
                <c:ptCount val="1"/>
              </c:strCache>
            </c:strRef>
          </c:tx>
          <c:invertIfNegative val="0"/>
          <c:cat>
            <c:numRef>
              <c:f>'14.4'!$K$30:$M$30</c:f>
              <c:numCache>
                <c:formatCode>General</c:formatCode>
                <c:ptCount val="3"/>
              </c:numCache>
            </c:numRef>
          </c:cat>
          <c:val>
            <c:numRef>
              <c:f>'14.4'!$K$35:$M$35</c:f>
              <c:numCache>
                <c:formatCode>#,##0.0</c:formatCode>
                <c:ptCount val="3"/>
              </c:numCache>
            </c:numRef>
          </c:val>
        </c:ser>
        <c:ser>
          <c:idx val="5"/>
          <c:order val="5"/>
          <c:tx>
            <c:strRef>
              <c:f>'14.4'!$J$36</c:f>
              <c:strCache>
                <c:ptCount val="1"/>
              </c:strCache>
            </c:strRef>
          </c:tx>
          <c:invertIfNegative val="0"/>
          <c:cat>
            <c:numRef>
              <c:f>'14.4'!$K$30:$M$30</c:f>
              <c:numCache>
                <c:formatCode>General</c:formatCode>
                <c:ptCount val="3"/>
              </c:numCache>
            </c:numRef>
          </c:cat>
          <c:val>
            <c:numRef>
              <c:f>'14.4'!$K$36:$M$36</c:f>
              <c:numCache>
                <c:formatCode>#,##0.0</c:formatCode>
                <c:ptCount val="3"/>
              </c:numCache>
            </c:numRef>
          </c:val>
        </c:ser>
        <c:ser>
          <c:idx val="6"/>
          <c:order val="6"/>
          <c:tx>
            <c:strRef>
              <c:f>'14.4'!$J$37</c:f>
              <c:strCache>
                <c:ptCount val="1"/>
              </c:strCache>
            </c:strRef>
          </c:tx>
          <c:invertIfNegative val="0"/>
          <c:cat>
            <c:numRef>
              <c:f>'14.4'!$K$30:$M$30</c:f>
              <c:numCache>
                <c:formatCode>General</c:formatCode>
                <c:ptCount val="3"/>
              </c:numCache>
            </c:numRef>
          </c:cat>
          <c:val>
            <c:numRef>
              <c:f>'14.4'!$K$37:$M$37</c:f>
              <c:numCache>
                <c:formatCode>#,##0.0</c:formatCode>
                <c:ptCount val="3"/>
              </c:numCache>
            </c:numRef>
          </c:val>
        </c:ser>
        <c:ser>
          <c:idx val="7"/>
          <c:order val="7"/>
          <c:tx>
            <c:strRef>
              <c:f>'14.4'!$J$38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'14.4'!$K$30:$M$30</c:f>
              <c:numCache>
                <c:formatCode>General</c:formatCode>
                <c:ptCount val="3"/>
              </c:numCache>
            </c:numRef>
          </c:cat>
          <c:val>
            <c:numRef>
              <c:f>'14.4'!$K$38:$M$38</c:f>
              <c:numCache>
                <c:formatCode>#,##0.0</c:formatCode>
                <c:ptCount val="3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0200576"/>
        <c:axId val="160202112"/>
      </c:barChart>
      <c:catAx>
        <c:axId val="16020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0202112"/>
        <c:crosses val="autoZero"/>
        <c:auto val="1"/>
        <c:lblAlgn val="ctr"/>
        <c:lblOffset val="100"/>
        <c:noMultiLvlLbl val="0"/>
      </c:catAx>
      <c:valAx>
        <c:axId val="1602021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0200576"/>
        <c:crosses val="autoZero"/>
        <c:crossBetween val="between"/>
        <c:dispUnits>
          <c:builtInUnit val="thousands"/>
        </c:dispUnits>
      </c:valAx>
    </c:plotArea>
    <c:legend>
      <c:legendPos val="r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</a:t>
            </a:r>
            <a:r>
              <a:rPr lang="cs-CZ" sz="1000"/>
              <a:t>krajů ČR na výrobě tepla brutto</a:t>
            </a:r>
            <a:endParaRPr lang="en-US" sz="1000"/>
          </a:p>
        </c:rich>
      </c:tx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0.2055317911141277"/>
          <c:y val="0.19038626455472518"/>
          <c:w val="0.6192037394051656"/>
          <c:h val="0.6485610075150009"/>
        </c:manualLayout>
      </c:layout>
      <c:doughnutChart>
        <c:varyColors val="1"/>
        <c:ser>
          <c:idx val="0"/>
          <c:order val="0"/>
          <c:dPt>
            <c:idx val="5"/>
            <c:bubble3D val="0"/>
          </c:dPt>
          <c:dPt>
            <c:idx val="7"/>
            <c:bubble3D val="0"/>
          </c:dPt>
          <c:dLbls>
            <c:dLbl>
              <c:idx val="8"/>
              <c:numFmt formatCode="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'4.2'!$A$22:$A$35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'4.2'!$B$22:$B$35</c:f>
              <c:numCache>
                <c:formatCode>#,##0.0</c:formatCode>
                <c:ptCount val="14"/>
                <c:pt idx="0">
                  <c:v>6489.1426449999999</c:v>
                </c:pt>
                <c:pt idx="1">
                  <c:v>7963.3086170000006</c:v>
                </c:pt>
                <c:pt idx="2">
                  <c:v>8298.0130581000012</c:v>
                </c:pt>
                <c:pt idx="3">
                  <c:v>15715.372333999996</c:v>
                </c:pt>
                <c:pt idx="4">
                  <c:v>3806.6142778363665</c:v>
                </c:pt>
                <c:pt idx="5">
                  <c:v>4737.9106239658113</c:v>
                </c:pt>
                <c:pt idx="6">
                  <c:v>2744.0817479999996</c:v>
                </c:pt>
                <c:pt idx="7">
                  <c:v>32980.236480000007</c:v>
                </c:pt>
                <c:pt idx="8">
                  <c:v>7041.4000309999992</c:v>
                </c:pt>
                <c:pt idx="9">
                  <c:v>6607.6459179877447</c:v>
                </c:pt>
                <c:pt idx="10">
                  <c:v>6014.8788171348169</c:v>
                </c:pt>
                <c:pt idx="11">
                  <c:v>30791.136460600006</c:v>
                </c:pt>
                <c:pt idx="12">
                  <c:v>28102.282234999999</c:v>
                </c:pt>
                <c:pt idx="13">
                  <c:v>8287.7263911999999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'14.4'!$L$19:$L$26</c:f>
              <c:numCache>
                <c:formatCode>General</c:formatCode>
                <c:ptCount val="8"/>
              </c:numCache>
            </c:numRef>
          </c:cat>
          <c:val>
            <c:numRef>
              <c:f>'14.4'!$M$19:$M$26</c:f>
              <c:numCache>
                <c:formatCode>0.0%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419264"/>
        <c:axId val="161420800"/>
      </c:barChart>
      <c:catAx>
        <c:axId val="161419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1420800"/>
        <c:crosses val="autoZero"/>
        <c:auto val="1"/>
        <c:lblAlgn val="ctr"/>
        <c:lblOffset val="100"/>
        <c:noMultiLvlLbl val="0"/>
      </c:catAx>
      <c:valAx>
        <c:axId val="16142080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141926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numRef>
              <c:f>'14.5'!$J$19:$J$26</c:f>
              <c:numCache>
                <c:formatCode>General</c:formatCode>
                <c:ptCount val="8"/>
              </c:numCache>
            </c:numRef>
          </c:cat>
          <c:val>
            <c:numRef>
              <c:f>'14.5'!$K$19:$K$26</c:f>
              <c:numCache>
                <c:formatCode>General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'14.5'!$H$19:$H$22</c:f>
              <c:numCache>
                <c:formatCode>0.0</c:formatCode>
                <c:ptCount val="4"/>
              </c:numCache>
            </c:numRef>
          </c:cat>
          <c:val>
            <c:numRef>
              <c:f>'14.5'!$I$19:$I$22</c:f>
              <c:numCache>
                <c:formatCode>0.0%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87968"/>
        <c:axId val="161589504"/>
      </c:barChart>
      <c:catAx>
        <c:axId val="161587968"/>
        <c:scaling>
          <c:orientation val="maxMin"/>
        </c:scaling>
        <c:delete val="0"/>
        <c:axPos val="l"/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1589504"/>
        <c:crosses val="autoZero"/>
        <c:auto val="1"/>
        <c:lblAlgn val="ctr"/>
        <c:lblOffset val="100"/>
        <c:noMultiLvlLbl val="0"/>
      </c:catAx>
      <c:valAx>
        <c:axId val="161589504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1587968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'14.5'!$H$31:$H$38</c:f>
              <c:numCache>
                <c:formatCode>General</c:formatCode>
                <c:ptCount val="8"/>
              </c:numCache>
            </c:numRef>
          </c:cat>
          <c:val>
            <c:numRef>
              <c:f>'14.5'!$I$31:$I$38</c:f>
              <c:numCache>
                <c:formatCode>0.0%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09600"/>
        <c:axId val="161611136"/>
      </c:barChart>
      <c:catAx>
        <c:axId val="1616096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1611136"/>
        <c:crosses val="autoZero"/>
        <c:auto val="1"/>
        <c:lblAlgn val="ctr"/>
        <c:lblOffset val="100"/>
        <c:noMultiLvlLbl val="0"/>
      </c:catAx>
      <c:valAx>
        <c:axId val="16161113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160960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'14.5'!$J$31</c:f>
              <c:strCache>
                <c:ptCount val="1"/>
              </c:strCache>
            </c:strRef>
          </c:tx>
          <c:invertIfNegative val="0"/>
          <c:cat>
            <c:numRef>
              <c:f>'14.5'!$K$30:$M$30</c:f>
              <c:numCache>
                <c:formatCode>General</c:formatCode>
                <c:ptCount val="3"/>
              </c:numCache>
            </c:numRef>
          </c:cat>
          <c:val>
            <c:numRef>
              <c:f>'14.5'!$K$31:$M$31</c:f>
              <c:numCache>
                <c:formatCode>#,##0.0</c:formatCode>
                <c:ptCount val="3"/>
              </c:numCache>
            </c:numRef>
          </c:val>
        </c:ser>
        <c:ser>
          <c:idx val="1"/>
          <c:order val="1"/>
          <c:tx>
            <c:strRef>
              <c:f>'14.5'!$J$32</c:f>
              <c:strCache>
                <c:ptCount val="1"/>
              </c:strCache>
            </c:strRef>
          </c:tx>
          <c:invertIfNegative val="0"/>
          <c:cat>
            <c:numRef>
              <c:f>'14.5'!$K$30:$M$30</c:f>
              <c:numCache>
                <c:formatCode>General</c:formatCode>
                <c:ptCount val="3"/>
              </c:numCache>
            </c:numRef>
          </c:cat>
          <c:val>
            <c:numRef>
              <c:f>'14.5'!$K$32:$M$32</c:f>
              <c:numCache>
                <c:formatCode>#,##0.0</c:formatCode>
                <c:ptCount val="3"/>
              </c:numCache>
            </c:numRef>
          </c:val>
        </c:ser>
        <c:ser>
          <c:idx val="2"/>
          <c:order val="2"/>
          <c:tx>
            <c:strRef>
              <c:f>'14.5'!$J$33</c:f>
              <c:strCache>
                <c:ptCount val="1"/>
              </c:strCache>
            </c:strRef>
          </c:tx>
          <c:invertIfNegative val="0"/>
          <c:cat>
            <c:numRef>
              <c:f>'14.5'!$K$30:$M$30</c:f>
              <c:numCache>
                <c:formatCode>General</c:formatCode>
                <c:ptCount val="3"/>
              </c:numCache>
            </c:numRef>
          </c:cat>
          <c:val>
            <c:numRef>
              <c:f>'14.5'!$K$33:$M$33</c:f>
              <c:numCache>
                <c:formatCode>#,##0.0</c:formatCode>
                <c:ptCount val="3"/>
              </c:numCache>
            </c:numRef>
          </c:val>
        </c:ser>
        <c:ser>
          <c:idx val="3"/>
          <c:order val="3"/>
          <c:tx>
            <c:strRef>
              <c:f>'14.5'!$J$34</c:f>
              <c:strCache>
                <c:ptCount val="1"/>
              </c:strCache>
            </c:strRef>
          </c:tx>
          <c:invertIfNegative val="0"/>
          <c:cat>
            <c:numRef>
              <c:f>'14.5'!$K$30:$M$30</c:f>
              <c:numCache>
                <c:formatCode>General</c:formatCode>
                <c:ptCount val="3"/>
              </c:numCache>
            </c:numRef>
          </c:cat>
          <c:val>
            <c:numRef>
              <c:f>'14.5'!$K$34:$M$34</c:f>
              <c:numCache>
                <c:formatCode>#,##0.0</c:formatCode>
                <c:ptCount val="3"/>
              </c:numCache>
            </c:numRef>
          </c:val>
        </c:ser>
        <c:ser>
          <c:idx val="4"/>
          <c:order val="4"/>
          <c:tx>
            <c:strRef>
              <c:f>'14.5'!$J$35</c:f>
              <c:strCache>
                <c:ptCount val="1"/>
              </c:strCache>
            </c:strRef>
          </c:tx>
          <c:invertIfNegative val="0"/>
          <c:cat>
            <c:numRef>
              <c:f>'14.5'!$K$30:$M$30</c:f>
              <c:numCache>
                <c:formatCode>General</c:formatCode>
                <c:ptCount val="3"/>
              </c:numCache>
            </c:numRef>
          </c:cat>
          <c:val>
            <c:numRef>
              <c:f>'14.5'!$K$35:$M$35</c:f>
              <c:numCache>
                <c:formatCode>#,##0.0</c:formatCode>
                <c:ptCount val="3"/>
              </c:numCache>
            </c:numRef>
          </c:val>
        </c:ser>
        <c:ser>
          <c:idx val="5"/>
          <c:order val="5"/>
          <c:tx>
            <c:strRef>
              <c:f>'14.5'!$J$36</c:f>
              <c:strCache>
                <c:ptCount val="1"/>
              </c:strCache>
            </c:strRef>
          </c:tx>
          <c:invertIfNegative val="0"/>
          <c:cat>
            <c:numRef>
              <c:f>'14.5'!$K$30:$M$30</c:f>
              <c:numCache>
                <c:formatCode>General</c:formatCode>
                <c:ptCount val="3"/>
              </c:numCache>
            </c:numRef>
          </c:cat>
          <c:val>
            <c:numRef>
              <c:f>'14.5'!$K$36:$M$36</c:f>
              <c:numCache>
                <c:formatCode>#,##0.0</c:formatCode>
                <c:ptCount val="3"/>
              </c:numCache>
            </c:numRef>
          </c:val>
        </c:ser>
        <c:ser>
          <c:idx val="6"/>
          <c:order val="6"/>
          <c:tx>
            <c:strRef>
              <c:f>'14.5'!$J$37</c:f>
              <c:strCache>
                <c:ptCount val="1"/>
              </c:strCache>
            </c:strRef>
          </c:tx>
          <c:invertIfNegative val="0"/>
          <c:cat>
            <c:numRef>
              <c:f>'14.5'!$K$30:$M$30</c:f>
              <c:numCache>
                <c:formatCode>General</c:formatCode>
                <c:ptCount val="3"/>
              </c:numCache>
            </c:numRef>
          </c:cat>
          <c:val>
            <c:numRef>
              <c:f>'14.5'!$K$37:$M$37</c:f>
              <c:numCache>
                <c:formatCode>#,##0.0</c:formatCode>
                <c:ptCount val="3"/>
              </c:numCache>
            </c:numRef>
          </c:val>
        </c:ser>
        <c:ser>
          <c:idx val="7"/>
          <c:order val="7"/>
          <c:tx>
            <c:strRef>
              <c:f>'14.5'!$J$38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'14.5'!$K$30:$M$30</c:f>
              <c:numCache>
                <c:formatCode>General</c:formatCode>
                <c:ptCount val="3"/>
              </c:numCache>
            </c:numRef>
          </c:cat>
          <c:val>
            <c:numRef>
              <c:f>'14.5'!$K$38:$M$38</c:f>
              <c:numCache>
                <c:formatCode>#,##0.0</c:formatCode>
                <c:ptCount val="3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1581440"/>
        <c:axId val="151582976"/>
      </c:barChart>
      <c:catAx>
        <c:axId val="151581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1582976"/>
        <c:crosses val="autoZero"/>
        <c:auto val="1"/>
        <c:lblAlgn val="ctr"/>
        <c:lblOffset val="100"/>
        <c:noMultiLvlLbl val="0"/>
      </c:catAx>
      <c:valAx>
        <c:axId val="151582976"/>
        <c:scaling>
          <c:orientation val="minMax"/>
          <c:max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1581440"/>
        <c:crosses val="autoZero"/>
        <c:crossBetween val="between"/>
        <c:dispUnits>
          <c:builtInUnit val="thousands"/>
        </c:dispUnits>
      </c:valAx>
    </c:plotArea>
    <c:legend>
      <c:legendPos val="r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'14.5'!$L$19:$L$26</c:f>
              <c:numCache>
                <c:formatCode>General</c:formatCode>
                <c:ptCount val="8"/>
              </c:numCache>
            </c:numRef>
          </c:cat>
          <c:val>
            <c:numRef>
              <c:f>'14.5'!$M$19:$M$26</c:f>
              <c:numCache>
                <c:formatCode>0.0%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00480"/>
        <c:axId val="161706368"/>
      </c:barChart>
      <c:catAx>
        <c:axId val="1617004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1706368"/>
        <c:crosses val="autoZero"/>
        <c:auto val="1"/>
        <c:lblAlgn val="ctr"/>
        <c:lblOffset val="100"/>
        <c:noMultiLvlLbl val="0"/>
      </c:catAx>
      <c:valAx>
        <c:axId val="16170636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170048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numRef>
              <c:f>'14.6'!$J$19:$J$26</c:f>
              <c:numCache>
                <c:formatCode>General</c:formatCode>
                <c:ptCount val="8"/>
              </c:numCache>
            </c:numRef>
          </c:cat>
          <c:val>
            <c:numRef>
              <c:f>'14.6'!$K$19:$K$26</c:f>
              <c:numCache>
                <c:formatCode>General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'14.6'!$H$19:$H$22</c:f>
              <c:numCache>
                <c:formatCode>0.0</c:formatCode>
                <c:ptCount val="4"/>
              </c:numCache>
            </c:numRef>
          </c:cat>
          <c:val>
            <c:numRef>
              <c:f>'14.6'!$I$19:$I$22</c:f>
              <c:numCache>
                <c:formatCode>0.0%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228992"/>
        <c:axId val="156230784"/>
      </c:barChart>
      <c:catAx>
        <c:axId val="156228992"/>
        <c:scaling>
          <c:orientation val="maxMin"/>
        </c:scaling>
        <c:delete val="0"/>
        <c:axPos val="l"/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6230784"/>
        <c:crosses val="autoZero"/>
        <c:auto val="1"/>
        <c:lblAlgn val="ctr"/>
        <c:lblOffset val="100"/>
        <c:noMultiLvlLbl val="0"/>
      </c:catAx>
      <c:valAx>
        <c:axId val="156230784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6228992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'14.6'!$H$31:$H$38</c:f>
              <c:numCache>
                <c:formatCode>General</c:formatCode>
                <c:ptCount val="8"/>
              </c:numCache>
            </c:numRef>
          </c:cat>
          <c:val>
            <c:numRef>
              <c:f>'14.6'!$I$31:$I$38</c:f>
              <c:numCache>
                <c:formatCode>0.0%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51808"/>
        <c:axId val="161753344"/>
      </c:barChart>
      <c:catAx>
        <c:axId val="1617518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1753344"/>
        <c:crosses val="autoZero"/>
        <c:auto val="1"/>
        <c:lblAlgn val="ctr"/>
        <c:lblOffset val="100"/>
        <c:noMultiLvlLbl val="0"/>
      </c:catAx>
      <c:valAx>
        <c:axId val="16175334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175180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'14.6'!$J$31</c:f>
              <c:strCache>
                <c:ptCount val="1"/>
              </c:strCache>
            </c:strRef>
          </c:tx>
          <c:invertIfNegative val="0"/>
          <c:cat>
            <c:numRef>
              <c:f>'14.6'!$K$30:$M$30</c:f>
              <c:numCache>
                <c:formatCode>General</c:formatCode>
                <c:ptCount val="3"/>
              </c:numCache>
            </c:numRef>
          </c:cat>
          <c:val>
            <c:numRef>
              <c:f>'14.6'!$K$31:$M$31</c:f>
              <c:numCache>
                <c:formatCode>#,##0.0</c:formatCode>
                <c:ptCount val="3"/>
              </c:numCache>
            </c:numRef>
          </c:val>
        </c:ser>
        <c:ser>
          <c:idx val="1"/>
          <c:order val="1"/>
          <c:tx>
            <c:strRef>
              <c:f>'14.6'!$J$32</c:f>
              <c:strCache>
                <c:ptCount val="1"/>
              </c:strCache>
            </c:strRef>
          </c:tx>
          <c:invertIfNegative val="0"/>
          <c:cat>
            <c:numRef>
              <c:f>'14.6'!$K$30:$M$30</c:f>
              <c:numCache>
                <c:formatCode>General</c:formatCode>
                <c:ptCount val="3"/>
              </c:numCache>
            </c:numRef>
          </c:cat>
          <c:val>
            <c:numRef>
              <c:f>'14.6'!$K$32:$M$32</c:f>
              <c:numCache>
                <c:formatCode>#,##0.0</c:formatCode>
                <c:ptCount val="3"/>
              </c:numCache>
            </c:numRef>
          </c:val>
        </c:ser>
        <c:ser>
          <c:idx val="2"/>
          <c:order val="2"/>
          <c:tx>
            <c:strRef>
              <c:f>'14.6'!$J$33</c:f>
              <c:strCache>
                <c:ptCount val="1"/>
              </c:strCache>
            </c:strRef>
          </c:tx>
          <c:invertIfNegative val="0"/>
          <c:cat>
            <c:numRef>
              <c:f>'14.6'!$K$30:$M$30</c:f>
              <c:numCache>
                <c:formatCode>General</c:formatCode>
                <c:ptCount val="3"/>
              </c:numCache>
            </c:numRef>
          </c:cat>
          <c:val>
            <c:numRef>
              <c:f>'14.6'!$K$33:$M$33</c:f>
              <c:numCache>
                <c:formatCode>#,##0.0</c:formatCode>
                <c:ptCount val="3"/>
              </c:numCache>
            </c:numRef>
          </c:val>
        </c:ser>
        <c:ser>
          <c:idx val="3"/>
          <c:order val="3"/>
          <c:tx>
            <c:strRef>
              <c:f>'14.6'!$J$34</c:f>
              <c:strCache>
                <c:ptCount val="1"/>
              </c:strCache>
            </c:strRef>
          </c:tx>
          <c:invertIfNegative val="0"/>
          <c:cat>
            <c:numRef>
              <c:f>'14.6'!$K$30:$M$30</c:f>
              <c:numCache>
                <c:formatCode>General</c:formatCode>
                <c:ptCount val="3"/>
              </c:numCache>
            </c:numRef>
          </c:cat>
          <c:val>
            <c:numRef>
              <c:f>'14.6'!$K$34:$M$34</c:f>
              <c:numCache>
                <c:formatCode>#,##0.0</c:formatCode>
                <c:ptCount val="3"/>
              </c:numCache>
            </c:numRef>
          </c:val>
        </c:ser>
        <c:ser>
          <c:idx val="4"/>
          <c:order val="4"/>
          <c:tx>
            <c:strRef>
              <c:f>'14.6'!$J$35</c:f>
              <c:strCache>
                <c:ptCount val="1"/>
              </c:strCache>
            </c:strRef>
          </c:tx>
          <c:invertIfNegative val="0"/>
          <c:cat>
            <c:numRef>
              <c:f>'14.6'!$K$30:$M$30</c:f>
              <c:numCache>
                <c:formatCode>General</c:formatCode>
                <c:ptCount val="3"/>
              </c:numCache>
            </c:numRef>
          </c:cat>
          <c:val>
            <c:numRef>
              <c:f>'14.6'!$K$35:$M$35</c:f>
              <c:numCache>
                <c:formatCode>#,##0.0</c:formatCode>
                <c:ptCount val="3"/>
              </c:numCache>
            </c:numRef>
          </c:val>
        </c:ser>
        <c:ser>
          <c:idx val="5"/>
          <c:order val="5"/>
          <c:tx>
            <c:strRef>
              <c:f>'14.6'!$J$36</c:f>
              <c:strCache>
                <c:ptCount val="1"/>
              </c:strCache>
            </c:strRef>
          </c:tx>
          <c:invertIfNegative val="0"/>
          <c:cat>
            <c:numRef>
              <c:f>'14.6'!$K$30:$M$30</c:f>
              <c:numCache>
                <c:formatCode>General</c:formatCode>
                <c:ptCount val="3"/>
              </c:numCache>
            </c:numRef>
          </c:cat>
          <c:val>
            <c:numRef>
              <c:f>'14.6'!$K$36:$M$36</c:f>
              <c:numCache>
                <c:formatCode>#,##0.0</c:formatCode>
                <c:ptCount val="3"/>
              </c:numCache>
            </c:numRef>
          </c:val>
        </c:ser>
        <c:ser>
          <c:idx val="6"/>
          <c:order val="6"/>
          <c:tx>
            <c:strRef>
              <c:f>'14.6'!$J$37</c:f>
              <c:strCache>
                <c:ptCount val="1"/>
              </c:strCache>
            </c:strRef>
          </c:tx>
          <c:invertIfNegative val="0"/>
          <c:cat>
            <c:numRef>
              <c:f>'14.6'!$K$30:$M$30</c:f>
              <c:numCache>
                <c:formatCode>General</c:formatCode>
                <c:ptCount val="3"/>
              </c:numCache>
            </c:numRef>
          </c:cat>
          <c:val>
            <c:numRef>
              <c:f>'14.6'!$K$37:$M$37</c:f>
              <c:numCache>
                <c:formatCode>#,##0.0</c:formatCode>
                <c:ptCount val="3"/>
              </c:numCache>
            </c:numRef>
          </c:val>
        </c:ser>
        <c:ser>
          <c:idx val="7"/>
          <c:order val="7"/>
          <c:tx>
            <c:strRef>
              <c:f>'14.6'!$J$38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'14.6'!$K$30:$M$30</c:f>
              <c:numCache>
                <c:formatCode>General</c:formatCode>
                <c:ptCount val="3"/>
              </c:numCache>
            </c:numRef>
          </c:cat>
          <c:val>
            <c:numRef>
              <c:f>'14.6'!$K$38:$M$38</c:f>
              <c:numCache>
                <c:formatCode>#,##0.0</c:formatCode>
                <c:ptCount val="3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3401088"/>
        <c:axId val="163406976"/>
      </c:barChart>
      <c:catAx>
        <c:axId val="163401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3406976"/>
        <c:crosses val="autoZero"/>
        <c:auto val="1"/>
        <c:lblAlgn val="ctr"/>
        <c:lblOffset val="100"/>
        <c:noMultiLvlLbl val="0"/>
      </c:catAx>
      <c:valAx>
        <c:axId val="1634069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3401088"/>
        <c:crosses val="autoZero"/>
        <c:crossBetween val="between"/>
        <c:dispUnits>
          <c:builtInUnit val="thousands"/>
        </c:dispUnits>
      </c:valAx>
    </c:plotArea>
    <c:legend>
      <c:legendPos val="r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'4.2'!$O$7</c:f>
              <c:strCache>
                <c:ptCount val="1"/>
              </c:strCache>
            </c:strRef>
          </c:tx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'4.2'!$P$7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'4.2'!$O$8</c:f>
              <c:strCache>
                <c:ptCount val="1"/>
              </c:strCache>
            </c:strRef>
          </c:tx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'4.2'!$P$8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'4.2'!$O$9</c:f>
              <c:strCache>
                <c:ptCount val="1"/>
              </c:strCache>
            </c:strRef>
          </c:tx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'4.2'!$P$9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'4.2'!$O$10</c:f>
              <c:strCache>
                <c:ptCount val="1"/>
              </c:strCache>
            </c:strRef>
          </c:tx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'4.2'!$P$10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'4.2'!$O$11</c:f>
              <c:strCache>
                <c:ptCount val="1"/>
              </c:strCache>
            </c:strRef>
          </c:tx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'4.2'!$P$11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'4.2'!$O$12</c:f>
              <c:strCache>
                <c:ptCount val="1"/>
              </c:strCache>
            </c:strRef>
          </c:tx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'4.2'!$P$12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'4.2'!$O$13</c:f>
              <c:strCache>
                <c:ptCount val="1"/>
              </c:strCache>
            </c:strRef>
          </c:tx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'4.2'!$P$13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'4.2'!$O$14</c:f>
              <c:strCache>
                <c:ptCount val="1"/>
              </c:strCache>
            </c:strRef>
          </c:tx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'4.2'!$P$14</c:f>
              <c:numCache>
                <c:formatCode>General</c:formatCode>
                <c:ptCount val="1"/>
              </c:numCache>
            </c:numRef>
          </c:val>
        </c:ser>
        <c:ser>
          <c:idx val="8"/>
          <c:order val="8"/>
          <c:tx>
            <c:strRef>
              <c:f>'4.2'!$O$15</c:f>
              <c:strCache>
                <c:ptCount val="1"/>
              </c:strCache>
            </c:strRef>
          </c:tx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'4.2'!$P$15</c:f>
              <c:numCache>
                <c:formatCode>General</c:formatCode>
                <c:ptCount val="1"/>
              </c:numCache>
            </c:numRef>
          </c:val>
        </c:ser>
        <c:ser>
          <c:idx val="9"/>
          <c:order val="9"/>
          <c:tx>
            <c:strRef>
              <c:f>'4.2'!$O$16</c:f>
              <c:strCache>
                <c:ptCount val="1"/>
              </c:strCache>
            </c:strRef>
          </c:tx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'4.2'!$P$16</c:f>
              <c:numCache>
                <c:formatCode>General</c:formatCode>
                <c:ptCount val="1"/>
              </c:numCache>
            </c:numRef>
          </c:val>
        </c:ser>
        <c:ser>
          <c:idx val="10"/>
          <c:order val="10"/>
          <c:tx>
            <c:strRef>
              <c:f>'4.2'!$O$17</c:f>
              <c:strCache>
                <c:ptCount val="1"/>
              </c:strCache>
            </c:strRef>
          </c:tx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'4.2'!$P$17</c:f>
              <c:numCache>
                <c:formatCode>General</c:formatCode>
                <c:ptCount val="1"/>
              </c:numCache>
            </c:numRef>
          </c:val>
        </c:ser>
        <c:ser>
          <c:idx val="11"/>
          <c:order val="11"/>
          <c:tx>
            <c:strRef>
              <c:f>'4.2'!$O$18</c:f>
              <c:strCache>
                <c:ptCount val="1"/>
              </c:strCache>
            </c:strRef>
          </c:tx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'4.2'!$P$18</c:f>
              <c:numCache>
                <c:formatCode>General</c:formatCode>
                <c:ptCount val="1"/>
              </c:numCache>
            </c:numRef>
          </c:val>
        </c:ser>
        <c:ser>
          <c:idx val="12"/>
          <c:order val="12"/>
          <c:tx>
            <c:strRef>
              <c:f>'4.2'!$O$19</c:f>
              <c:strCache>
                <c:ptCount val="1"/>
              </c:strCache>
            </c:strRef>
          </c:tx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'4.2'!$P$19</c:f>
              <c:numCache>
                <c:formatCode>General</c:formatCode>
                <c:ptCount val="1"/>
              </c:numCache>
            </c:numRef>
          </c:val>
        </c:ser>
        <c:ser>
          <c:idx val="13"/>
          <c:order val="13"/>
          <c:tx>
            <c:strRef>
              <c:f>'4.2'!$O$20</c:f>
              <c:strCache>
                <c:ptCount val="1"/>
              </c:strCache>
            </c:strRef>
          </c:tx>
          <c:invertIfNegative val="0"/>
          <c:cat>
            <c:numRef>
              <c:f>'4.2'!$P$6</c:f>
              <c:numCache>
                <c:formatCode>General</c:formatCode>
                <c:ptCount val="1"/>
              </c:numCache>
            </c:numRef>
          </c:cat>
          <c:val>
            <c:numRef>
              <c:f>'4.2'!$P$20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933056"/>
        <c:axId val="127943040"/>
      </c:barChart>
      <c:catAx>
        <c:axId val="127933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7943040"/>
        <c:crosses val="autoZero"/>
        <c:auto val="1"/>
        <c:lblAlgn val="ctr"/>
        <c:lblOffset val="100"/>
        <c:noMultiLvlLbl val="0"/>
      </c:catAx>
      <c:valAx>
        <c:axId val="1279430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2793305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'14.6'!$L$19:$L$26</c:f>
              <c:numCache>
                <c:formatCode>General</c:formatCode>
                <c:ptCount val="8"/>
              </c:numCache>
            </c:numRef>
          </c:cat>
          <c:val>
            <c:numRef>
              <c:f>'14.6'!$M$19:$M$26</c:f>
              <c:numCache>
                <c:formatCode>0.0%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190272"/>
        <c:axId val="163191808"/>
      </c:barChart>
      <c:catAx>
        <c:axId val="1631902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3191808"/>
        <c:crosses val="autoZero"/>
        <c:auto val="1"/>
        <c:lblAlgn val="ctr"/>
        <c:lblOffset val="100"/>
        <c:noMultiLvlLbl val="0"/>
      </c:catAx>
      <c:valAx>
        <c:axId val="16319180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319027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numRef>
              <c:f>'14.7'!$J$19:$J$26</c:f>
              <c:numCache>
                <c:formatCode>General</c:formatCode>
                <c:ptCount val="8"/>
              </c:numCache>
            </c:numRef>
          </c:cat>
          <c:val>
            <c:numRef>
              <c:f>'14.7'!$K$19:$K$26</c:f>
              <c:numCache>
                <c:formatCode>General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'14.7'!$H$19:$H$22</c:f>
              <c:numCache>
                <c:formatCode>0.0</c:formatCode>
                <c:ptCount val="4"/>
              </c:numCache>
            </c:numRef>
          </c:cat>
          <c:val>
            <c:numRef>
              <c:f>'14.7'!$I$19:$I$22</c:f>
              <c:numCache>
                <c:formatCode>0.0%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293440"/>
        <c:axId val="163295232"/>
      </c:barChart>
      <c:catAx>
        <c:axId val="163293440"/>
        <c:scaling>
          <c:orientation val="maxMin"/>
        </c:scaling>
        <c:delete val="0"/>
        <c:axPos val="l"/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3295232"/>
        <c:crosses val="autoZero"/>
        <c:auto val="1"/>
        <c:lblAlgn val="ctr"/>
        <c:lblOffset val="100"/>
        <c:noMultiLvlLbl val="0"/>
      </c:catAx>
      <c:valAx>
        <c:axId val="163295232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3293440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'14.7'!$H$31:$H$38</c:f>
              <c:numCache>
                <c:formatCode>General</c:formatCode>
                <c:ptCount val="8"/>
              </c:numCache>
            </c:numRef>
          </c:cat>
          <c:val>
            <c:numRef>
              <c:f>'14.7'!$I$31:$I$38</c:f>
              <c:numCache>
                <c:formatCode>0.0%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306880"/>
        <c:axId val="163325056"/>
      </c:barChart>
      <c:catAx>
        <c:axId val="163306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3325056"/>
        <c:crosses val="autoZero"/>
        <c:auto val="1"/>
        <c:lblAlgn val="ctr"/>
        <c:lblOffset val="100"/>
        <c:noMultiLvlLbl val="0"/>
      </c:catAx>
      <c:valAx>
        <c:axId val="16332505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330688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'14.7'!$J$31</c:f>
              <c:strCache>
                <c:ptCount val="1"/>
              </c:strCache>
            </c:strRef>
          </c:tx>
          <c:invertIfNegative val="0"/>
          <c:cat>
            <c:numRef>
              <c:f>'14.7'!$K$30:$M$30</c:f>
              <c:numCache>
                <c:formatCode>General</c:formatCode>
                <c:ptCount val="3"/>
              </c:numCache>
            </c:numRef>
          </c:cat>
          <c:val>
            <c:numRef>
              <c:f>'14.7'!$K$31:$M$31</c:f>
              <c:numCache>
                <c:formatCode>#,##0.0</c:formatCode>
                <c:ptCount val="3"/>
              </c:numCache>
            </c:numRef>
          </c:val>
        </c:ser>
        <c:ser>
          <c:idx val="1"/>
          <c:order val="1"/>
          <c:tx>
            <c:strRef>
              <c:f>'14.7'!$J$32</c:f>
              <c:strCache>
                <c:ptCount val="1"/>
              </c:strCache>
            </c:strRef>
          </c:tx>
          <c:invertIfNegative val="0"/>
          <c:cat>
            <c:numRef>
              <c:f>'14.7'!$K$30:$M$30</c:f>
              <c:numCache>
                <c:formatCode>General</c:formatCode>
                <c:ptCount val="3"/>
              </c:numCache>
            </c:numRef>
          </c:cat>
          <c:val>
            <c:numRef>
              <c:f>'14.7'!$K$32:$M$32</c:f>
              <c:numCache>
                <c:formatCode>#,##0.0</c:formatCode>
                <c:ptCount val="3"/>
              </c:numCache>
            </c:numRef>
          </c:val>
        </c:ser>
        <c:ser>
          <c:idx val="2"/>
          <c:order val="2"/>
          <c:tx>
            <c:strRef>
              <c:f>'14.7'!$J$33</c:f>
              <c:strCache>
                <c:ptCount val="1"/>
              </c:strCache>
            </c:strRef>
          </c:tx>
          <c:invertIfNegative val="0"/>
          <c:cat>
            <c:numRef>
              <c:f>'14.7'!$K$30:$M$30</c:f>
              <c:numCache>
                <c:formatCode>General</c:formatCode>
                <c:ptCount val="3"/>
              </c:numCache>
            </c:numRef>
          </c:cat>
          <c:val>
            <c:numRef>
              <c:f>'14.7'!$K$33:$M$33</c:f>
              <c:numCache>
                <c:formatCode>#,##0.0</c:formatCode>
                <c:ptCount val="3"/>
              </c:numCache>
            </c:numRef>
          </c:val>
        </c:ser>
        <c:ser>
          <c:idx val="3"/>
          <c:order val="3"/>
          <c:tx>
            <c:strRef>
              <c:f>'14.7'!$J$34</c:f>
              <c:strCache>
                <c:ptCount val="1"/>
              </c:strCache>
            </c:strRef>
          </c:tx>
          <c:invertIfNegative val="0"/>
          <c:cat>
            <c:numRef>
              <c:f>'14.7'!$K$30:$M$30</c:f>
              <c:numCache>
                <c:formatCode>General</c:formatCode>
                <c:ptCount val="3"/>
              </c:numCache>
            </c:numRef>
          </c:cat>
          <c:val>
            <c:numRef>
              <c:f>'14.7'!$K$34:$M$34</c:f>
              <c:numCache>
                <c:formatCode>#,##0.0</c:formatCode>
                <c:ptCount val="3"/>
              </c:numCache>
            </c:numRef>
          </c:val>
        </c:ser>
        <c:ser>
          <c:idx val="4"/>
          <c:order val="4"/>
          <c:tx>
            <c:strRef>
              <c:f>'14.7'!$J$35</c:f>
              <c:strCache>
                <c:ptCount val="1"/>
              </c:strCache>
            </c:strRef>
          </c:tx>
          <c:invertIfNegative val="0"/>
          <c:cat>
            <c:numRef>
              <c:f>'14.7'!$K$30:$M$30</c:f>
              <c:numCache>
                <c:formatCode>General</c:formatCode>
                <c:ptCount val="3"/>
              </c:numCache>
            </c:numRef>
          </c:cat>
          <c:val>
            <c:numRef>
              <c:f>'14.7'!$K$35:$M$35</c:f>
              <c:numCache>
                <c:formatCode>#,##0.0</c:formatCode>
                <c:ptCount val="3"/>
              </c:numCache>
            </c:numRef>
          </c:val>
        </c:ser>
        <c:ser>
          <c:idx val="5"/>
          <c:order val="5"/>
          <c:tx>
            <c:strRef>
              <c:f>'14.7'!$J$36</c:f>
              <c:strCache>
                <c:ptCount val="1"/>
              </c:strCache>
            </c:strRef>
          </c:tx>
          <c:invertIfNegative val="0"/>
          <c:cat>
            <c:numRef>
              <c:f>'14.7'!$K$30:$M$30</c:f>
              <c:numCache>
                <c:formatCode>General</c:formatCode>
                <c:ptCount val="3"/>
              </c:numCache>
            </c:numRef>
          </c:cat>
          <c:val>
            <c:numRef>
              <c:f>'14.7'!$K$36:$M$36</c:f>
              <c:numCache>
                <c:formatCode>#,##0.0</c:formatCode>
                <c:ptCount val="3"/>
              </c:numCache>
            </c:numRef>
          </c:val>
        </c:ser>
        <c:ser>
          <c:idx val="6"/>
          <c:order val="6"/>
          <c:tx>
            <c:strRef>
              <c:f>'14.7'!$J$37</c:f>
              <c:strCache>
                <c:ptCount val="1"/>
              </c:strCache>
            </c:strRef>
          </c:tx>
          <c:invertIfNegative val="0"/>
          <c:cat>
            <c:numRef>
              <c:f>'14.7'!$K$30:$M$30</c:f>
              <c:numCache>
                <c:formatCode>General</c:formatCode>
                <c:ptCount val="3"/>
              </c:numCache>
            </c:numRef>
          </c:cat>
          <c:val>
            <c:numRef>
              <c:f>'14.7'!$K$37:$M$37</c:f>
              <c:numCache>
                <c:formatCode>#,##0.0</c:formatCode>
                <c:ptCount val="3"/>
              </c:numCache>
            </c:numRef>
          </c:val>
        </c:ser>
        <c:ser>
          <c:idx val="7"/>
          <c:order val="7"/>
          <c:tx>
            <c:strRef>
              <c:f>'14.7'!$J$38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'14.7'!$K$30:$M$30</c:f>
              <c:numCache>
                <c:formatCode>General</c:formatCode>
                <c:ptCount val="3"/>
              </c:numCache>
            </c:numRef>
          </c:cat>
          <c:val>
            <c:numRef>
              <c:f>'14.7'!$K$38:$M$38</c:f>
              <c:numCache>
                <c:formatCode>#,##0.0</c:formatCode>
                <c:ptCount val="3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3363072"/>
        <c:axId val="163377152"/>
      </c:barChart>
      <c:catAx>
        <c:axId val="16336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3377152"/>
        <c:crosses val="autoZero"/>
        <c:auto val="1"/>
        <c:lblAlgn val="ctr"/>
        <c:lblOffset val="100"/>
        <c:noMultiLvlLbl val="0"/>
      </c:catAx>
      <c:valAx>
        <c:axId val="1633771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3363072"/>
        <c:crosses val="autoZero"/>
        <c:crossBetween val="between"/>
        <c:dispUnits>
          <c:builtInUnit val="thousands"/>
        </c:dispUnits>
      </c:valAx>
    </c:plotArea>
    <c:legend>
      <c:legendPos val="r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'14.7'!$L$19:$L$26</c:f>
              <c:numCache>
                <c:formatCode>General</c:formatCode>
                <c:ptCount val="8"/>
              </c:numCache>
            </c:numRef>
          </c:cat>
          <c:val>
            <c:numRef>
              <c:f>'14.7'!$M$19:$M$26</c:f>
              <c:numCache>
                <c:formatCode>0.0%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533184"/>
        <c:axId val="163534720"/>
      </c:barChart>
      <c:catAx>
        <c:axId val="1635331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3534720"/>
        <c:crosses val="autoZero"/>
        <c:auto val="1"/>
        <c:lblAlgn val="ctr"/>
        <c:lblOffset val="100"/>
        <c:noMultiLvlLbl val="0"/>
      </c:catAx>
      <c:valAx>
        <c:axId val="16353472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353318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numRef>
              <c:f>'14.8'!$J$19:$J$26</c:f>
              <c:numCache>
                <c:formatCode>General</c:formatCode>
                <c:ptCount val="8"/>
              </c:numCache>
            </c:numRef>
          </c:cat>
          <c:val>
            <c:numRef>
              <c:f>'14.8'!$K$19:$K$26</c:f>
              <c:numCache>
                <c:formatCode>General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'14.8'!$H$19:$H$22</c:f>
              <c:numCache>
                <c:formatCode>0.0</c:formatCode>
                <c:ptCount val="4"/>
              </c:numCache>
            </c:numRef>
          </c:cat>
          <c:val>
            <c:numRef>
              <c:f>'14.8'!$I$19:$I$22</c:f>
              <c:numCache>
                <c:formatCode>0.0%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286656"/>
        <c:axId val="165288192"/>
      </c:barChart>
      <c:catAx>
        <c:axId val="165286656"/>
        <c:scaling>
          <c:orientation val="maxMin"/>
        </c:scaling>
        <c:delete val="0"/>
        <c:axPos val="l"/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5288192"/>
        <c:crosses val="autoZero"/>
        <c:auto val="1"/>
        <c:lblAlgn val="ctr"/>
        <c:lblOffset val="100"/>
        <c:noMultiLvlLbl val="0"/>
      </c:catAx>
      <c:valAx>
        <c:axId val="165288192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5286656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'14.8'!$H$31:$H$38</c:f>
              <c:numCache>
                <c:formatCode>General</c:formatCode>
                <c:ptCount val="8"/>
              </c:numCache>
            </c:numRef>
          </c:cat>
          <c:val>
            <c:numRef>
              <c:f>'14.8'!$I$31:$I$38</c:f>
              <c:numCache>
                <c:formatCode>0.0%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308288"/>
        <c:axId val="165309824"/>
      </c:barChart>
      <c:catAx>
        <c:axId val="1653082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5309824"/>
        <c:crosses val="autoZero"/>
        <c:auto val="1"/>
        <c:lblAlgn val="ctr"/>
        <c:lblOffset val="100"/>
        <c:noMultiLvlLbl val="0"/>
      </c:catAx>
      <c:valAx>
        <c:axId val="16530982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530828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'14.8'!$J$31</c:f>
              <c:strCache>
                <c:ptCount val="1"/>
              </c:strCache>
            </c:strRef>
          </c:tx>
          <c:invertIfNegative val="0"/>
          <c:cat>
            <c:numRef>
              <c:f>'14.8'!$K$30:$M$30</c:f>
              <c:numCache>
                <c:formatCode>General</c:formatCode>
                <c:ptCount val="3"/>
              </c:numCache>
            </c:numRef>
          </c:cat>
          <c:val>
            <c:numRef>
              <c:f>'14.8'!$K$31:$M$31</c:f>
              <c:numCache>
                <c:formatCode>#,##0.0</c:formatCode>
                <c:ptCount val="3"/>
              </c:numCache>
            </c:numRef>
          </c:val>
        </c:ser>
        <c:ser>
          <c:idx val="1"/>
          <c:order val="1"/>
          <c:tx>
            <c:strRef>
              <c:f>'14.8'!$J$32</c:f>
              <c:strCache>
                <c:ptCount val="1"/>
              </c:strCache>
            </c:strRef>
          </c:tx>
          <c:invertIfNegative val="0"/>
          <c:cat>
            <c:numRef>
              <c:f>'14.8'!$K$30:$M$30</c:f>
              <c:numCache>
                <c:formatCode>General</c:formatCode>
                <c:ptCount val="3"/>
              </c:numCache>
            </c:numRef>
          </c:cat>
          <c:val>
            <c:numRef>
              <c:f>'14.8'!$K$32:$M$32</c:f>
              <c:numCache>
                <c:formatCode>#,##0.0</c:formatCode>
                <c:ptCount val="3"/>
              </c:numCache>
            </c:numRef>
          </c:val>
        </c:ser>
        <c:ser>
          <c:idx val="2"/>
          <c:order val="2"/>
          <c:tx>
            <c:strRef>
              <c:f>'14.8'!$J$33</c:f>
              <c:strCache>
                <c:ptCount val="1"/>
              </c:strCache>
            </c:strRef>
          </c:tx>
          <c:invertIfNegative val="0"/>
          <c:cat>
            <c:numRef>
              <c:f>'14.8'!$K$30:$M$30</c:f>
              <c:numCache>
                <c:formatCode>General</c:formatCode>
                <c:ptCount val="3"/>
              </c:numCache>
            </c:numRef>
          </c:cat>
          <c:val>
            <c:numRef>
              <c:f>'14.8'!$K$33:$M$33</c:f>
              <c:numCache>
                <c:formatCode>#,##0.0</c:formatCode>
                <c:ptCount val="3"/>
              </c:numCache>
            </c:numRef>
          </c:val>
        </c:ser>
        <c:ser>
          <c:idx val="3"/>
          <c:order val="3"/>
          <c:tx>
            <c:strRef>
              <c:f>'14.8'!$J$34</c:f>
              <c:strCache>
                <c:ptCount val="1"/>
              </c:strCache>
            </c:strRef>
          </c:tx>
          <c:invertIfNegative val="0"/>
          <c:cat>
            <c:numRef>
              <c:f>'14.8'!$K$30:$M$30</c:f>
              <c:numCache>
                <c:formatCode>General</c:formatCode>
                <c:ptCount val="3"/>
              </c:numCache>
            </c:numRef>
          </c:cat>
          <c:val>
            <c:numRef>
              <c:f>'14.8'!$K$34:$M$34</c:f>
              <c:numCache>
                <c:formatCode>#,##0.0</c:formatCode>
                <c:ptCount val="3"/>
              </c:numCache>
            </c:numRef>
          </c:val>
        </c:ser>
        <c:ser>
          <c:idx val="4"/>
          <c:order val="4"/>
          <c:tx>
            <c:strRef>
              <c:f>'14.8'!$J$35</c:f>
              <c:strCache>
                <c:ptCount val="1"/>
              </c:strCache>
            </c:strRef>
          </c:tx>
          <c:invertIfNegative val="0"/>
          <c:cat>
            <c:numRef>
              <c:f>'14.8'!$K$30:$M$30</c:f>
              <c:numCache>
                <c:formatCode>General</c:formatCode>
                <c:ptCount val="3"/>
              </c:numCache>
            </c:numRef>
          </c:cat>
          <c:val>
            <c:numRef>
              <c:f>'14.8'!$K$35:$M$35</c:f>
              <c:numCache>
                <c:formatCode>#,##0.0</c:formatCode>
                <c:ptCount val="3"/>
              </c:numCache>
            </c:numRef>
          </c:val>
        </c:ser>
        <c:ser>
          <c:idx val="5"/>
          <c:order val="5"/>
          <c:tx>
            <c:strRef>
              <c:f>'14.8'!$J$36</c:f>
              <c:strCache>
                <c:ptCount val="1"/>
              </c:strCache>
            </c:strRef>
          </c:tx>
          <c:invertIfNegative val="0"/>
          <c:cat>
            <c:numRef>
              <c:f>'14.8'!$K$30:$M$30</c:f>
              <c:numCache>
                <c:formatCode>General</c:formatCode>
                <c:ptCount val="3"/>
              </c:numCache>
            </c:numRef>
          </c:cat>
          <c:val>
            <c:numRef>
              <c:f>'14.8'!$K$36:$M$36</c:f>
              <c:numCache>
                <c:formatCode>#,##0.0</c:formatCode>
                <c:ptCount val="3"/>
              </c:numCache>
            </c:numRef>
          </c:val>
        </c:ser>
        <c:ser>
          <c:idx val="6"/>
          <c:order val="6"/>
          <c:tx>
            <c:strRef>
              <c:f>'14.8'!$J$37</c:f>
              <c:strCache>
                <c:ptCount val="1"/>
              </c:strCache>
            </c:strRef>
          </c:tx>
          <c:invertIfNegative val="0"/>
          <c:cat>
            <c:numRef>
              <c:f>'14.8'!$K$30:$M$30</c:f>
              <c:numCache>
                <c:formatCode>General</c:formatCode>
                <c:ptCount val="3"/>
              </c:numCache>
            </c:numRef>
          </c:cat>
          <c:val>
            <c:numRef>
              <c:f>'14.8'!$K$37:$M$37</c:f>
              <c:numCache>
                <c:formatCode>#,##0.0</c:formatCode>
                <c:ptCount val="3"/>
              </c:numCache>
            </c:numRef>
          </c:val>
        </c:ser>
        <c:ser>
          <c:idx val="7"/>
          <c:order val="7"/>
          <c:tx>
            <c:strRef>
              <c:f>'14.8'!$J$38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'14.8'!$K$30:$M$30</c:f>
              <c:numCache>
                <c:formatCode>General</c:formatCode>
                <c:ptCount val="3"/>
              </c:numCache>
            </c:numRef>
          </c:cat>
          <c:val>
            <c:numRef>
              <c:f>'14.8'!$K$38:$M$38</c:f>
              <c:numCache>
                <c:formatCode>#,##0.0</c:formatCode>
                <c:ptCount val="3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3861248"/>
        <c:axId val="163862784"/>
      </c:barChart>
      <c:catAx>
        <c:axId val="163861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3862784"/>
        <c:crosses val="autoZero"/>
        <c:auto val="1"/>
        <c:lblAlgn val="ctr"/>
        <c:lblOffset val="100"/>
        <c:noMultiLvlLbl val="0"/>
      </c:catAx>
      <c:valAx>
        <c:axId val="1638627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3861248"/>
        <c:crosses val="autoZero"/>
        <c:crossBetween val="between"/>
        <c:dispUnits>
          <c:builtInUnit val="thousands"/>
        </c:dispUnits>
      </c:valAx>
    </c:plotArea>
    <c:legend>
      <c:legendPos val="r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tepla brutto v krajích ČR (TJ)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'4.2'!$A$7</c:f>
              <c:strCache>
                <c:ptCount val="1"/>
                <c:pt idx="0">
                  <c:v>Hlavní město Praha</c:v>
                </c:pt>
              </c:strCache>
            </c:strRef>
          </c:tx>
          <c:invertIfNegative val="0"/>
          <c:val>
            <c:numRef>
              <c:f>'4.2'!$B$7:$M$7</c:f>
              <c:numCache>
                <c:formatCode>#,##0.0</c:formatCode>
                <c:ptCount val="12"/>
                <c:pt idx="0">
                  <c:v>1221.5961669999997</c:v>
                </c:pt>
                <c:pt idx="1">
                  <c:v>773.05986999999993</c:v>
                </c:pt>
                <c:pt idx="2">
                  <c:v>620.95788299999992</c:v>
                </c:pt>
                <c:pt idx="3">
                  <c:v>537.69174100000009</c:v>
                </c:pt>
                <c:pt idx="4">
                  <c:v>343.36200400000001</c:v>
                </c:pt>
                <c:pt idx="5">
                  <c:v>237.42025700000002</c:v>
                </c:pt>
                <c:pt idx="6">
                  <c:v>297.65012399999989</c:v>
                </c:pt>
                <c:pt idx="7">
                  <c:v>253.27761399999994</c:v>
                </c:pt>
                <c:pt idx="8">
                  <c:v>281.94876299999993</c:v>
                </c:pt>
                <c:pt idx="9">
                  <c:v>479.1411756666667</c:v>
                </c:pt>
                <c:pt idx="10">
                  <c:v>643.04109966666636</c:v>
                </c:pt>
                <c:pt idx="11">
                  <c:v>799.99594666666667</c:v>
                </c:pt>
              </c:numCache>
            </c:numRef>
          </c:val>
        </c:ser>
        <c:ser>
          <c:idx val="1"/>
          <c:order val="1"/>
          <c:tx>
            <c:strRef>
              <c:f>'4.2'!$A$8</c:f>
              <c:strCache>
                <c:ptCount val="1"/>
                <c:pt idx="0">
                  <c:v>Jihočeský kraj</c:v>
                </c:pt>
              </c:strCache>
            </c:strRef>
          </c:tx>
          <c:invertIfNegative val="0"/>
          <c:val>
            <c:numRef>
              <c:f>'4.2'!$B$8:$M$8</c:f>
              <c:numCache>
                <c:formatCode>#,##0.0</c:formatCode>
                <c:ptCount val="12"/>
                <c:pt idx="0">
                  <c:v>1259.5695590000005</c:v>
                </c:pt>
                <c:pt idx="1">
                  <c:v>901.78350400000056</c:v>
                </c:pt>
                <c:pt idx="2">
                  <c:v>785.50268099999982</c:v>
                </c:pt>
                <c:pt idx="3">
                  <c:v>674.24038700000006</c:v>
                </c:pt>
                <c:pt idx="4">
                  <c:v>489.97694299999995</c:v>
                </c:pt>
                <c:pt idx="5">
                  <c:v>348.03343200000012</c:v>
                </c:pt>
                <c:pt idx="6">
                  <c:v>326.51478599999979</c:v>
                </c:pt>
                <c:pt idx="7">
                  <c:v>328.00886999999989</c:v>
                </c:pt>
                <c:pt idx="8">
                  <c:v>433.36154300000015</c:v>
                </c:pt>
                <c:pt idx="9">
                  <c:v>603.40979533333359</c:v>
                </c:pt>
                <c:pt idx="10">
                  <c:v>829.95872033333308</c:v>
                </c:pt>
                <c:pt idx="11">
                  <c:v>982.94839633333311</c:v>
                </c:pt>
              </c:numCache>
            </c:numRef>
          </c:val>
        </c:ser>
        <c:ser>
          <c:idx val="2"/>
          <c:order val="2"/>
          <c:tx>
            <c:strRef>
              <c:f>'4.2'!$A$9</c:f>
              <c:strCache>
                <c:ptCount val="1"/>
                <c:pt idx="0">
                  <c:v>Jihomoravský kraj</c:v>
                </c:pt>
              </c:strCache>
            </c:strRef>
          </c:tx>
          <c:invertIfNegative val="0"/>
          <c:val>
            <c:numRef>
              <c:f>'4.2'!$B$9:$M$9</c:f>
              <c:numCache>
                <c:formatCode>#,##0.0</c:formatCode>
                <c:ptCount val="12"/>
                <c:pt idx="0">
                  <c:v>1489.9383960000005</c:v>
                </c:pt>
                <c:pt idx="1">
                  <c:v>974.85629299999994</c:v>
                </c:pt>
                <c:pt idx="2">
                  <c:v>750.31113299999993</c:v>
                </c:pt>
                <c:pt idx="3">
                  <c:v>616.86778500000003</c:v>
                </c:pt>
                <c:pt idx="4">
                  <c:v>409.96679699999999</c:v>
                </c:pt>
                <c:pt idx="5">
                  <c:v>294.33159899999998</c:v>
                </c:pt>
                <c:pt idx="6">
                  <c:v>281.68977799999982</c:v>
                </c:pt>
                <c:pt idx="7">
                  <c:v>278.35873699999985</c:v>
                </c:pt>
                <c:pt idx="8">
                  <c:v>408.74392510000024</c:v>
                </c:pt>
                <c:pt idx="9">
                  <c:v>682.27776900000003</c:v>
                </c:pt>
                <c:pt idx="10">
                  <c:v>967.73363400000028</c:v>
                </c:pt>
                <c:pt idx="11">
                  <c:v>1142.9372120000003</c:v>
                </c:pt>
              </c:numCache>
            </c:numRef>
          </c:val>
        </c:ser>
        <c:ser>
          <c:idx val="3"/>
          <c:order val="3"/>
          <c:tx>
            <c:strRef>
              <c:f>'4.2'!$A$10</c:f>
              <c:strCache>
                <c:ptCount val="1"/>
                <c:pt idx="0">
                  <c:v>Karlovarský kraj</c:v>
                </c:pt>
              </c:strCache>
            </c:strRef>
          </c:tx>
          <c:invertIfNegative val="0"/>
          <c:val>
            <c:numRef>
              <c:f>'4.2'!$B$10:$M$10</c:f>
              <c:numCache>
                <c:formatCode>#,##0.0</c:formatCode>
                <c:ptCount val="12"/>
                <c:pt idx="0">
                  <c:v>1800.6704789999999</c:v>
                </c:pt>
                <c:pt idx="1">
                  <c:v>1457.7378489999999</c:v>
                </c:pt>
                <c:pt idx="2">
                  <c:v>1462.2314369999997</c:v>
                </c:pt>
                <c:pt idx="3">
                  <c:v>1334.6249940000005</c:v>
                </c:pt>
                <c:pt idx="4">
                  <c:v>1217.259241</c:v>
                </c:pt>
                <c:pt idx="5">
                  <c:v>1062.4363949999997</c:v>
                </c:pt>
                <c:pt idx="6">
                  <c:v>611.8888589999998</c:v>
                </c:pt>
                <c:pt idx="7">
                  <c:v>1067.2377319999998</c:v>
                </c:pt>
                <c:pt idx="8">
                  <c:v>1197.5958030000002</c:v>
                </c:pt>
                <c:pt idx="9">
                  <c:v>1373.8565299999998</c:v>
                </c:pt>
                <c:pt idx="10">
                  <c:v>1516.6732180000004</c:v>
                </c:pt>
                <c:pt idx="11">
                  <c:v>1613.1597969999993</c:v>
                </c:pt>
              </c:numCache>
            </c:numRef>
          </c:val>
        </c:ser>
        <c:ser>
          <c:idx val="4"/>
          <c:order val="4"/>
          <c:tx>
            <c:strRef>
              <c:f>'4.2'!$A$11</c:f>
              <c:strCache>
                <c:ptCount val="1"/>
                <c:pt idx="0">
                  <c:v>Kraj Vysočina</c:v>
                </c:pt>
              </c:strCache>
            </c:strRef>
          </c:tx>
          <c:invertIfNegative val="0"/>
          <c:val>
            <c:numRef>
              <c:f>'4.2'!$B$11:$M$11</c:f>
              <c:numCache>
                <c:formatCode>#,##0.0</c:formatCode>
                <c:ptCount val="12"/>
                <c:pt idx="0">
                  <c:v>579.47531499999991</c:v>
                </c:pt>
                <c:pt idx="1">
                  <c:v>427.69987700000007</c:v>
                </c:pt>
                <c:pt idx="2">
                  <c:v>375.13263899999981</c:v>
                </c:pt>
                <c:pt idx="3">
                  <c:v>327.97606400000006</c:v>
                </c:pt>
                <c:pt idx="4">
                  <c:v>234.96499499999993</c:v>
                </c:pt>
                <c:pt idx="5">
                  <c:v>166.29205700000009</c:v>
                </c:pt>
                <c:pt idx="6">
                  <c:v>158.36000293701596</c:v>
                </c:pt>
                <c:pt idx="7">
                  <c:v>162.72363079770003</c:v>
                </c:pt>
                <c:pt idx="8">
                  <c:v>224.26782127541287</c:v>
                </c:pt>
                <c:pt idx="9">
                  <c:v>296.98486327541286</c:v>
                </c:pt>
                <c:pt idx="10">
                  <c:v>391.03048427541268</c:v>
                </c:pt>
                <c:pt idx="11">
                  <c:v>461.70652827541267</c:v>
                </c:pt>
              </c:numCache>
            </c:numRef>
          </c:val>
        </c:ser>
        <c:ser>
          <c:idx val="5"/>
          <c:order val="5"/>
          <c:tx>
            <c:strRef>
              <c:f>'4.2'!$A$12</c:f>
              <c:strCache>
                <c:ptCount val="1"/>
                <c:pt idx="0">
                  <c:v>Královéhradecký kraj</c:v>
                </c:pt>
              </c:strCache>
            </c:strRef>
          </c:tx>
          <c:invertIfNegative val="0"/>
          <c:val>
            <c:numRef>
              <c:f>'4.2'!$B$12:$M$12</c:f>
              <c:numCache>
                <c:formatCode>#,##0.0</c:formatCode>
                <c:ptCount val="12"/>
                <c:pt idx="0">
                  <c:v>676.29473299999995</c:v>
                </c:pt>
                <c:pt idx="1">
                  <c:v>478.03688099999982</c:v>
                </c:pt>
                <c:pt idx="2">
                  <c:v>425.96536899999995</c:v>
                </c:pt>
                <c:pt idx="3">
                  <c:v>353.97126299999996</c:v>
                </c:pt>
                <c:pt idx="4">
                  <c:v>260.64572899999996</c:v>
                </c:pt>
                <c:pt idx="5">
                  <c:v>194.4950200000001</c:v>
                </c:pt>
                <c:pt idx="6">
                  <c:v>185.30225800000005</c:v>
                </c:pt>
                <c:pt idx="7">
                  <c:v>178.07720700000004</c:v>
                </c:pt>
                <c:pt idx="8">
                  <c:v>334.24053024145309</c:v>
                </c:pt>
                <c:pt idx="9">
                  <c:v>459.72699124145322</c:v>
                </c:pt>
                <c:pt idx="10">
                  <c:v>556.58965124145277</c:v>
                </c:pt>
                <c:pt idx="11">
                  <c:v>634.56499124145296</c:v>
                </c:pt>
              </c:numCache>
            </c:numRef>
          </c:val>
        </c:ser>
        <c:ser>
          <c:idx val="6"/>
          <c:order val="6"/>
          <c:tx>
            <c:strRef>
              <c:f>'4.2'!$A$13</c:f>
              <c:strCache>
                <c:ptCount val="1"/>
                <c:pt idx="0">
                  <c:v>Liberecký kraj</c:v>
                </c:pt>
              </c:strCache>
            </c:strRef>
          </c:tx>
          <c:invertIfNegative val="0"/>
          <c:val>
            <c:numRef>
              <c:f>'4.2'!$B$13:$M$13</c:f>
              <c:numCache>
                <c:formatCode>#,##0.0</c:formatCode>
                <c:ptCount val="12"/>
                <c:pt idx="0">
                  <c:v>445.18003100000004</c:v>
                </c:pt>
                <c:pt idx="1">
                  <c:v>317.95212700000002</c:v>
                </c:pt>
                <c:pt idx="2">
                  <c:v>268.69560199999995</c:v>
                </c:pt>
                <c:pt idx="3">
                  <c:v>225.55358999999999</c:v>
                </c:pt>
                <c:pt idx="4">
                  <c:v>156.22773100000006</c:v>
                </c:pt>
                <c:pt idx="5">
                  <c:v>98.130897000000019</c:v>
                </c:pt>
                <c:pt idx="6">
                  <c:v>113.887282</c:v>
                </c:pt>
                <c:pt idx="7">
                  <c:v>116.65181700000002</c:v>
                </c:pt>
                <c:pt idx="8">
                  <c:v>155.36557200000001</c:v>
                </c:pt>
                <c:pt idx="9">
                  <c:v>207.87508799999998</c:v>
                </c:pt>
                <c:pt idx="10">
                  <c:v>287.73703599999993</c:v>
                </c:pt>
                <c:pt idx="11">
                  <c:v>350.82497499999999</c:v>
                </c:pt>
              </c:numCache>
            </c:numRef>
          </c:val>
        </c:ser>
        <c:ser>
          <c:idx val="7"/>
          <c:order val="7"/>
          <c:tx>
            <c:strRef>
              <c:f>'4.2'!$A$14</c:f>
              <c:strCache>
                <c:ptCount val="1"/>
                <c:pt idx="0">
                  <c:v>Moravskoslezský kraj</c:v>
                </c:pt>
              </c:strCache>
            </c:strRef>
          </c:tx>
          <c:invertIfNegative val="0"/>
          <c:val>
            <c:numRef>
              <c:f>'4.2'!$B$14:$M$14</c:f>
              <c:numCache>
                <c:formatCode>#,##0.0</c:formatCode>
                <c:ptCount val="12"/>
                <c:pt idx="0">
                  <c:v>4702.4121810000006</c:v>
                </c:pt>
                <c:pt idx="1">
                  <c:v>3641.1017919999995</c:v>
                </c:pt>
                <c:pt idx="2">
                  <c:v>3179.6695600000016</c:v>
                </c:pt>
                <c:pt idx="3">
                  <c:v>2814.9419170000006</c:v>
                </c:pt>
                <c:pt idx="4">
                  <c:v>2192.6125619999993</c:v>
                </c:pt>
                <c:pt idx="5">
                  <c:v>1803.3248469999987</c:v>
                </c:pt>
                <c:pt idx="6">
                  <c:v>1695.1760570000004</c:v>
                </c:pt>
                <c:pt idx="7">
                  <c:v>1604.5734060000004</c:v>
                </c:pt>
                <c:pt idx="8">
                  <c:v>1950.2639810000001</c:v>
                </c:pt>
                <c:pt idx="9">
                  <c:v>2491.8211680000009</c:v>
                </c:pt>
                <c:pt idx="10">
                  <c:v>3185.2071539999993</c:v>
                </c:pt>
                <c:pt idx="11">
                  <c:v>3719.1318550000015</c:v>
                </c:pt>
              </c:numCache>
            </c:numRef>
          </c:val>
        </c:ser>
        <c:ser>
          <c:idx val="8"/>
          <c:order val="8"/>
          <c:tx>
            <c:strRef>
              <c:f>'4.2'!$A$15</c:f>
              <c:strCache>
                <c:ptCount val="1"/>
                <c:pt idx="0">
                  <c:v>Olomoucký kraj</c:v>
                </c:pt>
              </c:strCache>
            </c:strRef>
          </c:tx>
          <c:invertIfNegative val="0"/>
          <c:val>
            <c:numRef>
              <c:f>'4.2'!$B$15:$M$15</c:f>
              <c:numCache>
                <c:formatCode>#,##0.0</c:formatCode>
                <c:ptCount val="12"/>
                <c:pt idx="0">
                  <c:v>1002.017211</c:v>
                </c:pt>
                <c:pt idx="1">
                  <c:v>730.57563400000038</c:v>
                </c:pt>
                <c:pt idx="2">
                  <c:v>605.459112</c:v>
                </c:pt>
                <c:pt idx="3">
                  <c:v>534.22155699999973</c:v>
                </c:pt>
                <c:pt idx="4">
                  <c:v>396.46729899999985</c:v>
                </c:pt>
                <c:pt idx="5">
                  <c:v>286.75962199999998</c:v>
                </c:pt>
                <c:pt idx="6">
                  <c:v>293.20330799999988</c:v>
                </c:pt>
                <c:pt idx="7">
                  <c:v>296.36858100000006</c:v>
                </c:pt>
                <c:pt idx="8">
                  <c:v>422.54001599999992</c:v>
                </c:pt>
                <c:pt idx="9">
                  <c:v>693.72911599999975</c:v>
                </c:pt>
                <c:pt idx="10">
                  <c:v>839.56565499999999</c:v>
                </c:pt>
                <c:pt idx="11">
                  <c:v>940.49292000000003</c:v>
                </c:pt>
              </c:numCache>
            </c:numRef>
          </c:val>
        </c:ser>
        <c:ser>
          <c:idx val="9"/>
          <c:order val="9"/>
          <c:tx>
            <c:strRef>
              <c:f>'4.2'!$A$16</c:f>
              <c:strCache>
                <c:ptCount val="1"/>
                <c:pt idx="0">
                  <c:v>Pardubický kraj</c:v>
                </c:pt>
              </c:strCache>
            </c:strRef>
          </c:tx>
          <c:invertIfNegative val="0"/>
          <c:val>
            <c:numRef>
              <c:f>'4.2'!$B$16:$M$16</c:f>
              <c:numCache>
                <c:formatCode>#,##0.0</c:formatCode>
                <c:ptCount val="12"/>
                <c:pt idx="0">
                  <c:v>1179.079135</c:v>
                </c:pt>
                <c:pt idx="1">
                  <c:v>837.38883800000031</c:v>
                </c:pt>
                <c:pt idx="2">
                  <c:v>669.65297699999985</c:v>
                </c:pt>
                <c:pt idx="3">
                  <c:v>558.04386100000011</c:v>
                </c:pt>
                <c:pt idx="4">
                  <c:v>347.8234920000001</c:v>
                </c:pt>
                <c:pt idx="5">
                  <c:v>252.08079399999997</c:v>
                </c:pt>
                <c:pt idx="6">
                  <c:v>185.41228474937992</c:v>
                </c:pt>
                <c:pt idx="7">
                  <c:v>225.66519193579478</c:v>
                </c:pt>
                <c:pt idx="8">
                  <c:v>323.2014995756424</c:v>
                </c:pt>
                <c:pt idx="9">
                  <c:v>501.20612557564255</c:v>
                </c:pt>
                <c:pt idx="10">
                  <c:v>705.55120157564215</c:v>
                </c:pt>
                <c:pt idx="11">
                  <c:v>822.54051757564253</c:v>
                </c:pt>
              </c:numCache>
            </c:numRef>
          </c:val>
        </c:ser>
        <c:ser>
          <c:idx val="10"/>
          <c:order val="10"/>
          <c:tx>
            <c:strRef>
              <c:f>'4.2'!$A$17</c:f>
              <c:strCache>
                <c:ptCount val="1"/>
                <c:pt idx="0">
                  <c:v>Plzeňský kraj</c:v>
                </c:pt>
              </c:strCache>
            </c:strRef>
          </c:tx>
          <c:invertIfNegative val="0"/>
          <c:val>
            <c:numRef>
              <c:f>'4.2'!$B$17:$M$17</c:f>
              <c:numCache>
                <c:formatCode>#,##0.0</c:formatCode>
                <c:ptCount val="12"/>
                <c:pt idx="0">
                  <c:v>1005.2580360000002</c:v>
                </c:pt>
                <c:pt idx="1">
                  <c:v>711.5229750000002</c:v>
                </c:pt>
                <c:pt idx="2">
                  <c:v>594.75925399999994</c:v>
                </c:pt>
                <c:pt idx="3">
                  <c:v>502.93446499999993</c:v>
                </c:pt>
                <c:pt idx="4">
                  <c:v>347.14230800000013</c:v>
                </c:pt>
                <c:pt idx="5">
                  <c:v>215.78100499999999</c:v>
                </c:pt>
                <c:pt idx="6">
                  <c:v>204.61454833617265</c:v>
                </c:pt>
                <c:pt idx="7">
                  <c:v>196.70198411254177</c:v>
                </c:pt>
                <c:pt idx="8">
                  <c:v>334.71657367152557</c:v>
                </c:pt>
                <c:pt idx="9">
                  <c:v>460.39793867152559</c:v>
                </c:pt>
                <c:pt idx="10">
                  <c:v>667.0498746715258</c:v>
                </c:pt>
                <c:pt idx="11">
                  <c:v>773.99985467152578</c:v>
                </c:pt>
              </c:numCache>
            </c:numRef>
          </c:val>
        </c:ser>
        <c:ser>
          <c:idx val="11"/>
          <c:order val="11"/>
          <c:tx>
            <c:strRef>
              <c:f>'4.2'!$A$18</c:f>
              <c:strCache>
                <c:ptCount val="1"/>
                <c:pt idx="0">
                  <c:v>Středočeský kraj</c:v>
                </c:pt>
              </c:strCache>
            </c:strRef>
          </c:tx>
          <c:invertIfNegative val="0"/>
          <c:val>
            <c:numRef>
              <c:f>'4.2'!$B$18:$M$18</c:f>
              <c:numCache>
                <c:formatCode>#,##0.0</c:formatCode>
                <c:ptCount val="12"/>
                <c:pt idx="0">
                  <c:v>4548.7192839999998</c:v>
                </c:pt>
                <c:pt idx="1">
                  <c:v>3384.4145320000002</c:v>
                </c:pt>
                <c:pt idx="2">
                  <c:v>2832.7023659999973</c:v>
                </c:pt>
                <c:pt idx="3">
                  <c:v>2603.5007839999994</c:v>
                </c:pt>
                <c:pt idx="4">
                  <c:v>1978.3413849999997</c:v>
                </c:pt>
                <c:pt idx="5">
                  <c:v>1435.2804290000004</c:v>
                </c:pt>
                <c:pt idx="6">
                  <c:v>1347.307784399999</c:v>
                </c:pt>
                <c:pt idx="7">
                  <c:v>1316.1100636000008</c:v>
                </c:pt>
                <c:pt idx="8">
                  <c:v>1909.6718586000009</c:v>
                </c:pt>
                <c:pt idx="9">
                  <c:v>2469.7190100000007</c:v>
                </c:pt>
                <c:pt idx="10">
                  <c:v>3213.0068170000031</c:v>
                </c:pt>
                <c:pt idx="11">
                  <c:v>3752.3621470000007</c:v>
                </c:pt>
              </c:numCache>
            </c:numRef>
          </c:val>
        </c:ser>
        <c:ser>
          <c:idx val="12"/>
          <c:order val="12"/>
          <c:tx>
            <c:strRef>
              <c:f>'4.2'!$A$19</c:f>
              <c:strCache>
                <c:ptCount val="1"/>
                <c:pt idx="0">
                  <c:v>Ústecký kraj</c:v>
                </c:pt>
              </c:strCache>
            </c:strRef>
          </c:tx>
          <c:invertIfNegative val="0"/>
          <c:val>
            <c:numRef>
              <c:f>'4.2'!$B$19:$M$19</c:f>
              <c:numCache>
                <c:formatCode>#,##0.0</c:formatCode>
                <c:ptCount val="12"/>
                <c:pt idx="0">
                  <c:v>3591.4777419999991</c:v>
                </c:pt>
                <c:pt idx="1">
                  <c:v>2951.2914589999996</c:v>
                </c:pt>
                <c:pt idx="2">
                  <c:v>2695.1712350000016</c:v>
                </c:pt>
                <c:pt idx="3">
                  <c:v>2368.4581230000003</c:v>
                </c:pt>
                <c:pt idx="4">
                  <c:v>2037.679365</c:v>
                </c:pt>
                <c:pt idx="5">
                  <c:v>1583.8404270000005</c:v>
                </c:pt>
                <c:pt idx="6">
                  <c:v>1634.7746249999998</c:v>
                </c:pt>
                <c:pt idx="7">
                  <c:v>1615.7721890000003</c:v>
                </c:pt>
                <c:pt idx="8">
                  <c:v>1836.032962</c:v>
                </c:pt>
                <c:pt idx="9">
                  <c:v>2015.1356609999998</c:v>
                </c:pt>
                <c:pt idx="10">
                  <c:v>2676.6479469999986</c:v>
                </c:pt>
                <c:pt idx="11">
                  <c:v>3096.0004999999996</c:v>
                </c:pt>
              </c:numCache>
            </c:numRef>
          </c:val>
        </c:ser>
        <c:ser>
          <c:idx val="13"/>
          <c:order val="13"/>
          <c:tx>
            <c:strRef>
              <c:f>'4.2'!$A$20</c:f>
              <c:strCache>
                <c:ptCount val="1"/>
                <c:pt idx="0">
                  <c:v>Zlínský kraj</c:v>
                </c:pt>
              </c:strCache>
            </c:strRef>
          </c:tx>
          <c:invertIfNegative val="0"/>
          <c:val>
            <c:numRef>
              <c:f>'4.2'!$B$20:$M$20</c:f>
              <c:numCache>
                <c:formatCode>#,##0.0</c:formatCode>
                <c:ptCount val="12"/>
                <c:pt idx="0">
                  <c:v>1212.6117510000004</c:v>
                </c:pt>
                <c:pt idx="1">
                  <c:v>948.98499399999969</c:v>
                </c:pt>
                <c:pt idx="2">
                  <c:v>787.18051799999989</c:v>
                </c:pt>
                <c:pt idx="3">
                  <c:v>652.65855199999999</c:v>
                </c:pt>
                <c:pt idx="4">
                  <c:v>561.64317700000004</c:v>
                </c:pt>
                <c:pt idx="5">
                  <c:v>426.77092600000003</c:v>
                </c:pt>
                <c:pt idx="6">
                  <c:v>463.51545100000016</c:v>
                </c:pt>
                <c:pt idx="7">
                  <c:v>358.40333500000003</c:v>
                </c:pt>
                <c:pt idx="8">
                  <c:v>493.50070819999996</c:v>
                </c:pt>
                <c:pt idx="9">
                  <c:v>651.61680800000011</c:v>
                </c:pt>
                <c:pt idx="10">
                  <c:v>795.54438300000015</c:v>
                </c:pt>
                <c:pt idx="11">
                  <c:v>935.2957879999999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4"/>
        <c:overlap val="100"/>
        <c:axId val="127999360"/>
        <c:axId val="128013440"/>
      </c:barChart>
      <c:catAx>
        <c:axId val="12799936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28013440"/>
        <c:crosses val="autoZero"/>
        <c:auto val="1"/>
        <c:lblAlgn val="ctr"/>
        <c:lblOffset val="100"/>
        <c:noMultiLvlLbl val="0"/>
      </c:catAx>
      <c:valAx>
        <c:axId val="128013440"/>
        <c:scaling>
          <c:orientation val="minMax"/>
          <c:max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279993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'14.8'!$L$19:$L$26</c:f>
              <c:numCache>
                <c:formatCode>General</c:formatCode>
                <c:ptCount val="8"/>
              </c:numCache>
            </c:numRef>
          </c:cat>
          <c:val>
            <c:numRef>
              <c:f>'14.8'!$M$19:$M$26</c:f>
              <c:numCache>
                <c:formatCode>0.0%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887744"/>
        <c:axId val="163901824"/>
      </c:barChart>
      <c:catAx>
        <c:axId val="163887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3901824"/>
        <c:crosses val="autoZero"/>
        <c:auto val="1"/>
        <c:lblAlgn val="ctr"/>
        <c:lblOffset val="100"/>
        <c:noMultiLvlLbl val="0"/>
      </c:catAx>
      <c:valAx>
        <c:axId val="16390182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388774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numRef>
              <c:f>'14.9'!$J$19:$J$26</c:f>
              <c:numCache>
                <c:formatCode>General</c:formatCode>
                <c:ptCount val="8"/>
              </c:numCache>
            </c:numRef>
          </c:cat>
          <c:val>
            <c:numRef>
              <c:f>'14.9'!$K$19:$K$26</c:f>
              <c:numCache>
                <c:formatCode>General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'14.9'!$H$19:$H$22</c:f>
              <c:numCache>
                <c:formatCode>0.0</c:formatCode>
                <c:ptCount val="4"/>
              </c:numCache>
            </c:numRef>
          </c:cat>
          <c:val>
            <c:numRef>
              <c:f>'14.9'!$I$19:$I$22</c:f>
              <c:numCache>
                <c:formatCode>0.0%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137792"/>
        <c:axId val="165147776"/>
      </c:barChart>
      <c:catAx>
        <c:axId val="165137792"/>
        <c:scaling>
          <c:orientation val="maxMin"/>
        </c:scaling>
        <c:delete val="0"/>
        <c:axPos val="l"/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5147776"/>
        <c:crosses val="autoZero"/>
        <c:auto val="1"/>
        <c:lblAlgn val="ctr"/>
        <c:lblOffset val="100"/>
        <c:noMultiLvlLbl val="0"/>
      </c:catAx>
      <c:valAx>
        <c:axId val="165147776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5137792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'14.9'!$H$31:$H$38</c:f>
              <c:numCache>
                <c:formatCode>General</c:formatCode>
                <c:ptCount val="8"/>
              </c:numCache>
            </c:numRef>
          </c:cat>
          <c:val>
            <c:numRef>
              <c:f>'14.9'!$I$31:$I$38</c:f>
              <c:numCache>
                <c:formatCode>0.0%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176064"/>
        <c:axId val="165177600"/>
      </c:barChart>
      <c:catAx>
        <c:axId val="1651760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5177600"/>
        <c:crosses val="autoZero"/>
        <c:auto val="1"/>
        <c:lblAlgn val="ctr"/>
        <c:lblOffset val="100"/>
        <c:noMultiLvlLbl val="0"/>
      </c:catAx>
      <c:valAx>
        <c:axId val="16517760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517606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'14.9'!$J$31</c:f>
              <c:strCache>
                <c:ptCount val="1"/>
              </c:strCache>
            </c:strRef>
          </c:tx>
          <c:invertIfNegative val="0"/>
          <c:cat>
            <c:numRef>
              <c:f>'14.9'!$K$30:$M$30</c:f>
              <c:numCache>
                <c:formatCode>General</c:formatCode>
                <c:ptCount val="3"/>
              </c:numCache>
            </c:numRef>
          </c:cat>
          <c:val>
            <c:numRef>
              <c:f>'14.9'!$K$31:$M$31</c:f>
              <c:numCache>
                <c:formatCode>#,##0.0</c:formatCode>
                <c:ptCount val="3"/>
              </c:numCache>
            </c:numRef>
          </c:val>
        </c:ser>
        <c:ser>
          <c:idx val="1"/>
          <c:order val="1"/>
          <c:tx>
            <c:strRef>
              <c:f>'14.9'!$J$32</c:f>
              <c:strCache>
                <c:ptCount val="1"/>
              </c:strCache>
            </c:strRef>
          </c:tx>
          <c:invertIfNegative val="0"/>
          <c:cat>
            <c:numRef>
              <c:f>'14.9'!$K$30:$M$30</c:f>
              <c:numCache>
                <c:formatCode>General</c:formatCode>
                <c:ptCount val="3"/>
              </c:numCache>
            </c:numRef>
          </c:cat>
          <c:val>
            <c:numRef>
              <c:f>'14.9'!$K$32:$M$32</c:f>
              <c:numCache>
                <c:formatCode>#,##0.0</c:formatCode>
                <c:ptCount val="3"/>
              </c:numCache>
            </c:numRef>
          </c:val>
        </c:ser>
        <c:ser>
          <c:idx val="2"/>
          <c:order val="2"/>
          <c:tx>
            <c:strRef>
              <c:f>'14.9'!$J$33</c:f>
              <c:strCache>
                <c:ptCount val="1"/>
              </c:strCache>
            </c:strRef>
          </c:tx>
          <c:invertIfNegative val="0"/>
          <c:cat>
            <c:numRef>
              <c:f>'14.9'!$K$30:$M$30</c:f>
              <c:numCache>
                <c:formatCode>General</c:formatCode>
                <c:ptCount val="3"/>
              </c:numCache>
            </c:numRef>
          </c:cat>
          <c:val>
            <c:numRef>
              <c:f>'14.9'!$K$33:$M$33</c:f>
              <c:numCache>
                <c:formatCode>#,##0.0</c:formatCode>
                <c:ptCount val="3"/>
              </c:numCache>
            </c:numRef>
          </c:val>
        </c:ser>
        <c:ser>
          <c:idx val="3"/>
          <c:order val="3"/>
          <c:tx>
            <c:strRef>
              <c:f>'14.9'!$J$34</c:f>
              <c:strCache>
                <c:ptCount val="1"/>
              </c:strCache>
            </c:strRef>
          </c:tx>
          <c:invertIfNegative val="0"/>
          <c:cat>
            <c:numRef>
              <c:f>'14.9'!$K$30:$M$30</c:f>
              <c:numCache>
                <c:formatCode>General</c:formatCode>
                <c:ptCount val="3"/>
              </c:numCache>
            </c:numRef>
          </c:cat>
          <c:val>
            <c:numRef>
              <c:f>'14.9'!$K$34:$M$34</c:f>
              <c:numCache>
                <c:formatCode>#,##0.0</c:formatCode>
                <c:ptCount val="3"/>
              </c:numCache>
            </c:numRef>
          </c:val>
        </c:ser>
        <c:ser>
          <c:idx val="4"/>
          <c:order val="4"/>
          <c:tx>
            <c:strRef>
              <c:f>'14.9'!$J$35</c:f>
              <c:strCache>
                <c:ptCount val="1"/>
              </c:strCache>
            </c:strRef>
          </c:tx>
          <c:invertIfNegative val="0"/>
          <c:cat>
            <c:numRef>
              <c:f>'14.9'!$K$30:$M$30</c:f>
              <c:numCache>
                <c:formatCode>General</c:formatCode>
                <c:ptCount val="3"/>
              </c:numCache>
            </c:numRef>
          </c:cat>
          <c:val>
            <c:numRef>
              <c:f>'14.9'!$K$35:$M$35</c:f>
              <c:numCache>
                <c:formatCode>#,##0.0</c:formatCode>
                <c:ptCount val="3"/>
              </c:numCache>
            </c:numRef>
          </c:val>
        </c:ser>
        <c:ser>
          <c:idx val="5"/>
          <c:order val="5"/>
          <c:tx>
            <c:strRef>
              <c:f>'14.9'!$J$36</c:f>
              <c:strCache>
                <c:ptCount val="1"/>
              </c:strCache>
            </c:strRef>
          </c:tx>
          <c:invertIfNegative val="0"/>
          <c:cat>
            <c:numRef>
              <c:f>'14.9'!$K$30:$M$30</c:f>
              <c:numCache>
                <c:formatCode>General</c:formatCode>
                <c:ptCount val="3"/>
              </c:numCache>
            </c:numRef>
          </c:cat>
          <c:val>
            <c:numRef>
              <c:f>'14.9'!$K$36:$M$36</c:f>
              <c:numCache>
                <c:formatCode>#,##0.0</c:formatCode>
                <c:ptCount val="3"/>
              </c:numCache>
            </c:numRef>
          </c:val>
        </c:ser>
        <c:ser>
          <c:idx val="6"/>
          <c:order val="6"/>
          <c:tx>
            <c:strRef>
              <c:f>'14.9'!$J$37</c:f>
              <c:strCache>
                <c:ptCount val="1"/>
              </c:strCache>
            </c:strRef>
          </c:tx>
          <c:invertIfNegative val="0"/>
          <c:cat>
            <c:numRef>
              <c:f>'14.9'!$K$30:$M$30</c:f>
              <c:numCache>
                <c:formatCode>General</c:formatCode>
                <c:ptCount val="3"/>
              </c:numCache>
            </c:numRef>
          </c:cat>
          <c:val>
            <c:numRef>
              <c:f>'14.9'!$K$37:$M$37</c:f>
              <c:numCache>
                <c:formatCode>#,##0.0</c:formatCode>
                <c:ptCount val="3"/>
              </c:numCache>
            </c:numRef>
          </c:val>
        </c:ser>
        <c:ser>
          <c:idx val="7"/>
          <c:order val="7"/>
          <c:tx>
            <c:strRef>
              <c:f>'14.9'!$J$38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'14.9'!$K$30:$M$30</c:f>
              <c:numCache>
                <c:formatCode>General</c:formatCode>
                <c:ptCount val="3"/>
              </c:numCache>
            </c:numRef>
          </c:cat>
          <c:val>
            <c:numRef>
              <c:f>'14.9'!$K$38:$M$38</c:f>
              <c:numCache>
                <c:formatCode>#,##0.0</c:formatCode>
                <c:ptCount val="3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5629312"/>
        <c:axId val="165635200"/>
      </c:barChart>
      <c:catAx>
        <c:axId val="165629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5635200"/>
        <c:crosses val="autoZero"/>
        <c:auto val="1"/>
        <c:lblAlgn val="ctr"/>
        <c:lblOffset val="100"/>
        <c:noMultiLvlLbl val="0"/>
      </c:catAx>
      <c:valAx>
        <c:axId val="165635200"/>
        <c:scaling>
          <c:orientation val="minMax"/>
          <c:max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5629312"/>
        <c:crosses val="autoZero"/>
        <c:crossBetween val="between"/>
        <c:dispUnits>
          <c:builtInUnit val="thousands"/>
        </c:dispUnits>
      </c:valAx>
    </c:plotArea>
    <c:legend>
      <c:legendPos val="r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'14.9'!$L$19:$L$26</c:f>
              <c:numCache>
                <c:formatCode>General</c:formatCode>
                <c:ptCount val="8"/>
              </c:numCache>
            </c:numRef>
          </c:cat>
          <c:val>
            <c:numRef>
              <c:f>'14.9'!$M$19:$M$26</c:f>
              <c:numCache>
                <c:formatCode>0.0%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656064"/>
        <c:axId val="165657600"/>
      </c:barChart>
      <c:catAx>
        <c:axId val="1656560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5657600"/>
        <c:crosses val="autoZero"/>
        <c:auto val="1"/>
        <c:lblAlgn val="ctr"/>
        <c:lblOffset val="100"/>
        <c:noMultiLvlLbl val="0"/>
      </c:catAx>
      <c:valAx>
        <c:axId val="16565760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565606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numRef>
              <c:f>'14.10'!$J$19:$J$26</c:f>
              <c:numCache>
                <c:formatCode>General</c:formatCode>
                <c:ptCount val="8"/>
              </c:numCache>
            </c:numRef>
          </c:cat>
          <c:val>
            <c:numRef>
              <c:f>'14.10'!$K$19:$K$26</c:f>
              <c:numCache>
                <c:formatCode>General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'14.10'!$H$19:$H$22</c:f>
              <c:numCache>
                <c:formatCode>0.0</c:formatCode>
                <c:ptCount val="4"/>
              </c:numCache>
            </c:numRef>
          </c:cat>
          <c:val>
            <c:numRef>
              <c:f>'14.10'!$I$19:$I$22</c:f>
              <c:numCache>
                <c:formatCode>0.0%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357824"/>
        <c:axId val="161447936"/>
      </c:barChart>
      <c:catAx>
        <c:axId val="165357824"/>
        <c:scaling>
          <c:orientation val="maxMin"/>
        </c:scaling>
        <c:delete val="0"/>
        <c:axPos val="l"/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1447936"/>
        <c:crosses val="autoZero"/>
        <c:auto val="1"/>
        <c:lblAlgn val="ctr"/>
        <c:lblOffset val="100"/>
        <c:noMultiLvlLbl val="0"/>
      </c:catAx>
      <c:valAx>
        <c:axId val="161447936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5357824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'14.10'!$H$31:$H$38</c:f>
              <c:numCache>
                <c:formatCode>General</c:formatCode>
                <c:ptCount val="8"/>
              </c:numCache>
            </c:numRef>
          </c:cat>
          <c:val>
            <c:numRef>
              <c:f>'14.10'!$I$31:$I$38</c:f>
              <c:numCache>
                <c:formatCode>0.0%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241344"/>
        <c:axId val="165393536"/>
      </c:barChart>
      <c:catAx>
        <c:axId val="1632413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5393536"/>
        <c:crosses val="autoZero"/>
        <c:auto val="1"/>
        <c:lblAlgn val="ctr"/>
        <c:lblOffset val="100"/>
        <c:noMultiLvlLbl val="0"/>
      </c:catAx>
      <c:valAx>
        <c:axId val="16539353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324134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'14.10'!$J$31</c:f>
              <c:strCache>
                <c:ptCount val="1"/>
              </c:strCache>
            </c:strRef>
          </c:tx>
          <c:invertIfNegative val="0"/>
          <c:cat>
            <c:numRef>
              <c:f>'14.10'!$K$30:$M$30</c:f>
              <c:numCache>
                <c:formatCode>General</c:formatCode>
                <c:ptCount val="3"/>
              </c:numCache>
            </c:numRef>
          </c:cat>
          <c:val>
            <c:numRef>
              <c:f>'14.10'!$K$31:$M$31</c:f>
              <c:numCache>
                <c:formatCode>#,##0.0</c:formatCode>
                <c:ptCount val="3"/>
              </c:numCache>
            </c:numRef>
          </c:val>
        </c:ser>
        <c:ser>
          <c:idx val="1"/>
          <c:order val="1"/>
          <c:tx>
            <c:strRef>
              <c:f>'14.10'!$J$32</c:f>
              <c:strCache>
                <c:ptCount val="1"/>
              </c:strCache>
            </c:strRef>
          </c:tx>
          <c:invertIfNegative val="0"/>
          <c:cat>
            <c:numRef>
              <c:f>'14.10'!$K$30:$M$30</c:f>
              <c:numCache>
                <c:formatCode>General</c:formatCode>
                <c:ptCount val="3"/>
              </c:numCache>
            </c:numRef>
          </c:cat>
          <c:val>
            <c:numRef>
              <c:f>'14.10'!$K$32:$M$32</c:f>
              <c:numCache>
                <c:formatCode>#,##0.0</c:formatCode>
                <c:ptCount val="3"/>
              </c:numCache>
            </c:numRef>
          </c:val>
        </c:ser>
        <c:ser>
          <c:idx val="2"/>
          <c:order val="2"/>
          <c:tx>
            <c:strRef>
              <c:f>'14.10'!$J$33</c:f>
              <c:strCache>
                <c:ptCount val="1"/>
              </c:strCache>
            </c:strRef>
          </c:tx>
          <c:invertIfNegative val="0"/>
          <c:cat>
            <c:numRef>
              <c:f>'14.10'!$K$30:$M$30</c:f>
              <c:numCache>
                <c:formatCode>General</c:formatCode>
                <c:ptCount val="3"/>
              </c:numCache>
            </c:numRef>
          </c:cat>
          <c:val>
            <c:numRef>
              <c:f>'14.10'!$K$33:$M$33</c:f>
              <c:numCache>
                <c:formatCode>#,##0.0</c:formatCode>
                <c:ptCount val="3"/>
              </c:numCache>
            </c:numRef>
          </c:val>
        </c:ser>
        <c:ser>
          <c:idx val="3"/>
          <c:order val="3"/>
          <c:tx>
            <c:strRef>
              <c:f>'14.10'!$J$34</c:f>
              <c:strCache>
                <c:ptCount val="1"/>
              </c:strCache>
            </c:strRef>
          </c:tx>
          <c:invertIfNegative val="0"/>
          <c:cat>
            <c:numRef>
              <c:f>'14.10'!$K$30:$M$30</c:f>
              <c:numCache>
                <c:formatCode>General</c:formatCode>
                <c:ptCount val="3"/>
              </c:numCache>
            </c:numRef>
          </c:cat>
          <c:val>
            <c:numRef>
              <c:f>'14.10'!$K$34:$M$34</c:f>
              <c:numCache>
                <c:formatCode>#,##0.0</c:formatCode>
                <c:ptCount val="3"/>
              </c:numCache>
            </c:numRef>
          </c:val>
        </c:ser>
        <c:ser>
          <c:idx val="4"/>
          <c:order val="4"/>
          <c:tx>
            <c:strRef>
              <c:f>'14.10'!$J$35</c:f>
              <c:strCache>
                <c:ptCount val="1"/>
              </c:strCache>
            </c:strRef>
          </c:tx>
          <c:invertIfNegative val="0"/>
          <c:cat>
            <c:numRef>
              <c:f>'14.10'!$K$30:$M$30</c:f>
              <c:numCache>
                <c:formatCode>General</c:formatCode>
                <c:ptCount val="3"/>
              </c:numCache>
            </c:numRef>
          </c:cat>
          <c:val>
            <c:numRef>
              <c:f>'14.10'!$K$35:$M$35</c:f>
              <c:numCache>
                <c:formatCode>#,##0.0</c:formatCode>
                <c:ptCount val="3"/>
              </c:numCache>
            </c:numRef>
          </c:val>
        </c:ser>
        <c:ser>
          <c:idx val="5"/>
          <c:order val="5"/>
          <c:tx>
            <c:strRef>
              <c:f>'14.10'!$J$36</c:f>
              <c:strCache>
                <c:ptCount val="1"/>
              </c:strCache>
            </c:strRef>
          </c:tx>
          <c:invertIfNegative val="0"/>
          <c:cat>
            <c:numRef>
              <c:f>'14.10'!$K$30:$M$30</c:f>
              <c:numCache>
                <c:formatCode>General</c:formatCode>
                <c:ptCount val="3"/>
              </c:numCache>
            </c:numRef>
          </c:cat>
          <c:val>
            <c:numRef>
              <c:f>'14.10'!$K$36:$M$36</c:f>
              <c:numCache>
                <c:formatCode>#,##0.0</c:formatCode>
                <c:ptCount val="3"/>
              </c:numCache>
            </c:numRef>
          </c:val>
        </c:ser>
        <c:ser>
          <c:idx val="6"/>
          <c:order val="6"/>
          <c:tx>
            <c:strRef>
              <c:f>'14.10'!$J$37</c:f>
              <c:strCache>
                <c:ptCount val="1"/>
              </c:strCache>
            </c:strRef>
          </c:tx>
          <c:invertIfNegative val="0"/>
          <c:cat>
            <c:numRef>
              <c:f>'14.10'!$K$30:$M$30</c:f>
              <c:numCache>
                <c:formatCode>General</c:formatCode>
                <c:ptCount val="3"/>
              </c:numCache>
            </c:numRef>
          </c:cat>
          <c:val>
            <c:numRef>
              <c:f>'14.10'!$K$37:$M$37</c:f>
              <c:numCache>
                <c:formatCode>#,##0.0</c:formatCode>
                <c:ptCount val="3"/>
              </c:numCache>
            </c:numRef>
          </c:val>
        </c:ser>
        <c:ser>
          <c:idx val="7"/>
          <c:order val="7"/>
          <c:tx>
            <c:strRef>
              <c:f>'14.10'!$J$38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'14.10'!$K$30:$M$30</c:f>
              <c:numCache>
                <c:formatCode>General</c:formatCode>
                <c:ptCount val="3"/>
              </c:numCache>
            </c:numRef>
          </c:cat>
          <c:val>
            <c:numRef>
              <c:f>'14.10'!$K$38:$M$38</c:f>
              <c:numCache>
                <c:formatCode>#,##0.0</c:formatCode>
                <c:ptCount val="3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5488896"/>
        <c:axId val="165502976"/>
      </c:barChart>
      <c:catAx>
        <c:axId val="16548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5502976"/>
        <c:crosses val="autoZero"/>
        <c:auto val="1"/>
        <c:lblAlgn val="ctr"/>
        <c:lblOffset val="100"/>
        <c:noMultiLvlLbl val="0"/>
      </c:catAx>
      <c:valAx>
        <c:axId val="1655029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5488896"/>
        <c:crosses val="autoZero"/>
        <c:crossBetween val="between"/>
        <c:dispUnits>
          <c:builtInUnit val="thousands"/>
        </c:dispUnits>
      </c:valAx>
    </c:plotArea>
    <c:legend>
      <c:legendPos val="r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tepla brutto v krajích ČR </a:t>
            </a:r>
            <a:r>
              <a:rPr lang="en-US" sz="1000"/>
              <a:t>(</a:t>
            </a:r>
            <a:r>
              <a:rPr lang="cs-CZ" sz="1000"/>
              <a:t>TJ</a:t>
            </a:r>
            <a:r>
              <a:rPr lang="en-US" sz="1000"/>
              <a:t>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838093547854083E-2"/>
          <c:y val="0.12187734508007306"/>
          <c:w val="0.93541618173979413"/>
          <c:h val="0.784965498081498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'4.3'!$A$5</c:f>
              <c:strCache>
                <c:ptCount val="1"/>
                <c:pt idx="0">
                  <c:v>Biomasa</c:v>
                </c:pt>
              </c:strCache>
            </c:strRef>
          </c:tx>
          <c:invertIfNegative val="0"/>
          <c:cat>
            <c:strRef>
              <c:f>'4.3'!$B$3:$O$3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'4.3'!$B$5:$O$5</c:f>
              <c:numCache>
                <c:formatCode>#,##0.0</c:formatCode>
                <c:ptCount val="14"/>
                <c:pt idx="0">
                  <c:v>0</c:v>
                </c:pt>
                <c:pt idx="1">
                  <c:v>1285.9626720000008</c:v>
                </c:pt>
                <c:pt idx="2">
                  <c:v>490.56185000000011</c:v>
                </c:pt>
                <c:pt idx="3">
                  <c:v>281.04811000000001</c:v>
                </c:pt>
                <c:pt idx="4">
                  <c:v>1437.7349609999999</c:v>
                </c:pt>
                <c:pt idx="5">
                  <c:v>532.49552000000017</c:v>
                </c:pt>
                <c:pt idx="6">
                  <c:v>2.87296</c:v>
                </c:pt>
                <c:pt idx="7">
                  <c:v>6323.2716219999993</c:v>
                </c:pt>
                <c:pt idx="8">
                  <c:v>268.18549899999994</c:v>
                </c:pt>
                <c:pt idx="9">
                  <c:v>56.804296999999991</c:v>
                </c:pt>
                <c:pt idx="10">
                  <c:v>1049.6020350000001</c:v>
                </c:pt>
                <c:pt idx="11">
                  <c:v>769.33012800000051</c:v>
                </c:pt>
                <c:pt idx="12">
                  <c:v>4902.6224850000026</c:v>
                </c:pt>
                <c:pt idx="13">
                  <c:v>230.76208000000008</c:v>
                </c:pt>
              </c:numCache>
            </c:numRef>
          </c:val>
        </c:ser>
        <c:ser>
          <c:idx val="1"/>
          <c:order val="1"/>
          <c:tx>
            <c:strRef>
              <c:f>'4.3'!$A$6</c:f>
              <c:strCache>
                <c:ptCount val="1"/>
                <c:pt idx="0">
                  <c:v>Bioplyn</c:v>
                </c:pt>
              </c:strCache>
            </c:strRef>
          </c:tx>
          <c:invertIfNegative val="0"/>
          <c:cat>
            <c:strRef>
              <c:f>'4.3'!$B$3:$O$3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'4.3'!$B$6:$O$6</c:f>
              <c:numCache>
                <c:formatCode>#,##0.0</c:formatCode>
                <c:ptCount val="14"/>
                <c:pt idx="0">
                  <c:v>139.98939999999999</c:v>
                </c:pt>
                <c:pt idx="1">
                  <c:v>374.49842700000011</c:v>
                </c:pt>
                <c:pt idx="2">
                  <c:v>281.45990999999998</c:v>
                </c:pt>
                <c:pt idx="3">
                  <c:v>84.70201900000005</c:v>
                </c:pt>
                <c:pt idx="4">
                  <c:v>691.25778099999934</c:v>
                </c:pt>
                <c:pt idx="5">
                  <c:v>395.8646839999999</c:v>
                </c:pt>
                <c:pt idx="6">
                  <c:v>44.110557999999997</c:v>
                </c:pt>
                <c:pt idx="7">
                  <c:v>320.27101900000008</c:v>
                </c:pt>
                <c:pt idx="8">
                  <c:v>309.50693699999994</c:v>
                </c:pt>
                <c:pt idx="9">
                  <c:v>352.62827800000031</c:v>
                </c:pt>
                <c:pt idx="10">
                  <c:v>397.25606599999952</c:v>
                </c:pt>
                <c:pt idx="11">
                  <c:v>521.55360599999983</c:v>
                </c:pt>
                <c:pt idx="12">
                  <c:v>106.90337600000004</c:v>
                </c:pt>
                <c:pt idx="13">
                  <c:v>130.71065320000002</c:v>
                </c:pt>
              </c:numCache>
            </c:numRef>
          </c:val>
        </c:ser>
        <c:ser>
          <c:idx val="2"/>
          <c:order val="2"/>
          <c:tx>
            <c:strRef>
              <c:f>'4.3'!$A$7</c:f>
              <c:strCache>
                <c:ptCount val="1"/>
                <c:pt idx="0">
                  <c:v>Černé uhlí</c:v>
                </c:pt>
              </c:strCache>
            </c:strRef>
          </c:tx>
          <c:invertIfNegative val="0"/>
          <c:cat>
            <c:strRef>
              <c:f>'4.3'!$B$3:$O$3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'4.3'!$B$7:$O$7</c:f>
              <c:numCache>
                <c:formatCode>#,##0.0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8.8561599999999991</c:v>
                </c:pt>
                <c:pt idx="6">
                  <c:v>0</c:v>
                </c:pt>
                <c:pt idx="7">
                  <c:v>15243.903917999998</c:v>
                </c:pt>
                <c:pt idx="8">
                  <c:v>1445.9800339999995</c:v>
                </c:pt>
                <c:pt idx="9">
                  <c:v>2215.4702010000005</c:v>
                </c:pt>
                <c:pt idx="10">
                  <c:v>0</c:v>
                </c:pt>
                <c:pt idx="11">
                  <c:v>0.66198999999999997</c:v>
                </c:pt>
                <c:pt idx="12">
                  <c:v>0</c:v>
                </c:pt>
                <c:pt idx="13">
                  <c:v>552.53107999999997</c:v>
                </c:pt>
              </c:numCache>
            </c:numRef>
          </c:val>
        </c:ser>
        <c:ser>
          <c:idx val="3"/>
          <c:order val="3"/>
          <c:tx>
            <c:strRef>
              <c:f>'4.3'!$A$8</c:f>
              <c:strCache>
                <c:ptCount val="1"/>
                <c:pt idx="0">
                  <c:v>Elektrická energie</c:v>
                </c:pt>
              </c:strCache>
            </c:strRef>
          </c:tx>
          <c:invertIfNegative val="0"/>
          <c:cat>
            <c:strRef>
              <c:f>'4.3'!$B$3:$O$3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'4.3'!$B$8:$O$8</c:f>
              <c:numCache>
                <c:formatCode>#,##0.0</c:formatCode>
                <c:ptCount val="14"/>
                <c:pt idx="0">
                  <c:v>1.1080000000000001</c:v>
                </c:pt>
                <c:pt idx="1">
                  <c:v>0.60229999999999984</c:v>
                </c:pt>
                <c:pt idx="2">
                  <c:v>2.0640000000000001</c:v>
                </c:pt>
                <c:pt idx="3">
                  <c:v>1.0121999999999999E-2</c:v>
                </c:pt>
                <c:pt idx="4">
                  <c:v>0.35286000000000001</c:v>
                </c:pt>
                <c:pt idx="5">
                  <c:v>0</c:v>
                </c:pt>
                <c:pt idx="6">
                  <c:v>0</c:v>
                </c:pt>
                <c:pt idx="7">
                  <c:v>2.0629</c:v>
                </c:pt>
                <c:pt idx="8">
                  <c:v>0</c:v>
                </c:pt>
                <c:pt idx="9">
                  <c:v>0.32643499999999998</c:v>
                </c:pt>
                <c:pt idx="10">
                  <c:v>6.1255359999999994</c:v>
                </c:pt>
                <c:pt idx="11">
                  <c:v>0</c:v>
                </c:pt>
                <c:pt idx="12">
                  <c:v>0</c:v>
                </c:pt>
                <c:pt idx="13">
                  <c:v>0.25770000000000004</c:v>
                </c:pt>
              </c:numCache>
            </c:numRef>
          </c:val>
        </c:ser>
        <c:ser>
          <c:idx val="4"/>
          <c:order val="4"/>
          <c:tx>
            <c:strRef>
              <c:f>'4.3'!$A$9</c:f>
              <c:strCache>
                <c:ptCount val="1"/>
                <c:pt idx="0">
                  <c:v>Energie prostředí (tepelné čerpadlo)</c:v>
                </c:pt>
              </c:strCache>
            </c:strRef>
          </c:tx>
          <c:invertIfNegative val="0"/>
          <c:cat>
            <c:strRef>
              <c:f>'4.3'!$B$3:$O$3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'4.3'!$B$9:$O$9</c:f>
              <c:numCache>
                <c:formatCode>#,##0.0</c:formatCode>
                <c:ptCount val="14"/>
                <c:pt idx="0">
                  <c:v>2.25</c:v>
                </c:pt>
                <c:pt idx="1">
                  <c:v>0.35499999999999998</c:v>
                </c:pt>
                <c:pt idx="2">
                  <c:v>0.63800000000000001</c:v>
                </c:pt>
                <c:pt idx="3">
                  <c:v>4.9889500000000009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5.0484499999999999</c:v>
                </c:pt>
                <c:pt idx="13">
                  <c:v>0</c:v>
                </c:pt>
              </c:numCache>
            </c:numRef>
          </c:val>
        </c:ser>
        <c:ser>
          <c:idx val="5"/>
          <c:order val="5"/>
          <c:tx>
            <c:strRef>
              <c:f>'4.3'!$A$10</c:f>
              <c:strCache>
                <c:ptCount val="1"/>
                <c:pt idx="0">
                  <c:v>Energie Slunce (solární kolektor)</c:v>
                </c:pt>
              </c:strCache>
            </c:strRef>
          </c:tx>
          <c:invertIfNegative val="0"/>
          <c:cat>
            <c:strRef>
              <c:f>'4.3'!$B$3:$O$3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'4.3'!$B$10:$O$10</c:f>
              <c:numCache>
                <c:formatCode>#,##0.0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0.13</c:v>
                </c:pt>
                <c:pt idx="3">
                  <c:v>5.5469999999999992E-2</c:v>
                </c:pt>
                <c:pt idx="4">
                  <c:v>0.1575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7.3999999999999996E-2</c:v>
                </c:pt>
                <c:pt idx="13">
                  <c:v>0</c:v>
                </c:pt>
              </c:numCache>
            </c:numRef>
          </c:val>
        </c:ser>
        <c:ser>
          <c:idx val="6"/>
          <c:order val="6"/>
          <c:tx>
            <c:strRef>
              <c:f>'4.3'!$A$11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cat>
            <c:strRef>
              <c:f>'4.3'!$B$3:$O$3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'4.3'!$B$11:$O$11</c:f>
              <c:numCache>
                <c:formatCode>#,##0.0</c:formatCode>
                <c:ptCount val="14"/>
                <c:pt idx="0">
                  <c:v>0</c:v>
                </c:pt>
                <c:pt idx="1">
                  <c:v>5000.5748169999997</c:v>
                </c:pt>
                <c:pt idx="2">
                  <c:v>101.02299000000001</c:v>
                </c:pt>
                <c:pt idx="3">
                  <c:v>13209.660066000002</c:v>
                </c:pt>
                <c:pt idx="4">
                  <c:v>484.30095100000011</c:v>
                </c:pt>
                <c:pt idx="5">
                  <c:v>2408.01233</c:v>
                </c:pt>
                <c:pt idx="6">
                  <c:v>123.96133999999999</c:v>
                </c:pt>
                <c:pt idx="7">
                  <c:v>1284.4679910000002</c:v>
                </c:pt>
                <c:pt idx="8">
                  <c:v>2440.4770960000001</c:v>
                </c:pt>
                <c:pt idx="9">
                  <c:v>3160.9767909999996</c:v>
                </c:pt>
                <c:pt idx="10">
                  <c:v>3230.4276169999994</c:v>
                </c:pt>
                <c:pt idx="11">
                  <c:v>16392.418072999993</c:v>
                </c:pt>
                <c:pt idx="12">
                  <c:v>19290.589466000001</c:v>
                </c:pt>
                <c:pt idx="13">
                  <c:v>3490.4565400000001</c:v>
                </c:pt>
              </c:numCache>
            </c:numRef>
          </c:val>
        </c:ser>
        <c:ser>
          <c:idx val="7"/>
          <c:order val="7"/>
          <c:tx>
            <c:strRef>
              <c:f>'4.3'!$A$12</c:f>
              <c:strCache>
                <c:ptCount val="1"/>
                <c:pt idx="0">
                  <c:v>Jaderné palivo</c:v>
                </c:pt>
              </c:strCache>
            </c:strRef>
          </c:tx>
          <c:invertIfNegative val="0"/>
          <c:cat>
            <c:strRef>
              <c:f>'4.3'!$B$3:$O$3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'4.3'!$B$12:$O$12</c:f>
              <c:numCache>
                <c:formatCode>#,##0.0</c:formatCode>
                <c:ptCount val="14"/>
                <c:pt idx="0">
                  <c:v>0</c:v>
                </c:pt>
                <c:pt idx="1">
                  <c:v>536.92999999999995</c:v>
                </c:pt>
                <c:pt idx="2">
                  <c:v>0</c:v>
                </c:pt>
                <c:pt idx="3">
                  <c:v>0</c:v>
                </c:pt>
                <c:pt idx="4">
                  <c:v>371.142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8"/>
          <c:order val="8"/>
          <c:tx>
            <c:strRef>
              <c:f>'4.3'!$A$13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'4.3'!$B$3:$O$3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'4.3'!$B$13:$O$13</c:f>
              <c:numCache>
                <c:formatCode>#,##0.0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0.28696100000000002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0.11899999999999999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9"/>
          <c:order val="9"/>
          <c:tx>
            <c:strRef>
              <c:f>'4.3'!$A$14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'4.3'!$B$3:$O$3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'4.3'!$B$14:$O$14</c:f>
              <c:numCache>
                <c:formatCode>#,##0.0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84.146720000000016</c:v>
                </c:pt>
                <c:pt idx="3">
                  <c:v>13.308</c:v>
                </c:pt>
                <c:pt idx="4">
                  <c:v>40.170999999999999</c:v>
                </c:pt>
                <c:pt idx="5">
                  <c:v>2.7732899999999998</c:v>
                </c:pt>
                <c:pt idx="6">
                  <c:v>2.5874000000000001</c:v>
                </c:pt>
                <c:pt idx="7">
                  <c:v>1339.6012400000002</c:v>
                </c:pt>
                <c:pt idx="8">
                  <c:v>711.13163999999995</c:v>
                </c:pt>
                <c:pt idx="9">
                  <c:v>0</c:v>
                </c:pt>
                <c:pt idx="10">
                  <c:v>0</c:v>
                </c:pt>
                <c:pt idx="11">
                  <c:v>4668.1831600000005</c:v>
                </c:pt>
                <c:pt idx="12">
                  <c:v>1247.91434</c:v>
                </c:pt>
                <c:pt idx="13">
                  <c:v>279.99900000000002</c:v>
                </c:pt>
              </c:numCache>
            </c:numRef>
          </c:val>
        </c:ser>
        <c:ser>
          <c:idx val="10"/>
          <c:order val="10"/>
          <c:tx>
            <c:strRef>
              <c:f>'4.3'!$A$15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strRef>
              <c:f>'4.3'!$B$3:$O$3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'4.3'!$B$15:$O$15</c:f>
              <c:numCache>
                <c:formatCode>#,##0.0</c:formatCode>
                <c:ptCount val="14"/>
                <c:pt idx="0">
                  <c:v>0</c:v>
                </c:pt>
                <c:pt idx="1">
                  <c:v>58.055999999999997</c:v>
                </c:pt>
                <c:pt idx="2">
                  <c:v>0</c:v>
                </c:pt>
                <c:pt idx="3">
                  <c:v>22.191640000000003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21.791130000000003</c:v>
                </c:pt>
                <c:pt idx="9">
                  <c:v>0</c:v>
                </c:pt>
                <c:pt idx="10">
                  <c:v>0</c:v>
                </c:pt>
                <c:pt idx="11">
                  <c:v>36.058574999999998</c:v>
                </c:pt>
                <c:pt idx="12">
                  <c:v>0</c:v>
                </c:pt>
                <c:pt idx="13">
                  <c:v>664.53200000000004</c:v>
                </c:pt>
              </c:numCache>
            </c:numRef>
          </c:val>
        </c:ser>
        <c:ser>
          <c:idx val="11"/>
          <c:order val="11"/>
          <c:tx>
            <c:strRef>
              <c:f>'4.3'!$A$16</c:f>
              <c:strCache>
                <c:ptCount val="1"/>
                <c:pt idx="0">
                  <c:v>Ostatní pevná paliva</c:v>
                </c:pt>
              </c:strCache>
            </c:strRef>
          </c:tx>
          <c:invertIfNegative val="0"/>
          <c:cat>
            <c:strRef>
              <c:f>'4.3'!$B$3:$O$3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'4.3'!$B$16:$O$16</c:f>
              <c:numCache>
                <c:formatCode>#,##0.0</c:formatCode>
                <c:ptCount val="14"/>
                <c:pt idx="0">
                  <c:v>1471.4354400000002</c:v>
                </c:pt>
                <c:pt idx="1">
                  <c:v>10.771600000000001</c:v>
                </c:pt>
                <c:pt idx="2">
                  <c:v>1637.32</c:v>
                </c:pt>
                <c:pt idx="3">
                  <c:v>0</c:v>
                </c:pt>
                <c:pt idx="4">
                  <c:v>5.7489999999999997</c:v>
                </c:pt>
                <c:pt idx="5">
                  <c:v>0</c:v>
                </c:pt>
                <c:pt idx="6">
                  <c:v>858.53700000000003</c:v>
                </c:pt>
                <c:pt idx="7">
                  <c:v>186.36520599999997</c:v>
                </c:pt>
                <c:pt idx="8">
                  <c:v>0</c:v>
                </c:pt>
                <c:pt idx="9">
                  <c:v>8.3074899999999996</c:v>
                </c:pt>
                <c:pt idx="10">
                  <c:v>250.84428600000001</c:v>
                </c:pt>
                <c:pt idx="11">
                  <c:v>116.38893239756473</c:v>
                </c:pt>
                <c:pt idx="12">
                  <c:v>54.811370000000004</c:v>
                </c:pt>
                <c:pt idx="13">
                  <c:v>81.708600000000004</c:v>
                </c:pt>
              </c:numCache>
            </c:numRef>
          </c:val>
        </c:ser>
        <c:ser>
          <c:idx val="12"/>
          <c:order val="12"/>
          <c:tx>
            <c:strRef>
              <c:f>'4.3'!$A$17</c:f>
              <c:strCache>
                <c:ptCount val="1"/>
                <c:pt idx="0">
                  <c:v>Ostatní plyny</c:v>
                </c:pt>
              </c:strCache>
            </c:strRef>
          </c:tx>
          <c:invertIfNegative val="0"/>
          <c:cat>
            <c:strRef>
              <c:f>'4.3'!$B$3:$O$3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'4.3'!$B$17:$O$17</c:f>
              <c:numCache>
                <c:formatCode>#,##0.0</c:formatCode>
                <c:ptCount val="14"/>
                <c:pt idx="0">
                  <c:v>0</c:v>
                </c:pt>
                <c:pt idx="1">
                  <c:v>1.04647</c:v>
                </c:pt>
                <c:pt idx="2">
                  <c:v>0</c:v>
                </c:pt>
                <c:pt idx="3">
                  <c:v>1236.19452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6265.4326899999951</c:v>
                </c:pt>
                <c:pt idx="8">
                  <c:v>0</c:v>
                </c:pt>
                <c:pt idx="9">
                  <c:v>0</c:v>
                </c:pt>
                <c:pt idx="10">
                  <c:v>1.232</c:v>
                </c:pt>
                <c:pt idx="11">
                  <c:v>947.96508999999992</c:v>
                </c:pt>
                <c:pt idx="12">
                  <c:v>920.32108000000005</c:v>
                </c:pt>
                <c:pt idx="13">
                  <c:v>1018.232</c:v>
                </c:pt>
              </c:numCache>
            </c:numRef>
          </c:val>
        </c:ser>
        <c:ser>
          <c:idx val="13"/>
          <c:order val="13"/>
          <c:tx>
            <c:strRef>
              <c:f>'4.3'!$A$18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'4.3'!$B$3:$O$3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'4.3'!$B$18:$O$18</c:f>
              <c:numCache>
                <c:formatCode>#,##0.0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'4.3'!$A$19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'4.3'!$B$3:$O$3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'4.3'!$B$19:$O$19</c:f>
              <c:numCache>
                <c:formatCode>#,##0.0</c:formatCode>
                <c:ptCount val="14"/>
                <c:pt idx="0">
                  <c:v>2.0458479999999999</c:v>
                </c:pt>
                <c:pt idx="1">
                  <c:v>57.064963999999982</c:v>
                </c:pt>
                <c:pt idx="2">
                  <c:v>7.2828090000000012</c:v>
                </c:pt>
                <c:pt idx="3">
                  <c:v>24.351099999999995</c:v>
                </c:pt>
                <c:pt idx="4">
                  <c:v>10.052597000000002</c:v>
                </c:pt>
                <c:pt idx="5">
                  <c:v>1.658107</c:v>
                </c:pt>
                <c:pt idx="6">
                  <c:v>3.1022500000000002</c:v>
                </c:pt>
                <c:pt idx="7">
                  <c:v>20.620490999999994</c:v>
                </c:pt>
                <c:pt idx="8">
                  <c:v>21.717421000000002</c:v>
                </c:pt>
                <c:pt idx="9">
                  <c:v>15.871501000000002</c:v>
                </c:pt>
                <c:pt idx="10">
                  <c:v>69.157284000000018</c:v>
                </c:pt>
                <c:pt idx="11">
                  <c:v>171.77887200000004</c:v>
                </c:pt>
                <c:pt idx="12">
                  <c:v>21.373033999999993</c:v>
                </c:pt>
                <c:pt idx="13">
                  <c:v>4.1889009999999987</c:v>
                </c:pt>
              </c:numCache>
            </c:numRef>
          </c:val>
        </c:ser>
        <c:ser>
          <c:idx val="15"/>
          <c:order val="15"/>
          <c:tx>
            <c:strRef>
              <c:f>'4.3'!$A$20</c:f>
              <c:strCache>
                <c:ptCount val="1"/>
                <c:pt idx="0">
                  <c:v>Zemní plyn</c:v>
                </c:pt>
              </c:strCache>
            </c:strRef>
          </c:tx>
          <c:invertIfNegative val="0"/>
          <c:cat>
            <c:strRef>
              <c:f>'4.3'!$B$3:$O$3</c:f>
              <c:strCache>
                <c:ptCount val="14"/>
                <c:pt idx="0">
                  <c:v>PHA</c:v>
                </c:pt>
                <c:pt idx="1">
                  <c:v>JHČ</c:v>
                </c:pt>
                <c:pt idx="2">
                  <c:v>JHM</c:v>
                </c:pt>
                <c:pt idx="3">
                  <c:v>KVK</c:v>
                </c:pt>
                <c:pt idx="4">
                  <c:v>VYS</c:v>
                </c:pt>
                <c:pt idx="5">
                  <c:v>HKK</c:v>
                </c:pt>
                <c:pt idx="6">
                  <c:v>LBK</c:v>
                </c:pt>
                <c:pt idx="7">
                  <c:v>MSK</c:v>
                </c:pt>
                <c:pt idx="8">
                  <c:v>OLK</c:v>
                </c:pt>
                <c:pt idx="9">
                  <c:v>PAK</c:v>
                </c:pt>
                <c:pt idx="10">
                  <c:v>PLK</c:v>
                </c:pt>
                <c:pt idx="11">
                  <c:v>STČ</c:v>
                </c:pt>
                <c:pt idx="12">
                  <c:v>ULK</c:v>
                </c:pt>
                <c:pt idx="13">
                  <c:v>ZLK</c:v>
                </c:pt>
              </c:strCache>
            </c:strRef>
          </c:cat>
          <c:val>
            <c:numRef>
              <c:f>'4.3'!$B$20:$O$20</c:f>
              <c:numCache>
                <c:formatCode>#,##0.0</c:formatCode>
                <c:ptCount val="14"/>
                <c:pt idx="0">
                  <c:v>4872.313957000003</c:v>
                </c:pt>
                <c:pt idx="1">
                  <c:v>637.44636700000081</c:v>
                </c:pt>
                <c:pt idx="2">
                  <c:v>5693.3867790999975</c:v>
                </c:pt>
                <c:pt idx="3">
                  <c:v>838.86233700000037</c:v>
                </c:pt>
                <c:pt idx="4">
                  <c:v>765.69562783636752</c:v>
                </c:pt>
                <c:pt idx="5">
                  <c:v>1388.250532965812</c:v>
                </c:pt>
                <c:pt idx="6">
                  <c:v>1708.9102399999997</c:v>
                </c:pt>
                <c:pt idx="7">
                  <c:v>1993.9524419999971</c:v>
                </c:pt>
                <c:pt idx="8">
                  <c:v>1822.6102740000003</c:v>
                </c:pt>
                <c:pt idx="9">
                  <c:v>797.26092498774358</c:v>
                </c:pt>
                <c:pt idx="10">
                  <c:v>1010.2339931348176</c:v>
                </c:pt>
                <c:pt idx="11">
                  <c:v>7166.679034202436</c:v>
                </c:pt>
                <c:pt idx="12">
                  <c:v>1552.624633999998</c:v>
                </c:pt>
                <c:pt idx="13">
                  <c:v>1834.3478370000005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4"/>
        <c:overlap val="100"/>
        <c:axId val="128527360"/>
        <c:axId val="128545536"/>
      </c:barChart>
      <c:catAx>
        <c:axId val="128527360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 rot="0" vert="horz"/>
          <a:lstStyle/>
          <a:p>
            <a:pPr>
              <a:defRPr sz="900"/>
            </a:pPr>
            <a:endParaRPr lang="cs-CZ"/>
          </a:p>
        </c:txPr>
        <c:crossAx val="128545536"/>
        <c:crosses val="autoZero"/>
        <c:auto val="1"/>
        <c:lblAlgn val="ctr"/>
        <c:lblOffset val="100"/>
        <c:noMultiLvlLbl val="0"/>
      </c:catAx>
      <c:valAx>
        <c:axId val="128545536"/>
        <c:scaling>
          <c:orientation val="minMax"/>
          <c:max val="3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28527360"/>
        <c:crosses val="autoZero"/>
        <c:crossBetween val="between"/>
        <c:majorUnit val="5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'14.10'!$L$19:$L$26</c:f>
              <c:numCache>
                <c:formatCode>General</c:formatCode>
                <c:ptCount val="8"/>
              </c:numCache>
            </c:numRef>
          </c:cat>
          <c:val>
            <c:numRef>
              <c:f>'14.10'!$M$19:$M$26</c:f>
              <c:numCache>
                <c:formatCode>0.0%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532032"/>
        <c:axId val="165533568"/>
      </c:barChart>
      <c:catAx>
        <c:axId val="165532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5533568"/>
        <c:crosses val="autoZero"/>
        <c:auto val="1"/>
        <c:lblAlgn val="ctr"/>
        <c:lblOffset val="100"/>
        <c:noMultiLvlLbl val="0"/>
      </c:catAx>
      <c:valAx>
        <c:axId val="16553356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553203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numRef>
              <c:f>'14.11'!$J$19:$J$26</c:f>
              <c:numCache>
                <c:formatCode>General</c:formatCode>
                <c:ptCount val="8"/>
              </c:numCache>
            </c:numRef>
          </c:cat>
          <c:val>
            <c:numRef>
              <c:f>'14.11'!$K$19:$K$26</c:f>
              <c:numCache>
                <c:formatCode>General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'14.11'!$H$19:$H$22</c:f>
              <c:numCache>
                <c:formatCode>0.0</c:formatCode>
                <c:ptCount val="4"/>
              </c:numCache>
            </c:numRef>
          </c:cat>
          <c:val>
            <c:numRef>
              <c:f>'14.11'!$I$19:$I$22</c:f>
              <c:numCache>
                <c:formatCode>0.0%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516672"/>
        <c:axId val="151518208"/>
      </c:barChart>
      <c:catAx>
        <c:axId val="151516672"/>
        <c:scaling>
          <c:orientation val="maxMin"/>
        </c:scaling>
        <c:delete val="0"/>
        <c:axPos val="l"/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1518208"/>
        <c:crosses val="autoZero"/>
        <c:auto val="1"/>
        <c:lblAlgn val="ctr"/>
        <c:lblOffset val="100"/>
        <c:noMultiLvlLbl val="0"/>
      </c:catAx>
      <c:valAx>
        <c:axId val="151518208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1516672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'14.11'!$H$31:$H$38</c:f>
              <c:numCache>
                <c:formatCode>General</c:formatCode>
                <c:ptCount val="8"/>
              </c:numCache>
            </c:numRef>
          </c:cat>
          <c:val>
            <c:numRef>
              <c:f>'14.11'!$I$31:$I$38</c:f>
              <c:numCache>
                <c:formatCode>0.0%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908224"/>
        <c:axId val="165552512"/>
      </c:barChart>
      <c:catAx>
        <c:axId val="1639082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5552512"/>
        <c:crosses val="autoZero"/>
        <c:auto val="1"/>
        <c:lblAlgn val="ctr"/>
        <c:lblOffset val="100"/>
        <c:noMultiLvlLbl val="0"/>
      </c:catAx>
      <c:valAx>
        <c:axId val="16555251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390822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'14.11'!$J$31</c:f>
              <c:strCache>
                <c:ptCount val="1"/>
              </c:strCache>
            </c:strRef>
          </c:tx>
          <c:invertIfNegative val="0"/>
          <c:cat>
            <c:numRef>
              <c:f>'14.11'!$K$30:$M$30</c:f>
              <c:numCache>
                <c:formatCode>General</c:formatCode>
                <c:ptCount val="3"/>
              </c:numCache>
            </c:numRef>
          </c:cat>
          <c:val>
            <c:numRef>
              <c:f>'14.11'!$K$31:$M$31</c:f>
              <c:numCache>
                <c:formatCode>#,##0.0</c:formatCode>
                <c:ptCount val="3"/>
              </c:numCache>
            </c:numRef>
          </c:val>
        </c:ser>
        <c:ser>
          <c:idx val="1"/>
          <c:order val="1"/>
          <c:tx>
            <c:strRef>
              <c:f>'14.11'!$J$32</c:f>
              <c:strCache>
                <c:ptCount val="1"/>
              </c:strCache>
            </c:strRef>
          </c:tx>
          <c:invertIfNegative val="0"/>
          <c:cat>
            <c:numRef>
              <c:f>'14.11'!$K$30:$M$30</c:f>
              <c:numCache>
                <c:formatCode>General</c:formatCode>
                <c:ptCount val="3"/>
              </c:numCache>
            </c:numRef>
          </c:cat>
          <c:val>
            <c:numRef>
              <c:f>'14.11'!$K$32:$M$32</c:f>
              <c:numCache>
                <c:formatCode>#,##0.0</c:formatCode>
                <c:ptCount val="3"/>
              </c:numCache>
            </c:numRef>
          </c:val>
        </c:ser>
        <c:ser>
          <c:idx val="2"/>
          <c:order val="2"/>
          <c:tx>
            <c:strRef>
              <c:f>'14.11'!$J$33</c:f>
              <c:strCache>
                <c:ptCount val="1"/>
              </c:strCache>
            </c:strRef>
          </c:tx>
          <c:invertIfNegative val="0"/>
          <c:cat>
            <c:numRef>
              <c:f>'14.11'!$K$30:$M$30</c:f>
              <c:numCache>
                <c:formatCode>General</c:formatCode>
                <c:ptCount val="3"/>
              </c:numCache>
            </c:numRef>
          </c:cat>
          <c:val>
            <c:numRef>
              <c:f>'14.11'!$K$33:$M$33</c:f>
              <c:numCache>
                <c:formatCode>#,##0.0</c:formatCode>
                <c:ptCount val="3"/>
              </c:numCache>
            </c:numRef>
          </c:val>
        </c:ser>
        <c:ser>
          <c:idx val="3"/>
          <c:order val="3"/>
          <c:tx>
            <c:strRef>
              <c:f>'14.11'!$J$34</c:f>
              <c:strCache>
                <c:ptCount val="1"/>
              </c:strCache>
            </c:strRef>
          </c:tx>
          <c:invertIfNegative val="0"/>
          <c:cat>
            <c:numRef>
              <c:f>'14.11'!$K$30:$M$30</c:f>
              <c:numCache>
                <c:formatCode>General</c:formatCode>
                <c:ptCount val="3"/>
              </c:numCache>
            </c:numRef>
          </c:cat>
          <c:val>
            <c:numRef>
              <c:f>'14.11'!$K$34:$M$34</c:f>
              <c:numCache>
                <c:formatCode>#,##0.0</c:formatCode>
                <c:ptCount val="3"/>
              </c:numCache>
            </c:numRef>
          </c:val>
        </c:ser>
        <c:ser>
          <c:idx val="4"/>
          <c:order val="4"/>
          <c:tx>
            <c:strRef>
              <c:f>'14.11'!$J$35</c:f>
              <c:strCache>
                <c:ptCount val="1"/>
              </c:strCache>
            </c:strRef>
          </c:tx>
          <c:invertIfNegative val="0"/>
          <c:cat>
            <c:numRef>
              <c:f>'14.11'!$K$30:$M$30</c:f>
              <c:numCache>
                <c:formatCode>General</c:formatCode>
                <c:ptCount val="3"/>
              </c:numCache>
            </c:numRef>
          </c:cat>
          <c:val>
            <c:numRef>
              <c:f>'14.11'!$K$35:$M$35</c:f>
              <c:numCache>
                <c:formatCode>#,##0.0</c:formatCode>
                <c:ptCount val="3"/>
              </c:numCache>
            </c:numRef>
          </c:val>
        </c:ser>
        <c:ser>
          <c:idx val="5"/>
          <c:order val="5"/>
          <c:tx>
            <c:strRef>
              <c:f>'14.11'!$J$36</c:f>
              <c:strCache>
                <c:ptCount val="1"/>
              </c:strCache>
            </c:strRef>
          </c:tx>
          <c:invertIfNegative val="0"/>
          <c:cat>
            <c:numRef>
              <c:f>'14.11'!$K$30:$M$30</c:f>
              <c:numCache>
                <c:formatCode>General</c:formatCode>
                <c:ptCount val="3"/>
              </c:numCache>
            </c:numRef>
          </c:cat>
          <c:val>
            <c:numRef>
              <c:f>'14.11'!$K$36:$M$36</c:f>
              <c:numCache>
                <c:formatCode>#,##0.0</c:formatCode>
                <c:ptCount val="3"/>
              </c:numCache>
            </c:numRef>
          </c:val>
        </c:ser>
        <c:ser>
          <c:idx val="6"/>
          <c:order val="6"/>
          <c:tx>
            <c:strRef>
              <c:f>'14.11'!$J$37</c:f>
              <c:strCache>
                <c:ptCount val="1"/>
              </c:strCache>
            </c:strRef>
          </c:tx>
          <c:invertIfNegative val="0"/>
          <c:cat>
            <c:numRef>
              <c:f>'14.11'!$K$30:$M$30</c:f>
              <c:numCache>
                <c:formatCode>General</c:formatCode>
                <c:ptCount val="3"/>
              </c:numCache>
            </c:numRef>
          </c:cat>
          <c:val>
            <c:numRef>
              <c:f>'14.11'!$K$37:$M$37</c:f>
              <c:numCache>
                <c:formatCode>#,##0.0</c:formatCode>
                <c:ptCount val="3"/>
              </c:numCache>
            </c:numRef>
          </c:val>
        </c:ser>
        <c:ser>
          <c:idx val="7"/>
          <c:order val="7"/>
          <c:tx>
            <c:strRef>
              <c:f>'14.11'!$J$38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'14.11'!$K$30:$M$30</c:f>
              <c:numCache>
                <c:formatCode>General</c:formatCode>
                <c:ptCount val="3"/>
              </c:numCache>
            </c:numRef>
          </c:cat>
          <c:val>
            <c:numRef>
              <c:f>'14.11'!$K$38:$M$38</c:f>
              <c:numCache>
                <c:formatCode>#,##0.0</c:formatCode>
                <c:ptCount val="3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3030528"/>
        <c:axId val="163032064"/>
      </c:barChart>
      <c:catAx>
        <c:axId val="16303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3032064"/>
        <c:crosses val="autoZero"/>
        <c:auto val="1"/>
        <c:lblAlgn val="ctr"/>
        <c:lblOffset val="100"/>
        <c:noMultiLvlLbl val="0"/>
      </c:catAx>
      <c:valAx>
        <c:axId val="1630320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3030528"/>
        <c:crosses val="autoZero"/>
        <c:crossBetween val="between"/>
        <c:dispUnits>
          <c:builtInUnit val="thousands"/>
        </c:dispUnits>
      </c:valAx>
    </c:plotArea>
    <c:legend>
      <c:legendPos val="r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'14.11'!$L$19:$L$26</c:f>
              <c:numCache>
                <c:formatCode>General</c:formatCode>
                <c:ptCount val="8"/>
              </c:numCache>
            </c:numRef>
          </c:cat>
          <c:val>
            <c:numRef>
              <c:f>'14.11'!$M$19:$M$26</c:f>
              <c:numCache>
                <c:formatCode>0.0%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073408"/>
        <c:axId val="163075200"/>
      </c:barChart>
      <c:catAx>
        <c:axId val="163073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3075200"/>
        <c:crosses val="autoZero"/>
        <c:auto val="1"/>
        <c:lblAlgn val="ctr"/>
        <c:lblOffset val="100"/>
        <c:noMultiLvlLbl val="0"/>
      </c:catAx>
      <c:valAx>
        <c:axId val="16307520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307340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numRef>
              <c:f>'14.12'!$J$19:$J$26</c:f>
              <c:numCache>
                <c:formatCode>General</c:formatCode>
                <c:ptCount val="8"/>
              </c:numCache>
            </c:numRef>
          </c:cat>
          <c:val>
            <c:numRef>
              <c:f>'14.12'!$K$19:$K$26</c:f>
              <c:numCache>
                <c:formatCode>General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'14.12'!$H$19:$H$22</c:f>
              <c:numCache>
                <c:formatCode>0.0</c:formatCode>
                <c:ptCount val="4"/>
              </c:numCache>
            </c:numRef>
          </c:cat>
          <c:val>
            <c:numRef>
              <c:f>'14.12'!$I$19:$I$22</c:f>
              <c:numCache>
                <c:formatCode>0.0%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051264"/>
        <c:axId val="167052800"/>
      </c:barChart>
      <c:catAx>
        <c:axId val="167051264"/>
        <c:scaling>
          <c:orientation val="maxMin"/>
        </c:scaling>
        <c:delete val="0"/>
        <c:axPos val="l"/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7052800"/>
        <c:crosses val="autoZero"/>
        <c:auto val="1"/>
        <c:lblAlgn val="ctr"/>
        <c:lblOffset val="100"/>
        <c:noMultiLvlLbl val="0"/>
      </c:catAx>
      <c:valAx>
        <c:axId val="167052800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7051264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numRef>
              <c:f>'14.12'!$H$31:$H$38</c:f>
              <c:numCache>
                <c:formatCode>General</c:formatCode>
                <c:ptCount val="8"/>
              </c:numCache>
            </c:numRef>
          </c:cat>
          <c:val>
            <c:numRef>
              <c:f>'14.12'!$I$31:$I$38</c:f>
              <c:numCache>
                <c:formatCode>0.0%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076992"/>
        <c:axId val="167078528"/>
      </c:barChart>
      <c:catAx>
        <c:axId val="167076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7078528"/>
        <c:crosses val="autoZero"/>
        <c:auto val="1"/>
        <c:lblAlgn val="ctr"/>
        <c:lblOffset val="100"/>
        <c:noMultiLvlLbl val="0"/>
      </c:catAx>
      <c:valAx>
        <c:axId val="16707852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7076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'14.12'!$J$31</c:f>
              <c:strCache>
                <c:ptCount val="1"/>
              </c:strCache>
            </c:strRef>
          </c:tx>
          <c:invertIfNegative val="0"/>
          <c:cat>
            <c:numRef>
              <c:f>'14.12'!$K$30:$M$30</c:f>
              <c:numCache>
                <c:formatCode>General</c:formatCode>
                <c:ptCount val="3"/>
              </c:numCache>
            </c:numRef>
          </c:cat>
          <c:val>
            <c:numRef>
              <c:f>'14.12'!$K$31:$M$31</c:f>
              <c:numCache>
                <c:formatCode>#,##0.0</c:formatCode>
                <c:ptCount val="3"/>
              </c:numCache>
            </c:numRef>
          </c:val>
        </c:ser>
        <c:ser>
          <c:idx val="1"/>
          <c:order val="1"/>
          <c:tx>
            <c:strRef>
              <c:f>'14.12'!$J$32</c:f>
              <c:strCache>
                <c:ptCount val="1"/>
              </c:strCache>
            </c:strRef>
          </c:tx>
          <c:invertIfNegative val="0"/>
          <c:cat>
            <c:numRef>
              <c:f>'14.12'!$K$30:$M$30</c:f>
              <c:numCache>
                <c:formatCode>General</c:formatCode>
                <c:ptCount val="3"/>
              </c:numCache>
            </c:numRef>
          </c:cat>
          <c:val>
            <c:numRef>
              <c:f>'14.12'!$K$32:$M$32</c:f>
              <c:numCache>
                <c:formatCode>#,##0.0</c:formatCode>
                <c:ptCount val="3"/>
              </c:numCache>
            </c:numRef>
          </c:val>
        </c:ser>
        <c:ser>
          <c:idx val="2"/>
          <c:order val="2"/>
          <c:tx>
            <c:strRef>
              <c:f>'14.12'!$J$33</c:f>
              <c:strCache>
                <c:ptCount val="1"/>
              </c:strCache>
            </c:strRef>
          </c:tx>
          <c:invertIfNegative val="0"/>
          <c:cat>
            <c:numRef>
              <c:f>'14.12'!$K$30:$M$30</c:f>
              <c:numCache>
                <c:formatCode>General</c:formatCode>
                <c:ptCount val="3"/>
              </c:numCache>
            </c:numRef>
          </c:cat>
          <c:val>
            <c:numRef>
              <c:f>'14.12'!$K$33:$M$33</c:f>
              <c:numCache>
                <c:formatCode>#,##0.0</c:formatCode>
                <c:ptCount val="3"/>
              </c:numCache>
            </c:numRef>
          </c:val>
        </c:ser>
        <c:ser>
          <c:idx val="3"/>
          <c:order val="3"/>
          <c:tx>
            <c:strRef>
              <c:f>'14.12'!$J$34</c:f>
              <c:strCache>
                <c:ptCount val="1"/>
              </c:strCache>
            </c:strRef>
          </c:tx>
          <c:invertIfNegative val="0"/>
          <c:cat>
            <c:numRef>
              <c:f>'14.12'!$K$30:$M$30</c:f>
              <c:numCache>
                <c:formatCode>General</c:formatCode>
                <c:ptCount val="3"/>
              </c:numCache>
            </c:numRef>
          </c:cat>
          <c:val>
            <c:numRef>
              <c:f>'14.12'!$K$34:$M$34</c:f>
              <c:numCache>
                <c:formatCode>#,##0.0</c:formatCode>
                <c:ptCount val="3"/>
              </c:numCache>
            </c:numRef>
          </c:val>
        </c:ser>
        <c:ser>
          <c:idx val="4"/>
          <c:order val="4"/>
          <c:tx>
            <c:strRef>
              <c:f>'14.12'!$J$35</c:f>
              <c:strCache>
                <c:ptCount val="1"/>
              </c:strCache>
            </c:strRef>
          </c:tx>
          <c:invertIfNegative val="0"/>
          <c:cat>
            <c:numRef>
              <c:f>'14.12'!$K$30:$M$30</c:f>
              <c:numCache>
                <c:formatCode>General</c:formatCode>
                <c:ptCount val="3"/>
              </c:numCache>
            </c:numRef>
          </c:cat>
          <c:val>
            <c:numRef>
              <c:f>'14.12'!$K$35:$M$35</c:f>
              <c:numCache>
                <c:formatCode>#,##0.0</c:formatCode>
                <c:ptCount val="3"/>
              </c:numCache>
            </c:numRef>
          </c:val>
        </c:ser>
        <c:ser>
          <c:idx val="5"/>
          <c:order val="5"/>
          <c:tx>
            <c:strRef>
              <c:f>'14.12'!$J$36</c:f>
              <c:strCache>
                <c:ptCount val="1"/>
              </c:strCache>
            </c:strRef>
          </c:tx>
          <c:invertIfNegative val="0"/>
          <c:cat>
            <c:numRef>
              <c:f>'14.12'!$K$30:$M$30</c:f>
              <c:numCache>
                <c:formatCode>General</c:formatCode>
                <c:ptCount val="3"/>
              </c:numCache>
            </c:numRef>
          </c:cat>
          <c:val>
            <c:numRef>
              <c:f>'14.12'!$K$36:$M$36</c:f>
              <c:numCache>
                <c:formatCode>#,##0.0</c:formatCode>
                <c:ptCount val="3"/>
              </c:numCache>
            </c:numRef>
          </c:val>
        </c:ser>
        <c:ser>
          <c:idx val="6"/>
          <c:order val="6"/>
          <c:tx>
            <c:strRef>
              <c:f>'14.12'!$J$37</c:f>
              <c:strCache>
                <c:ptCount val="1"/>
              </c:strCache>
            </c:strRef>
          </c:tx>
          <c:invertIfNegative val="0"/>
          <c:cat>
            <c:numRef>
              <c:f>'14.12'!$K$30:$M$30</c:f>
              <c:numCache>
                <c:formatCode>General</c:formatCode>
                <c:ptCount val="3"/>
              </c:numCache>
            </c:numRef>
          </c:cat>
          <c:val>
            <c:numRef>
              <c:f>'14.12'!$K$37:$M$37</c:f>
              <c:numCache>
                <c:formatCode>#,##0.0</c:formatCode>
                <c:ptCount val="3"/>
              </c:numCache>
            </c:numRef>
          </c:val>
        </c:ser>
        <c:ser>
          <c:idx val="7"/>
          <c:order val="7"/>
          <c:tx>
            <c:strRef>
              <c:f>'14.12'!$J$38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'14.12'!$K$30:$M$30</c:f>
              <c:numCache>
                <c:formatCode>General</c:formatCode>
                <c:ptCount val="3"/>
              </c:numCache>
            </c:numRef>
          </c:cat>
          <c:val>
            <c:numRef>
              <c:f>'14.12'!$K$38:$M$38</c:f>
              <c:numCache>
                <c:formatCode>#,##0.0</c:formatCode>
                <c:ptCount val="3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7198720"/>
        <c:axId val="167200256"/>
      </c:barChart>
      <c:catAx>
        <c:axId val="16719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7200256"/>
        <c:crosses val="autoZero"/>
        <c:auto val="1"/>
        <c:lblAlgn val="ctr"/>
        <c:lblOffset val="100"/>
        <c:noMultiLvlLbl val="0"/>
      </c:catAx>
      <c:valAx>
        <c:axId val="1672002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7198720"/>
        <c:crosses val="autoZero"/>
        <c:crossBetween val="between"/>
        <c:dispUnits>
          <c:builtInUnit val="thousands"/>
        </c:dispUnits>
      </c:valAx>
    </c:plotArea>
    <c:legend>
      <c:legendPos val="r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4" Type="http://schemas.openxmlformats.org/officeDocument/2006/relationships/chart" Target="../charts/chart3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7" Type="http://schemas.microsoft.com/office/2007/relationships/hdphoto" Target="../media/hdphoto1.wdp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6" Type="http://schemas.openxmlformats.org/officeDocument/2006/relationships/image" Target="../media/image3.png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7" Type="http://schemas.microsoft.com/office/2007/relationships/hdphoto" Target="../media/hdphoto2.wdp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image" Target="../media/image4.png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7" Type="http://schemas.openxmlformats.org/officeDocument/2006/relationships/chart" Target="../charts/chart50.xml"/><Relationship Id="rId2" Type="http://schemas.microsoft.com/office/2007/relationships/hdphoto" Target="../media/hdphoto3.wdp"/><Relationship Id="rId1" Type="http://schemas.openxmlformats.org/officeDocument/2006/relationships/image" Target="../media/image5.png"/><Relationship Id="rId6" Type="http://schemas.openxmlformats.org/officeDocument/2006/relationships/chart" Target="../charts/chart49.xml"/><Relationship Id="rId5" Type="http://schemas.openxmlformats.org/officeDocument/2006/relationships/chart" Target="../charts/chart48.xml"/><Relationship Id="rId4" Type="http://schemas.openxmlformats.org/officeDocument/2006/relationships/chart" Target="../charts/chart47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7" Type="http://schemas.openxmlformats.org/officeDocument/2006/relationships/chart" Target="../charts/chart55.xml"/><Relationship Id="rId2" Type="http://schemas.microsoft.com/office/2007/relationships/hdphoto" Target="../media/hdphoto4.wdp"/><Relationship Id="rId1" Type="http://schemas.openxmlformats.org/officeDocument/2006/relationships/image" Target="../media/image6.png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6.xml"/><Relationship Id="rId7" Type="http://schemas.openxmlformats.org/officeDocument/2006/relationships/chart" Target="../charts/chart60.xml"/><Relationship Id="rId2" Type="http://schemas.microsoft.com/office/2007/relationships/hdphoto" Target="../media/hdphoto5.wdp"/><Relationship Id="rId1" Type="http://schemas.openxmlformats.org/officeDocument/2006/relationships/image" Target="../media/image7.png"/><Relationship Id="rId6" Type="http://schemas.openxmlformats.org/officeDocument/2006/relationships/chart" Target="../charts/chart59.xml"/><Relationship Id="rId5" Type="http://schemas.openxmlformats.org/officeDocument/2006/relationships/chart" Target="../charts/chart58.xml"/><Relationship Id="rId4" Type="http://schemas.openxmlformats.org/officeDocument/2006/relationships/chart" Target="../charts/chart57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microsoft.com/office/2007/relationships/hdphoto" Target="../media/hdphoto6.wdp"/><Relationship Id="rId1" Type="http://schemas.openxmlformats.org/officeDocument/2006/relationships/image" Target="../media/image8.png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7" Type="http://schemas.openxmlformats.org/officeDocument/2006/relationships/chart" Target="../charts/chart70.xml"/><Relationship Id="rId2" Type="http://schemas.microsoft.com/office/2007/relationships/hdphoto" Target="../media/hdphoto7.wdp"/><Relationship Id="rId1" Type="http://schemas.openxmlformats.org/officeDocument/2006/relationships/image" Target="../media/image9.png"/><Relationship Id="rId6" Type="http://schemas.openxmlformats.org/officeDocument/2006/relationships/chart" Target="../charts/chart69.xml"/><Relationship Id="rId5" Type="http://schemas.openxmlformats.org/officeDocument/2006/relationships/chart" Target="../charts/chart68.xml"/><Relationship Id="rId4" Type="http://schemas.openxmlformats.org/officeDocument/2006/relationships/chart" Target="../charts/chart67.xml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4.xml"/><Relationship Id="rId3" Type="http://schemas.openxmlformats.org/officeDocument/2006/relationships/image" Target="../media/image11.png"/><Relationship Id="rId7" Type="http://schemas.openxmlformats.org/officeDocument/2006/relationships/chart" Target="../charts/chart73.xml"/><Relationship Id="rId2" Type="http://schemas.microsoft.com/office/2007/relationships/hdphoto" Target="../media/hdphoto8.wdp"/><Relationship Id="rId1" Type="http://schemas.openxmlformats.org/officeDocument/2006/relationships/image" Target="../media/image10.png"/><Relationship Id="rId6" Type="http://schemas.openxmlformats.org/officeDocument/2006/relationships/chart" Target="../charts/chart72.xml"/><Relationship Id="rId5" Type="http://schemas.openxmlformats.org/officeDocument/2006/relationships/chart" Target="../charts/chart71.xml"/><Relationship Id="rId4" Type="http://schemas.microsoft.com/office/2007/relationships/hdphoto" Target="../media/hdphoto9.wdp"/><Relationship Id="rId9" Type="http://schemas.openxmlformats.org/officeDocument/2006/relationships/chart" Target="../charts/chart75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6.xml"/><Relationship Id="rId7" Type="http://schemas.openxmlformats.org/officeDocument/2006/relationships/chart" Target="../charts/chart80.xml"/><Relationship Id="rId2" Type="http://schemas.microsoft.com/office/2007/relationships/hdphoto" Target="../media/hdphoto10.wdp"/><Relationship Id="rId1" Type="http://schemas.openxmlformats.org/officeDocument/2006/relationships/image" Target="../media/image12.png"/><Relationship Id="rId6" Type="http://schemas.openxmlformats.org/officeDocument/2006/relationships/chart" Target="../charts/chart79.xml"/><Relationship Id="rId5" Type="http://schemas.openxmlformats.org/officeDocument/2006/relationships/chart" Target="../charts/chart78.xml"/><Relationship Id="rId4" Type="http://schemas.openxmlformats.org/officeDocument/2006/relationships/chart" Target="../charts/chart77.xml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4.xml"/><Relationship Id="rId3" Type="http://schemas.openxmlformats.org/officeDocument/2006/relationships/image" Target="../media/image14.png"/><Relationship Id="rId7" Type="http://schemas.openxmlformats.org/officeDocument/2006/relationships/chart" Target="../charts/chart83.xml"/><Relationship Id="rId2" Type="http://schemas.microsoft.com/office/2007/relationships/hdphoto" Target="../media/hdphoto11.wdp"/><Relationship Id="rId1" Type="http://schemas.openxmlformats.org/officeDocument/2006/relationships/image" Target="../media/image13.png"/><Relationship Id="rId6" Type="http://schemas.openxmlformats.org/officeDocument/2006/relationships/chart" Target="../charts/chart82.xml"/><Relationship Id="rId5" Type="http://schemas.openxmlformats.org/officeDocument/2006/relationships/chart" Target="../charts/chart81.xml"/><Relationship Id="rId4" Type="http://schemas.microsoft.com/office/2007/relationships/hdphoto" Target="../media/hdphoto12.wdp"/><Relationship Id="rId9" Type="http://schemas.openxmlformats.org/officeDocument/2006/relationships/chart" Target="../charts/chart85.xml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9.xml"/><Relationship Id="rId3" Type="http://schemas.openxmlformats.org/officeDocument/2006/relationships/image" Target="../media/image15.png"/><Relationship Id="rId7" Type="http://schemas.openxmlformats.org/officeDocument/2006/relationships/chart" Target="../charts/chart88.xml"/><Relationship Id="rId2" Type="http://schemas.microsoft.com/office/2007/relationships/hdphoto" Target="../media/hdphoto1.wdp"/><Relationship Id="rId1" Type="http://schemas.openxmlformats.org/officeDocument/2006/relationships/image" Target="../media/image3.png"/><Relationship Id="rId6" Type="http://schemas.openxmlformats.org/officeDocument/2006/relationships/chart" Target="../charts/chart87.xml"/><Relationship Id="rId5" Type="http://schemas.openxmlformats.org/officeDocument/2006/relationships/chart" Target="../charts/chart86.xml"/><Relationship Id="rId4" Type="http://schemas.microsoft.com/office/2007/relationships/hdphoto" Target="../media/hdphoto13.wdp"/><Relationship Id="rId9" Type="http://schemas.openxmlformats.org/officeDocument/2006/relationships/chart" Target="../charts/chart90.xml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4.xml"/><Relationship Id="rId3" Type="http://schemas.openxmlformats.org/officeDocument/2006/relationships/image" Target="../media/image17.png"/><Relationship Id="rId7" Type="http://schemas.openxmlformats.org/officeDocument/2006/relationships/chart" Target="../charts/chart93.xml"/><Relationship Id="rId2" Type="http://schemas.microsoft.com/office/2007/relationships/hdphoto" Target="../media/hdphoto14.wdp"/><Relationship Id="rId1" Type="http://schemas.openxmlformats.org/officeDocument/2006/relationships/image" Target="../media/image16.png"/><Relationship Id="rId6" Type="http://schemas.openxmlformats.org/officeDocument/2006/relationships/chart" Target="../charts/chart92.xml"/><Relationship Id="rId5" Type="http://schemas.openxmlformats.org/officeDocument/2006/relationships/chart" Target="../charts/chart91.xml"/><Relationship Id="rId4" Type="http://schemas.microsoft.com/office/2007/relationships/hdphoto" Target="../media/hdphoto15.wdp"/><Relationship Id="rId9" Type="http://schemas.openxmlformats.org/officeDocument/2006/relationships/chart" Target="../charts/chart95.xml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9.xml"/><Relationship Id="rId3" Type="http://schemas.openxmlformats.org/officeDocument/2006/relationships/image" Target="../media/image19.png"/><Relationship Id="rId7" Type="http://schemas.openxmlformats.org/officeDocument/2006/relationships/chart" Target="../charts/chart98.xml"/><Relationship Id="rId2" Type="http://schemas.microsoft.com/office/2007/relationships/hdphoto" Target="../media/hdphoto16.wdp"/><Relationship Id="rId1" Type="http://schemas.openxmlformats.org/officeDocument/2006/relationships/image" Target="../media/image18.png"/><Relationship Id="rId6" Type="http://schemas.openxmlformats.org/officeDocument/2006/relationships/chart" Target="../charts/chart97.xml"/><Relationship Id="rId5" Type="http://schemas.openxmlformats.org/officeDocument/2006/relationships/chart" Target="../charts/chart96.xml"/><Relationship Id="rId4" Type="http://schemas.microsoft.com/office/2007/relationships/hdphoto" Target="../media/hdphoto17.wdp"/><Relationship Id="rId9" Type="http://schemas.openxmlformats.org/officeDocument/2006/relationships/chart" Target="../charts/chart100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1.xml"/><Relationship Id="rId7" Type="http://schemas.openxmlformats.org/officeDocument/2006/relationships/chart" Target="../charts/chart105.xml"/><Relationship Id="rId2" Type="http://schemas.microsoft.com/office/2007/relationships/hdphoto" Target="../media/hdphoto18.wdp"/><Relationship Id="rId1" Type="http://schemas.openxmlformats.org/officeDocument/2006/relationships/image" Target="../media/image20.png"/><Relationship Id="rId6" Type="http://schemas.openxmlformats.org/officeDocument/2006/relationships/chart" Target="../charts/chart104.xml"/><Relationship Id="rId5" Type="http://schemas.openxmlformats.org/officeDocument/2006/relationships/chart" Target="../charts/chart103.xml"/><Relationship Id="rId4" Type="http://schemas.openxmlformats.org/officeDocument/2006/relationships/chart" Target="../charts/chart102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6.xml"/><Relationship Id="rId7" Type="http://schemas.openxmlformats.org/officeDocument/2006/relationships/chart" Target="../charts/chart110.xml"/><Relationship Id="rId2" Type="http://schemas.microsoft.com/office/2007/relationships/hdphoto" Target="../media/hdphoto19.wdp"/><Relationship Id="rId1" Type="http://schemas.openxmlformats.org/officeDocument/2006/relationships/image" Target="../media/image21.png"/><Relationship Id="rId6" Type="http://schemas.openxmlformats.org/officeDocument/2006/relationships/chart" Target="../charts/chart109.xml"/><Relationship Id="rId5" Type="http://schemas.openxmlformats.org/officeDocument/2006/relationships/chart" Target="../charts/chart108.xml"/><Relationship Id="rId4" Type="http://schemas.openxmlformats.org/officeDocument/2006/relationships/chart" Target="../charts/chart107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3.xml"/><Relationship Id="rId7" Type="http://schemas.microsoft.com/office/2007/relationships/hdphoto" Target="../media/hdphoto20.wdp"/><Relationship Id="rId2" Type="http://schemas.openxmlformats.org/officeDocument/2006/relationships/chart" Target="../charts/chart112.xml"/><Relationship Id="rId1" Type="http://schemas.openxmlformats.org/officeDocument/2006/relationships/chart" Target="../charts/chart111.xml"/><Relationship Id="rId6" Type="http://schemas.openxmlformats.org/officeDocument/2006/relationships/image" Target="../media/image22.png"/><Relationship Id="rId5" Type="http://schemas.openxmlformats.org/officeDocument/2006/relationships/chart" Target="../charts/chart115.xml"/><Relationship Id="rId4" Type="http://schemas.openxmlformats.org/officeDocument/2006/relationships/chart" Target="../charts/chart11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8.xml"/><Relationship Id="rId7" Type="http://schemas.microsoft.com/office/2007/relationships/hdphoto" Target="../media/hdphoto21.wdp"/><Relationship Id="rId2" Type="http://schemas.openxmlformats.org/officeDocument/2006/relationships/chart" Target="../charts/chart117.xml"/><Relationship Id="rId1" Type="http://schemas.openxmlformats.org/officeDocument/2006/relationships/chart" Target="../charts/chart116.xml"/><Relationship Id="rId6" Type="http://schemas.openxmlformats.org/officeDocument/2006/relationships/image" Target="../media/image23.png"/><Relationship Id="rId5" Type="http://schemas.openxmlformats.org/officeDocument/2006/relationships/chart" Target="../charts/chart120.xml"/><Relationship Id="rId4" Type="http://schemas.openxmlformats.org/officeDocument/2006/relationships/chart" Target="../charts/chart119.xml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3.xml"/><Relationship Id="rId7" Type="http://schemas.microsoft.com/office/2007/relationships/hdphoto" Target="../media/hdphoto22.wdp"/><Relationship Id="rId2" Type="http://schemas.openxmlformats.org/officeDocument/2006/relationships/chart" Target="../charts/chart122.xml"/><Relationship Id="rId1" Type="http://schemas.openxmlformats.org/officeDocument/2006/relationships/chart" Target="../charts/chart121.xml"/><Relationship Id="rId6" Type="http://schemas.openxmlformats.org/officeDocument/2006/relationships/image" Target="../media/image24.png"/><Relationship Id="rId5" Type="http://schemas.openxmlformats.org/officeDocument/2006/relationships/chart" Target="../charts/chart125.xml"/><Relationship Id="rId4" Type="http://schemas.openxmlformats.org/officeDocument/2006/relationships/chart" Target="../charts/chart124.xml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8.xml"/><Relationship Id="rId7" Type="http://schemas.microsoft.com/office/2007/relationships/hdphoto" Target="../media/hdphoto23.wdp"/><Relationship Id="rId2" Type="http://schemas.openxmlformats.org/officeDocument/2006/relationships/chart" Target="../charts/chart127.xml"/><Relationship Id="rId1" Type="http://schemas.openxmlformats.org/officeDocument/2006/relationships/chart" Target="../charts/chart126.xml"/><Relationship Id="rId6" Type="http://schemas.openxmlformats.org/officeDocument/2006/relationships/image" Target="../media/image25.png"/><Relationship Id="rId5" Type="http://schemas.openxmlformats.org/officeDocument/2006/relationships/chart" Target="../charts/chart130.xml"/><Relationship Id="rId4" Type="http://schemas.openxmlformats.org/officeDocument/2006/relationships/chart" Target="../charts/chart129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3.xml"/><Relationship Id="rId7" Type="http://schemas.microsoft.com/office/2007/relationships/hdphoto" Target="../media/hdphoto24.wdp"/><Relationship Id="rId2" Type="http://schemas.openxmlformats.org/officeDocument/2006/relationships/chart" Target="../charts/chart132.xml"/><Relationship Id="rId1" Type="http://schemas.openxmlformats.org/officeDocument/2006/relationships/chart" Target="../charts/chart131.xml"/><Relationship Id="rId6" Type="http://schemas.openxmlformats.org/officeDocument/2006/relationships/image" Target="../media/image26.png"/><Relationship Id="rId5" Type="http://schemas.openxmlformats.org/officeDocument/2006/relationships/chart" Target="../charts/chart135.xml"/><Relationship Id="rId4" Type="http://schemas.openxmlformats.org/officeDocument/2006/relationships/chart" Target="../charts/chart134.xml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8.xml"/><Relationship Id="rId7" Type="http://schemas.microsoft.com/office/2007/relationships/hdphoto" Target="../media/hdphoto25.wdp"/><Relationship Id="rId2" Type="http://schemas.openxmlformats.org/officeDocument/2006/relationships/chart" Target="../charts/chart137.xml"/><Relationship Id="rId1" Type="http://schemas.openxmlformats.org/officeDocument/2006/relationships/chart" Target="../charts/chart136.xml"/><Relationship Id="rId6" Type="http://schemas.openxmlformats.org/officeDocument/2006/relationships/image" Target="../media/image27.png"/><Relationship Id="rId5" Type="http://schemas.openxmlformats.org/officeDocument/2006/relationships/chart" Target="../charts/chart140.xml"/><Relationship Id="rId4" Type="http://schemas.openxmlformats.org/officeDocument/2006/relationships/chart" Target="../charts/chart139.xml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3.xml"/><Relationship Id="rId7" Type="http://schemas.microsoft.com/office/2007/relationships/hdphoto" Target="../media/hdphoto8.wdp"/><Relationship Id="rId2" Type="http://schemas.openxmlformats.org/officeDocument/2006/relationships/chart" Target="../charts/chart142.xml"/><Relationship Id="rId1" Type="http://schemas.openxmlformats.org/officeDocument/2006/relationships/chart" Target="../charts/chart141.xml"/><Relationship Id="rId6" Type="http://schemas.openxmlformats.org/officeDocument/2006/relationships/image" Target="../media/image10.png"/><Relationship Id="rId5" Type="http://schemas.openxmlformats.org/officeDocument/2006/relationships/chart" Target="../charts/chart145.xml"/><Relationship Id="rId4" Type="http://schemas.openxmlformats.org/officeDocument/2006/relationships/chart" Target="../charts/chart144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8.xml"/><Relationship Id="rId7" Type="http://schemas.microsoft.com/office/2007/relationships/hdphoto" Target="../media/hdphoto10.wdp"/><Relationship Id="rId2" Type="http://schemas.openxmlformats.org/officeDocument/2006/relationships/chart" Target="../charts/chart147.xml"/><Relationship Id="rId1" Type="http://schemas.openxmlformats.org/officeDocument/2006/relationships/chart" Target="../charts/chart146.xml"/><Relationship Id="rId6" Type="http://schemas.openxmlformats.org/officeDocument/2006/relationships/image" Target="../media/image12.png"/><Relationship Id="rId5" Type="http://schemas.openxmlformats.org/officeDocument/2006/relationships/chart" Target="../charts/chart150.xml"/><Relationship Id="rId4" Type="http://schemas.openxmlformats.org/officeDocument/2006/relationships/chart" Target="../charts/chart149.xml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3.xml"/><Relationship Id="rId7" Type="http://schemas.microsoft.com/office/2007/relationships/hdphoto" Target="../media/hdphoto11.wdp"/><Relationship Id="rId2" Type="http://schemas.openxmlformats.org/officeDocument/2006/relationships/chart" Target="../charts/chart152.xml"/><Relationship Id="rId1" Type="http://schemas.openxmlformats.org/officeDocument/2006/relationships/chart" Target="../charts/chart151.xml"/><Relationship Id="rId6" Type="http://schemas.openxmlformats.org/officeDocument/2006/relationships/image" Target="../media/image13.png"/><Relationship Id="rId5" Type="http://schemas.openxmlformats.org/officeDocument/2006/relationships/chart" Target="../charts/chart155.xml"/><Relationship Id="rId4" Type="http://schemas.openxmlformats.org/officeDocument/2006/relationships/chart" Target="../charts/chart154.xml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8.xml"/><Relationship Id="rId7" Type="http://schemas.microsoft.com/office/2007/relationships/hdphoto" Target="../media/hdphoto14.wdp"/><Relationship Id="rId2" Type="http://schemas.openxmlformats.org/officeDocument/2006/relationships/chart" Target="../charts/chart157.xml"/><Relationship Id="rId1" Type="http://schemas.openxmlformats.org/officeDocument/2006/relationships/chart" Target="../charts/chart156.xml"/><Relationship Id="rId6" Type="http://schemas.openxmlformats.org/officeDocument/2006/relationships/image" Target="../media/image16.png"/><Relationship Id="rId5" Type="http://schemas.openxmlformats.org/officeDocument/2006/relationships/chart" Target="../charts/chart160.xml"/><Relationship Id="rId4" Type="http://schemas.openxmlformats.org/officeDocument/2006/relationships/chart" Target="../charts/chart159.xml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3.xml"/><Relationship Id="rId7" Type="http://schemas.microsoft.com/office/2007/relationships/hdphoto" Target="../media/hdphoto16.wdp"/><Relationship Id="rId2" Type="http://schemas.openxmlformats.org/officeDocument/2006/relationships/chart" Target="../charts/chart162.xml"/><Relationship Id="rId1" Type="http://schemas.openxmlformats.org/officeDocument/2006/relationships/chart" Target="../charts/chart161.xml"/><Relationship Id="rId6" Type="http://schemas.openxmlformats.org/officeDocument/2006/relationships/image" Target="../media/image18.png"/><Relationship Id="rId5" Type="http://schemas.openxmlformats.org/officeDocument/2006/relationships/chart" Target="../charts/chart165.xml"/><Relationship Id="rId4" Type="http://schemas.openxmlformats.org/officeDocument/2006/relationships/chart" Target="../charts/chart16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8.xml"/><Relationship Id="rId7" Type="http://schemas.microsoft.com/office/2007/relationships/hdphoto" Target="../media/hdphoto26.wdp"/><Relationship Id="rId2" Type="http://schemas.openxmlformats.org/officeDocument/2006/relationships/chart" Target="../charts/chart167.xml"/><Relationship Id="rId1" Type="http://schemas.openxmlformats.org/officeDocument/2006/relationships/chart" Target="../charts/chart166.xml"/><Relationship Id="rId6" Type="http://schemas.openxmlformats.org/officeDocument/2006/relationships/image" Target="../media/image28.png"/><Relationship Id="rId5" Type="http://schemas.openxmlformats.org/officeDocument/2006/relationships/chart" Target="../charts/chart170.xml"/><Relationship Id="rId4" Type="http://schemas.openxmlformats.org/officeDocument/2006/relationships/chart" Target="../charts/chart169.xml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3.xml"/><Relationship Id="rId2" Type="http://schemas.openxmlformats.org/officeDocument/2006/relationships/chart" Target="../charts/chart172.xml"/><Relationship Id="rId1" Type="http://schemas.openxmlformats.org/officeDocument/2006/relationships/chart" Target="../charts/chart17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548744</xdr:colOff>
      <xdr:row>2</xdr:row>
      <xdr:rowOff>56092</xdr:rowOff>
    </xdr:from>
    <xdr:to>
      <xdr:col>6</xdr:col>
      <xdr:colOff>45824</xdr:colOff>
      <xdr:row>6</xdr:row>
      <xdr:rowOff>131599</xdr:rowOff>
    </xdr:to>
    <xdr:pic>
      <xdr:nvPicPr>
        <xdr:cNvPr id="35940" name="Obrázek 2" descr="er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7544" y="379942"/>
          <a:ext cx="1325880" cy="723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142875</xdr:rowOff>
    </xdr:from>
    <xdr:to>
      <xdr:col>2</xdr:col>
      <xdr:colOff>323850</xdr:colOff>
      <xdr:row>45</xdr:row>
      <xdr:rowOff>123823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9525</xdr:rowOff>
    </xdr:from>
    <xdr:to>
      <xdr:col>2</xdr:col>
      <xdr:colOff>213000</xdr:colOff>
      <xdr:row>35</xdr:row>
      <xdr:rowOff>77925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36</xdr:row>
      <xdr:rowOff>133350</xdr:rowOff>
    </xdr:from>
    <xdr:to>
      <xdr:col>8</xdr:col>
      <xdr:colOff>200025</xdr:colOff>
      <xdr:row>45</xdr:row>
      <xdr:rowOff>142875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119062</xdr:colOff>
      <xdr:row>26</xdr:row>
      <xdr:rowOff>9524</xdr:rowOff>
    </xdr:from>
    <xdr:to>
      <xdr:col>8</xdr:col>
      <xdr:colOff>141562</xdr:colOff>
      <xdr:row>35</xdr:row>
      <xdr:rowOff>77924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419101</xdr:colOff>
      <xdr:row>36</xdr:row>
      <xdr:rowOff>123824</xdr:rowOff>
    </xdr:from>
    <xdr:to>
      <xdr:col>13</xdr:col>
      <xdr:colOff>619127</xdr:colOff>
      <xdr:row>45</xdr:row>
      <xdr:rowOff>133349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47625</xdr:colOff>
      <xdr:row>26</xdr:row>
      <xdr:rowOff>9524</xdr:rowOff>
    </xdr:from>
    <xdr:to>
      <xdr:col>13</xdr:col>
      <xdr:colOff>641625</xdr:colOff>
      <xdr:row>35</xdr:row>
      <xdr:rowOff>77924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</xdr:row>
      <xdr:rowOff>14287</xdr:rowOff>
    </xdr:from>
    <xdr:to>
      <xdr:col>0</xdr:col>
      <xdr:colOff>152400</xdr:colOff>
      <xdr:row>20</xdr:row>
      <xdr:rowOff>152400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22</xdr:row>
      <xdr:rowOff>14286</xdr:rowOff>
    </xdr:from>
    <xdr:to>
      <xdr:col>0</xdr:col>
      <xdr:colOff>114300</xdr:colOff>
      <xdr:row>25</xdr:row>
      <xdr:rowOff>9524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</xdr:row>
      <xdr:rowOff>14287</xdr:rowOff>
    </xdr:from>
    <xdr:to>
      <xdr:col>0</xdr:col>
      <xdr:colOff>152400</xdr:colOff>
      <xdr:row>13</xdr:row>
      <xdr:rowOff>0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</xdr:colOff>
      <xdr:row>22</xdr:row>
      <xdr:rowOff>9525</xdr:rowOff>
    </xdr:from>
    <xdr:to>
      <xdr:col>12</xdr:col>
      <xdr:colOff>646460</xdr:colOff>
      <xdr:row>45</xdr:row>
      <xdr:rowOff>114301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9524</xdr:rowOff>
    </xdr:from>
    <xdr:to>
      <xdr:col>7</xdr:col>
      <xdr:colOff>85724</xdr:colOff>
      <xdr:row>35</xdr:row>
      <xdr:rowOff>114299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</xdr:row>
      <xdr:rowOff>0</xdr:rowOff>
    </xdr:from>
    <xdr:to>
      <xdr:col>0</xdr:col>
      <xdr:colOff>123825</xdr:colOff>
      <xdr:row>20</xdr:row>
      <xdr:rowOff>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33</xdr:row>
      <xdr:rowOff>95251</xdr:rowOff>
    </xdr:from>
    <xdr:to>
      <xdr:col>7</xdr:col>
      <xdr:colOff>200024</xdr:colOff>
      <xdr:row>45</xdr:row>
      <xdr:rowOff>133351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66675</xdr:colOff>
      <xdr:row>17</xdr:row>
      <xdr:rowOff>38101</xdr:rowOff>
    </xdr:from>
    <xdr:to>
      <xdr:col>13</xdr:col>
      <xdr:colOff>628650</xdr:colOff>
      <xdr:row>39</xdr:row>
      <xdr:rowOff>104775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</xdr:row>
      <xdr:rowOff>4761</xdr:rowOff>
    </xdr:from>
    <xdr:to>
      <xdr:col>0</xdr:col>
      <xdr:colOff>142875</xdr:colOff>
      <xdr:row>14</xdr:row>
      <xdr:rowOff>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8282</xdr:colOff>
      <xdr:row>19</xdr:row>
      <xdr:rowOff>85310</xdr:rowOff>
    </xdr:from>
    <xdr:to>
      <xdr:col>9</xdr:col>
      <xdr:colOff>1009649</xdr:colOff>
      <xdr:row>44</xdr:row>
      <xdr:rowOff>142875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628650</xdr:colOff>
      <xdr:row>19</xdr:row>
      <xdr:rowOff>87381</xdr:rowOff>
    </xdr:from>
    <xdr:to>
      <xdr:col>9</xdr:col>
      <xdr:colOff>906531</xdr:colOff>
      <xdr:row>42</xdr:row>
      <xdr:rowOff>117198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523877</xdr:colOff>
      <xdr:row>34</xdr:row>
      <xdr:rowOff>161924</xdr:rowOff>
    </xdr:from>
    <xdr:to>
      <xdr:col>11</xdr:col>
      <xdr:colOff>219075</xdr:colOff>
      <xdr:row>45</xdr:row>
      <xdr:rowOff>148124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400050</xdr:colOff>
      <xdr:row>34</xdr:row>
      <xdr:rowOff>161924</xdr:rowOff>
    </xdr:from>
    <xdr:to>
      <xdr:col>14</xdr:col>
      <xdr:colOff>514350</xdr:colOff>
      <xdr:row>45</xdr:row>
      <xdr:rowOff>104776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34</xdr:row>
      <xdr:rowOff>161924</xdr:rowOff>
    </xdr:from>
    <xdr:to>
      <xdr:col>3</xdr:col>
      <xdr:colOff>314324</xdr:colOff>
      <xdr:row>45</xdr:row>
      <xdr:rowOff>148124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</xdr:row>
      <xdr:rowOff>9526</xdr:rowOff>
    </xdr:from>
    <xdr:to>
      <xdr:col>0</xdr:col>
      <xdr:colOff>161925</xdr:colOff>
      <xdr:row>25</xdr:row>
      <xdr:rowOff>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26</xdr:row>
      <xdr:rowOff>9525</xdr:rowOff>
    </xdr:from>
    <xdr:to>
      <xdr:col>0</xdr:col>
      <xdr:colOff>123825</xdr:colOff>
      <xdr:row>34</xdr:row>
      <xdr:rowOff>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1080828</xdr:colOff>
      <xdr:row>5</xdr:row>
      <xdr:rowOff>150265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7175"/>
          <a:ext cx="1080828" cy="61699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523877</xdr:colOff>
      <xdr:row>34</xdr:row>
      <xdr:rowOff>161924</xdr:rowOff>
    </xdr:from>
    <xdr:to>
      <xdr:col>11</xdr:col>
      <xdr:colOff>219075</xdr:colOff>
      <xdr:row>45</xdr:row>
      <xdr:rowOff>148124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400050</xdr:colOff>
      <xdr:row>34</xdr:row>
      <xdr:rowOff>161924</xdr:rowOff>
    </xdr:from>
    <xdr:to>
      <xdr:col>14</xdr:col>
      <xdr:colOff>514350</xdr:colOff>
      <xdr:row>45</xdr:row>
      <xdr:rowOff>104776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34</xdr:row>
      <xdr:rowOff>161924</xdr:rowOff>
    </xdr:from>
    <xdr:to>
      <xdr:col>3</xdr:col>
      <xdr:colOff>314324</xdr:colOff>
      <xdr:row>45</xdr:row>
      <xdr:rowOff>148124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</xdr:row>
      <xdr:rowOff>9526</xdr:rowOff>
    </xdr:from>
    <xdr:to>
      <xdr:col>0</xdr:col>
      <xdr:colOff>161925</xdr:colOff>
      <xdr:row>25</xdr:row>
      <xdr:rowOff>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26</xdr:row>
      <xdr:rowOff>9525</xdr:rowOff>
    </xdr:from>
    <xdr:to>
      <xdr:col>0</xdr:col>
      <xdr:colOff>123825</xdr:colOff>
      <xdr:row>34</xdr:row>
      <xdr:rowOff>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1080000</xdr:colOff>
      <xdr:row>6</xdr:row>
      <xdr:rowOff>2006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7175"/>
          <a:ext cx="1080000" cy="62113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6</xdr:row>
      <xdr:rowOff>11532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6</xdr:row>
      <xdr:rowOff>11532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192548</xdr:colOff>
      <xdr:row>0</xdr:row>
      <xdr:rowOff>12010</xdr:rowOff>
    </xdr:from>
    <xdr:to>
      <xdr:col>11</xdr:col>
      <xdr:colOff>3238</xdr:colOff>
      <xdr:row>3</xdr:row>
      <xdr:rowOff>98081</xdr:rowOff>
    </xdr:to>
    <xdr:pic>
      <xdr:nvPicPr>
        <xdr:cNvPr id="3" name="Obrázek 2" descr="er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5939" y="12010"/>
          <a:ext cx="1019951" cy="549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6</xdr:row>
      <xdr:rowOff>11532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6</xdr:row>
      <xdr:rowOff>11532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6</xdr:row>
      <xdr:rowOff>11532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6</xdr:row>
      <xdr:rowOff>11532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1</xdr:rowOff>
    </xdr:from>
    <xdr:to>
      <xdr:col>1</xdr:col>
      <xdr:colOff>451350</xdr:colOff>
      <xdr:row>21</xdr:row>
      <xdr:rowOff>11532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1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451350</xdr:colOff>
      <xdr:row>5</xdr:row>
      <xdr:rowOff>144881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5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523877</xdr:colOff>
      <xdr:row>34</xdr:row>
      <xdr:rowOff>161924</xdr:rowOff>
    </xdr:from>
    <xdr:to>
      <xdr:col>11</xdr:col>
      <xdr:colOff>219075</xdr:colOff>
      <xdr:row>45</xdr:row>
      <xdr:rowOff>148124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400050</xdr:colOff>
      <xdr:row>34</xdr:row>
      <xdr:rowOff>161924</xdr:rowOff>
    </xdr:from>
    <xdr:to>
      <xdr:col>14</xdr:col>
      <xdr:colOff>514350</xdr:colOff>
      <xdr:row>45</xdr:row>
      <xdr:rowOff>104776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34</xdr:row>
      <xdr:rowOff>161924</xdr:rowOff>
    </xdr:from>
    <xdr:to>
      <xdr:col>3</xdr:col>
      <xdr:colOff>314324</xdr:colOff>
      <xdr:row>45</xdr:row>
      <xdr:rowOff>148124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</xdr:row>
      <xdr:rowOff>9526</xdr:rowOff>
    </xdr:from>
    <xdr:to>
      <xdr:col>0</xdr:col>
      <xdr:colOff>161925</xdr:colOff>
      <xdr:row>25</xdr:row>
      <xdr:rowOff>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26</xdr:row>
      <xdr:rowOff>9525</xdr:rowOff>
    </xdr:from>
    <xdr:to>
      <xdr:col>0</xdr:col>
      <xdr:colOff>123825</xdr:colOff>
      <xdr:row>34</xdr:row>
      <xdr:rowOff>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1080000</xdr:colOff>
      <xdr:row>6</xdr:row>
      <xdr:rowOff>2006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7175"/>
          <a:ext cx="1080000" cy="6211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9525</xdr:rowOff>
    </xdr:from>
    <xdr:to>
      <xdr:col>0</xdr:col>
      <xdr:colOff>161925</xdr:colOff>
      <xdr:row>16</xdr:row>
      <xdr:rowOff>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17</xdr:row>
      <xdr:rowOff>23812</xdr:rowOff>
    </xdr:from>
    <xdr:to>
      <xdr:col>13</xdr:col>
      <xdr:colOff>666750</xdr:colOff>
      <xdr:row>39</xdr:row>
      <xdr:rowOff>55012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523877</xdr:colOff>
      <xdr:row>34</xdr:row>
      <xdr:rowOff>161924</xdr:rowOff>
    </xdr:from>
    <xdr:to>
      <xdr:col>11</xdr:col>
      <xdr:colOff>219075</xdr:colOff>
      <xdr:row>45</xdr:row>
      <xdr:rowOff>148124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400050</xdr:colOff>
      <xdr:row>34</xdr:row>
      <xdr:rowOff>161924</xdr:rowOff>
    </xdr:from>
    <xdr:to>
      <xdr:col>14</xdr:col>
      <xdr:colOff>514350</xdr:colOff>
      <xdr:row>45</xdr:row>
      <xdr:rowOff>104776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34</xdr:row>
      <xdr:rowOff>161924</xdr:rowOff>
    </xdr:from>
    <xdr:to>
      <xdr:col>3</xdr:col>
      <xdr:colOff>314324</xdr:colOff>
      <xdr:row>45</xdr:row>
      <xdr:rowOff>148124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</xdr:row>
      <xdr:rowOff>9526</xdr:rowOff>
    </xdr:from>
    <xdr:to>
      <xdr:col>0</xdr:col>
      <xdr:colOff>161925</xdr:colOff>
      <xdr:row>25</xdr:row>
      <xdr:rowOff>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26</xdr:row>
      <xdr:rowOff>9525</xdr:rowOff>
    </xdr:from>
    <xdr:to>
      <xdr:col>0</xdr:col>
      <xdr:colOff>123825</xdr:colOff>
      <xdr:row>34</xdr:row>
      <xdr:rowOff>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1080828</xdr:colOff>
      <xdr:row>5</xdr:row>
      <xdr:rowOff>150265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7175"/>
          <a:ext cx="1080828" cy="61699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523877</xdr:colOff>
      <xdr:row>34</xdr:row>
      <xdr:rowOff>161924</xdr:rowOff>
    </xdr:from>
    <xdr:to>
      <xdr:col>11</xdr:col>
      <xdr:colOff>219075</xdr:colOff>
      <xdr:row>45</xdr:row>
      <xdr:rowOff>148124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400050</xdr:colOff>
      <xdr:row>34</xdr:row>
      <xdr:rowOff>161924</xdr:rowOff>
    </xdr:from>
    <xdr:to>
      <xdr:col>14</xdr:col>
      <xdr:colOff>514350</xdr:colOff>
      <xdr:row>45</xdr:row>
      <xdr:rowOff>104776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34</xdr:row>
      <xdr:rowOff>161924</xdr:rowOff>
    </xdr:from>
    <xdr:to>
      <xdr:col>3</xdr:col>
      <xdr:colOff>314324</xdr:colOff>
      <xdr:row>45</xdr:row>
      <xdr:rowOff>148124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</xdr:row>
      <xdr:rowOff>9526</xdr:rowOff>
    </xdr:from>
    <xdr:to>
      <xdr:col>0</xdr:col>
      <xdr:colOff>161925</xdr:colOff>
      <xdr:row>25</xdr:row>
      <xdr:rowOff>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26</xdr:row>
      <xdr:rowOff>9525</xdr:rowOff>
    </xdr:from>
    <xdr:to>
      <xdr:col>0</xdr:col>
      <xdr:colOff>123825</xdr:colOff>
      <xdr:row>34</xdr:row>
      <xdr:rowOff>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1080828</xdr:colOff>
      <xdr:row>5</xdr:row>
      <xdr:rowOff>150265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7175"/>
          <a:ext cx="1080828" cy="61699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523877</xdr:colOff>
      <xdr:row>34</xdr:row>
      <xdr:rowOff>161924</xdr:rowOff>
    </xdr:from>
    <xdr:to>
      <xdr:col>11</xdr:col>
      <xdr:colOff>219075</xdr:colOff>
      <xdr:row>45</xdr:row>
      <xdr:rowOff>148124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400050</xdr:colOff>
      <xdr:row>34</xdr:row>
      <xdr:rowOff>161924</xdr:rowOff>
    </xdr:from>
    <xdr:to>
      <xdr:col>14</xdr:col>
      <xdr:colOff>514350</xdr:colOff>
      <xdr:row>45</xdr:row>
      <xdr:rowOff>104776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34</xdr:row>
      <xdr:rowOff>161924</xdr:rowOff>
    </xdr:from>
    <xdr:to>
      <xdr:col>3</xdr:col>
      <xdr:colOff>314324</xdr:colOff>
      <xdr:row>45</xdr:row>
      <xdr:rowOff>148124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</xdr:row>
      <xdr:rowOff>9526</xdr:rowOff>
    </xdr:from>
    <xdr:to>
      <xdr:col>0</xdr:col>
      <xdr:colOff>161925</xdr:colOff>
      <xdr:row>25</xdr:row>
      <xdr:rowOff>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26</xdr:row>
      <xdr:rowOff>9525</xdr:rowOff>
    </xdr:from>
    <xdr:to>
      <xdr:col>0</xdr:col>
      <xdr:colOff>123825</xdr:colOff>
      <xdr:row>34</xdr:row>
      <xdr:rowOff>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1080828</xdr:colOff>
      <xdr:row>5</xdr:row>
      <xdr:rowOff>150265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7175"/>
          <a:ext cx="1080828" cy="61699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523877</xdr:colOff>
      <xdr:row>34</xdr:row>
      <xdr:rowOff>161924</xdr:rowOff>
    </xdr:from>
    <xdr:to>
      <xdr:col>11</xdr:col>
      <xdr:colOff>219075</xdr:colOff>
      <xdr:row>45</xdr:row>
      <xdr:rowOff>148124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400050</xdr:colOff>
      <xdr:row>34</xdr:row>
      <xdr:rowOff>161924</xdr:rowOff>
    </xdr:from>
    <xdr:to>
      <xdr:col>14</xdr:col>
      <xdr:colOff>514350</xdr:colOff>
      <xdr:row>45</xdr:row>
      <xdr:rowOff>104776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34</xdr:row>
      <xdr:rowOff>161924</xdr:rowOff>
    </xdr:from>
    <xdr:to>
      <xdr:col>3</xdr:col>
      <xdr:colOff>314324</xdr:colOff>
      <xdr:row>45</xdr:row>
      <xdr:rowOff>148124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</xdr:row>
      <xdr:rowOff>9526</xdr:rowOff>
    </xdr:from>
    <xdr:to>
      <xdr:col>0</xdr:col>
      <xdr:colOff>161925</xdr:colOff>
      <xdr:row>25</xdr:row>
      <xdr:rowOff>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26</xdr:row>
      <xdr:rowOff>9525</xdr:rowOff>
    </xdr:from>
    <xdr:to>
      <xdr:col>0</xdr:col>
      <xdr:colOff>123825</xdr:colOff>
      <xdr:row>34</xdr:row>
      <xdr:rowOff>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1080828</xdr:colOff>
      <xdr:row>5</xdr:row>
      <xdr:rowOff>150265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7175"/>
          <a:ext cx="1080828" cy="61699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523877</xdr:colOff>
      <xdr:row>34</xdr:row>
      <xdr:rowOff>161924</xdr:rowOff>
    </xdr:from>
    <xdr:to>
      <xdr:col>11</xdr:col>
      <xdr:colOff>219075</xdr:colOff>
      <xdr:row>45</xdr:row>
      <xdr:rowOff>148124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400050</xdr:colOff>
      <xdr:row>34</xdr:row>
      <xdr:rowOff>161924</xdr:rowOff>
    </xdr:from>
    <xdr:to>
      <xdr:col>14</xdr:col>
      <xdr:colOff>514350</xdr:colOff>
      <xdr:row>45</xdr:row>
      <xdr:rowOff>104776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34</xdr:row>
      <xdr:rowOff>161924</xdr:rowOff>
    </xdr:from>
    <xdr:to>
      <xdr:col>3</xdr:col>
      <xdr:colOff>314324</xdr:colOff>
      <xdr:row>45</xdr:row>
      <xdr:rowOff>148124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</xdr:row>
      <xdr:rowOff>9526</xdr:rowOff>
    </xdr:from>
    <xdr:to>
      <xdr:col>0</xdr:col>
      <xdr:colOff>161925</xdr:colOff>
      <xdr:row>25</xdr:row>
      <xdr:rowOff>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26</xdr:row>
      <xdr:rowOff>9525</xdr:rowOff>
    </xdr:from>
    <xdr:to>
      <xdr:col>0</xdr:col>
      <xdr:colOff>123825</xdr:colOff>
      <xdr:row>34</xdr:row>
      <xdr:rowOff>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1080828</xdr:colOff>
      <xdr:row>5</xdr:row>
      <xdr:rowOff>150265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7175"/>
          <a:ext cx="1080828" cy="61699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523877</xdr:colOff>
      <xdr:row>34</xdr:row>
      <xdr:rowOff>161924</xdr:rowOff>
    </xdr:from>
    <xdr:to>
      <xdr:col>11</xdr:col>
      <xdr:colOff>219075</xdr:colOff>
      <xdr:row>45</xdr:row>
      <xdr:rowOff>148124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400050</xdr:colOff>
      <xdr:row>34</xdr:row>
      <xdr:rowOff>161924</xdr:rowOff>
    </xdr:from>
    <xdr:to>
      <xdr:col>14</xdr:col>
      <xdr:colOff>514350</xdr:colOff>
      <xdr:row>45</xdr:row>
      <xdr:rowOff>104776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34</xdr:row>
      <xdr:rowOff>161924</xdr:rowOff>
    </xdr:from>
    <xdr:to>
      <xdr:col>3</xdr:col>
      <xdr:colOff>314324</xdr:colOff>
      <xdr:row>45</xdr:row>
      <xdr:rowOff>148124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</xdr:row>
      <xdr:rowOff>9526</xdr:rowOff>
    </xdr:from>
    <xdr:to>
      <xdr:col>0</xdr:col>
      <xdr:colOff>161925</xdr:colOff>
      <xdr:row>25</xdr:row>
      <xdr:rowOff>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26</xdr:row>
      <xdr:rowOff>9525</xdr:rowOff>
    </xdr:from>
    <xdr:to>
      <xdr:col>0</xdr:col>
      <xdr:colOff>123825</xdr:colOff>
      <xdr:row>34</xdr:row>
      <xdr:rowOff>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1080828</xdr:colOff>
      <xdr:row>5</xdr:row>
      <xdr:rowOff>150265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7175"/>
          <a:ext cx="1080828" cy="61699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523877</xdr:colOff>
      <xdr:row>34</xdr:row>
      <xdr:rowOff>161924</xdr:rowOff>
    </xdr:from>
    <xdr:to>
      <xdr:col>11</xdr:col>
      <xdr:colOff>219075</xdr:colOff>
      <xdr:row>45</xdr:row>
      <xdr:rowOff>148124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400050</xdr:colOff>
      <xdr:row>34</xdr:row>
      <xdr:rowOff>161924</xdr:rowOff>
    </xdr:from>
    <xdr:to>
      <xdr:col>14</xdr:col>
      <xdr:colOff>514350</xdr:colOff>
      <xdr:row>45</xdr:row>
      <xdr:rowOff>104776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34</xdr:row>
      <xdr:rowOff>161924</xdr:rowOff>
    </xdr:from>
    <xdr:to>
      <xdr:col>3</xdr:col>
      <xdr:colOff>314324</xdr:colOff>
      <xdr:row>45</xdr:row>
      <xdr:rowOff>148124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</xdr:row>
      <xdr:rowOff>9526</xdr:rowOff>
    </xdr:from>
    <xdr:to>
      <xdr:col>0</xdr:col>
      <xdr:colOff>161925</xdr:colOff>
      <xdr:row>25</xdr:row>
      <xdr:rowOff>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26</xdr:row>
      <xdr:rowOff>9525</xdr:rowOff>
    </xdr:from>
    <xdr:to>
      <xdr:col>0</xdr:col>
      <xdr:colOff>123825</xdr:colOff>
      <xdr:row>34</xdr:row>
      <xdr:rowOff>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1080828</xdr:colOff>
      <xdr:row>5</xdr:row>
      <xdr:rowOff>150265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7175"/>
          <a:ext cx="1080828" cy="61699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523877</xdr:colOff>
      <xdr:row>34</xdr:row>
      <xdr:rowOff>161924</xdr:rowOff>
    </xdr:from>
    <xdr:to>
      <xdr:col>11</xdr:col>
      <xdr:colOff>219075</xdr:colOff>
      <xdr:row>45</xdr:row>
      <xdr:rowOff>148124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400050</xdr:colOff>
      <xdr:row>34</xdr:row>
      <xdr:rowOff>161924</xdr:rowOff>
    </xdr:from>
    <xdr:to>
      <xdr:col>14</xdr:col>
      <xdr:colOff>514350</xdr:colOff>
      <xdr:row>45</xdr:row>
      <xdr:rowOff>104776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34</xdr:row>
      <xdr:rowOff>161924</xdr:rowOff>
    </xdr:from>
    <xdr:to>
      <xdr:col>3</xdr:col>
      <xdr:colOff>314324</xdr:colOff>
      <xdr:row>45</xdr:row>
      <xdr:rowOff>148124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</xdr:row>
      <xdr:rowOff>9526</xdr:rowOff>
    </xdr:from>
    <xdr:to>
      <xdr:col>0</xdr:col>
      <xdr:colOff>161925</xdr:colOff>
      <xdr:row>25</xdr:row>
      <xdr:rowOff>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26</xdr:row>
      <xdr:rowOff>9525</xdr:rowOff>
    </xdr:from>
    <xdr:to>
      <xdr:col>0</xdr:col>
      <xdr:colOff>123825</xdr:colOff>
      <xdr:row>34</xdr:row>
      <xdr:rowOff>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1080828</xdr:colOff>
      <xdr:row>5</xdr:row>
      <xdr:rowOff>150265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7175"/>
          <a:ext cx="1080828" cy="61699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523877</xdr:colOff>
      <xdr:row>34</xdr:row>
      <xdr:rowOff>161924</xdr:rowOff>
    </xdr:from>
    <xdr:to>
      <xdr:col>11</xdr:col>
      <xdr:colOff>219075</xdr:colOff>
      <xdr:row>45</xdr:row>
      <xdr:rowOff>148124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400050</xdr:colOff>
      <xdr:row>34</xdr:row>
      <xdr:rowOff>161924</xdr:rowOff>
    </xdr:from>
    <xdr:to>
      <xdr:col>14</xdr:col>
      <xdr:colOff>514350</xdr:colOff>
      <xdr:row>45</xdr:row>
      <xdr:rowOff>104776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34</xdr:row>
      <xdr:rowOff>161924</xdr:rowOff>
    </xdr:from>
    <xdr:to>
      <xdr:col>3</xdr:col>
      <xdr:colOff>314324</xdr:colOff>
      <xdr:row>45</xdr:row>
      <xdr:rowOff>148124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</xdr:row>
      <xdr:rowOff>9526</xdr:rowOff>
    </xdr:from>
    <xdr:to>
      <xdr:col>0</xdr:col>
      <xdr:colOff>161925</xdr:colOff>
      <xdr:row>25</xdr:row>
      <xdr:rowOff>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26</xdr:row>
      <xdr:rowOff>9525</xdr:rowOff>
    </xdr:from>
    <xdr:to>
      <xdr:col>0</xdr:col>
      <xdr:colOff>123825</xdr:colOff>
      <xdr:row>34</xdr:row>
      <xdr:rowOff>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1080828</xdr:colOff>
      <xdr:row>5</xdr:row>
      <xdr:rowOff>150265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7175"/>
          <a:ext cx="1080828" cy="61699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523877</xdr:colOff>
      <xdr:row>34</xdr:row>
      <xdr:rowOff>161924</xdr:rowOff>
    </xdr:from>
    <xdr:to>
      <xdr:col>11</xdr:col>
      <xdr:colOff>219075</xdr:colOff>
      <xdr:row>45</xdr:row>
      <xdr:rowOff>148124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400050</xdr:colOff>
      <xdr:row>34</xdr:row>
      <xdr:rowOff>161924</xdr:rowOff>
    </xdr:from>
    <xdr:to>
      <xdr:col>14</xdr:col>
      <xdr:colOff>514350</xdr:colOff>
      <xdr:row>45</xdr:row>
      <xdr:rowOff>104776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34</xdr:row>
      <xdr:rowOff>161924</xdr:rowOff>
    </xdr:from>
    <xdr:to>
      <xdr:col>3</xdr:col>
      <xdr:colOff>314324</xdr:colOff>
      <xdr:row>45</xdr:row>
      <xdr:rowOff>148124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</xdr:row>
      <xdr:rowOff>9526</xdr:rowOff>
    </xdr:from>
    <xdr:to>
      <xdr:col>0</xdr:col>
      <xdr:colOff>161925</xdr:colOff>
      <xdr:row>25</xdr:row>
      <xdr:rowOff>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26</xdr:row>
      <xdr:rowOff>9525</xdr:rowOff>
    </xdr:from>
    <xdr:to>
      <xdr:col>0</xdr:col>
      <xdr:colOff>123825</xdr:colOff>
      <xdr:row>34</xdr:row>
      <xdr:rowOff>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1080828</xdr:colOff>
      <xdr:row>5</xdr:row>
      <xdr:rowOff>150265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7175"/>
          <a:ext cx="1080828" cy="6169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23</xdr:row>
      <xdr:rowOff>9525</xdr:rowOff>
    </xdr:from>
    <xdr:to>
      <xdr:col>7</xdr:col>
      <xdr:colOff>129601</xdr:colOff>
      <xdr:row>45</xdr:row>
      <xdr:rowOff>133350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</xdr:row>
      <xdr:rowOff>9525</xdr:rowOff>
    </xdr:from>
    <xdr:to>
      <xdr:col>0</xdr:col>
      <xdr:colOff>123825</xdr:colOff>
      <xdr:row>22</xdr:row>
      <xdr:rowOff>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152399</xdr:colOff>
      <xdr:row>23</xdr:row>
      <xdr:rowOff>9525</xdr:rowOff>
    </xdr:from>
    <xdr:to>
      <xdr:col>13</xdr:col>
      <xdr:colOff>683399</xdr:colOff>
      <xdr:row>45</xdr:row>
      <xdr:rowOff>147637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523877</xdr:colOff>
      <xdr:row>34</xdr:row>
      <xdr:rowOff>161924</xdr:rowOff>
    </xdr:from>
    <xdr:to>
      <xdr:col>11</xdr:col>
      <xdr:colOff>219075</xdr:colOff>
      <xdr:row>45</xdr:row>
      <xdr:rowOff>148124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400050</xdr:colOff>
      <xdr:row>34</xdr:row>
      <xdr:rowOff>161924</xdr:rowOff>
    </xdr:from>
    <xdr:to>
      <xdr:col>14</xdr:col>
      <xdr:colOff>514350</xdr:colOff>
      <xdr:row>45</xdr:row>
      <xdr:rowOff>104776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34</xdr:row>
      <xdr:rowOff>161924</xdr:rowOff>
    </xdr:from>
    <xdr:to>
      <xdr:col>3</xdr:col>
      <xdr:colOff>314324</xdr:colOff>
      <xdr:row>45</xdr:row>
      <xdr:rowOff>148124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</xdr:row>
      <xdr:rowOff>9526</xdr:rowOff>
    </xdr:from>
    <xdr:to>
      <xdr:col>0</xdr:col>
      <xdr:colOff>161925</xdr:colOff>
      <xdr:row>25</xdr:row>
      <xdr:rowOff>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26</xdr:row>
      <xdr:rowOff>9525</xdr:rowOff>
    </xdr:from>
    <xdr:to>
      <xdr:col>0</xdr:col>
      <xdr:colOff>123825</xdr:colOff>
      <xdr:row>34</xdr:row>
      <xdr:rowOff>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1080828</xdr:colOff>
      <xdr:row>5</xdr:row>
      <xdr:rowOff>148875</xdr:rowOff>
    </xdr:to>
    <xdr:pic>
      <xdr:nvPicPr>
        <xdr:cNvPr id="8" name="Obrázek 7"/>
        <xdr:cNvPicPr>
          <a:picLocks/>
        </xdr:cNvPicPr>
      </xdr:nvPicPr>
      <xdr:blipFill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7175"/>
          <a:ext cx="1080828" cy="615600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9525</xdr:rowOff>
    </xdr:from>
    <xdr:to>
      <xdr:col>0</xdr:col>
      <xdr:colOff>123825</xdr:colOff>
      <xdr:row>21</xdr:row>
      <xdr:rowOff>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</xdr:colOff>
      <xdr:row>22</xdr:row>
      <xdr:rowOff>0</xdr:rowOff>
    </xdr:from>
    <xdr:to>
      <xdr:col>6</xdr:col>
      <xdr:colOff>142875</xdr:colOff>
      <xdr:row>44</xdr:row>
      <xdr:rowOff>140804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9525</xdr:colOff>
      <xdr:row>22</xdr:row>
      <xdr:rowOff>46175</xdr:rowOff>
    </xdr:from>
    <xdr:to>
      <xdr:col>16</xdr:col>
      <xdr:colOff>190500</xdr:colOff>
      <xdr:row>44</xdr:row>
      <xdr:rowOff>117613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495300</xdr:colOff>
      <xdr:row>20</xdr:row>
      <xdr:rowOff>133350</xdr:rowOff>
    </xdr:from>
    <xdr:to>
      <xdr:col>13</xdr:col>
      <xdr:colOff>636935</xdr:colOff>
      <xdr:row>45</xdr:row>
      <xdr:rowOff>114301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</xdr:row>
      <xdr:rowOff>0</xdr:rowOff>
    </xdr:from>
    <xdr:to>
      <xdr:col>0</xdr:col>
      <xdr:colOff>123825</xdr:colOff>
      <xdr:row>20</xdr:row>
      <xdr:rowOff>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</xdr:row>
      <xdr:rowOff>133350</xdr:rowOff>
    </xdr:from>
    <xdr:to>
      <xdr:col>7</xdr:col>
      <xdr:colOff>615375</xdr:colOff>
      <xdr:row>45</xdr:row>
      <xdr:rowOff>142875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82827</xdr:rowOff>
    </xdr:from>
    <xdr:to>
      <xdr:col>15</xdr:col>
      <xdr:colOff>600074</xdr:colOff>
      <xdr:row>44</xdr:row>
      <xdr:rowOff>152399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</xdr:row>
      <xdr:rowOff>0</xdr:rowOff>
    </xdr:from>
    <xdr:to>
      <xdr:col>0</xdr:col>
      <xdr:colOff>123825</xdr:colOff>
      <xdr:row>20</xdr:row>
      <xdr:rowOff>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57150</xdr:rowOff>
    </xdr:from>
    <xdr:to>
      <xdr:col>7</xdr:col>
      <xdr:colOff>129600</xdr:colOff>
      <xdr:row>44</xdr:row>
      <xdr:rowOff>152400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</xdr:row>
      <xdr:rowOff>0</xdr:rowOff>
    </xdr:from>
    <xdr:to>
      <xdr:col>0</xdr:col>
      <xdr:colOff>123825</xdr:colOff>
      <xdr:row>22</xdr:row>
      <xdr:rowOff>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152399</xdr:colOff>
      <xdr:row>23</xdr:row>
      <xdr:rowOff>57150</xdr:rowOff>
    </xdr:from>
    <xdr:to>
      <xdr:col>13</xdr:col>
      <xdr:colOff>683399</xdr:colOff>
      <xdr:row>44</xdr:row>
      <xdr:rowOff>148725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495300</xdr:colOff>
      <xdr:row>20</xdr:row>
      <xdr:rowOff>133350</xdr:rowOff>
    </xdr:from>
    <xdr:to>
      <xdr:col>13</xdr:col>
      <xdr:colOff>636935</xdr:colOff>
      <xdr:row>45</xdr:row>
      <xdr:rowOff>114301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20</xdr:row>
      <xdr:rowOff>133350</xdr:rowOff>
    </xdr:from>
    <xdr:to>
      <xdr:col>7</xdr:col>
      <xdr:colOff>523874</xdr:colOff>
      <xdr:row>45</xdr:row>
      <xdr:rowOff>114299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</xdr:row>
      <xdr:rowOff>0</xdr:rowOff>
    </xdr:from>
    <xdr:to>
      <xdr:col>0</xdr:col>
      <xdr:colOff>123825</xdr:colOff>
      <xdr:row>20</xdr:row>
      <xdr:rowOff>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82827</xdr:rowOff>
    </xdr:from>
    <xdr:to>
      <xdr:col>15</xdr:col>
      <xdr:colOff>600074</xdr:colOff>
      <xdr:row>44</xdr:row>
      <xdr:rowOff>152399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</xdr:row>
      <xdr:rowOff>0</xdr:rowOff>
    </xdr:from>
    <xdr:to>
      <xdr:col>0</xdr:col>
      <xdr:colOff>123825</xdr:colOff>
      <xdr:row>20</xdr:row>
      <xdr:rowOff>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xport_ER&#218;-T1_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Ú-T1_paliva_sum"/>
      <sheetName val="ERÚ-T1_subjekt_sum"/>
      <sheetName val="Data_ax"/>
      <sheetName val="Data_subjekt"/>
      <sheetName val="Data_paliva"/>
      <sheetName val="Podklady QZ"/>
      <sheetName val="Podklady RZ"/>
      <sheetName val="List1"/>
      <sheetName val="List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O1" t="str">
            <v>leden 2017</v>
          </cell>
          <cell r="Q1" t="str">
            <v>prosinec 2017</v>
          </cell>
        </row>
        <row r="6">
          <cell r="B6">
            <v>24714.300020000002</v>
          </cell>
          <cell r="C6">
            <v>18536.406625</v>
          </cell>
          <cell r="D6">
            <v>16053.391765999997</v>
          </cell>
          <cell r="E6">
            <v>14105.685083000002</v>
          </cell>
          <cell r="F6">
            <v>10974.113028</v>
          </cell>
          <cell r="G6">
            <v>8404.977707</v>
          </cell>
          <cell r="H6">
            <v>7799.2971484225673</v>
          </cell>
          <cell r="I6">
            <v>7997.9303584460376</v>
          </cell>
          <cell r="J6">
            <v>10305.451556664033</v>
          </cell>
          <cell r="K6">
            <v>13386.898039764037</v>
          </cell>
          <cell r="L6">
            <v>17275.336875764035</v>
          </cell>
          <cell r="M6">
            <v>20025.961428764036</v>
          </cell>
        </row>
        <row r="8">
          <cell r="B8">
            <v>1460.0127299999979</v>
          </cell>
          <cell r="C8">
            <v>1399.5756600000004</v>
          </cell>
          <cell r="D8">
            <v>1188.4203490000016</v>
          </cell>
          <cell r="E8">
            <v>1139.5462810000006</v>
          </cell>
          <cell r="F8">
            <v>1050.3900089999988</v>
          </cell>
          <cell r="G8">
            <v>946.89707399999998</v>
          </cell>
          <cell r="H8">
            <v>961.98847599999965</v>
          </cell>
          <cell r="I8">
            <v>934.30748100000028</v>
          </cell>
          <cell r="J8">
            <v>962.53347619999909</v>
          </cell>
          <cell r="K8">
            <v>1062.2336679999996</v>
          </cell>
          <cell r="L8">
            <v>1018.3178480000001</v>
          </cell>
          <cell r="M8">
            <v>1211.2713369999997</v>
          </cell>
        </row>
        <row r="10">
          <cell r="B10">
            <v>1626.6252617546143</v>
          </cell>
          <cell r="C10">
            <v>1279.4367840698571</v>
          </cell>
          <cell r="D10">
            <v>1316.9312729037888</v>
          </cell>
          <cell r="E10">
            <v>1216.4995899008934</v>
          </cell>
          <cell r="F10">
            <v>953.81825082544538</v>
          </cell>
          <cell r="G10">
            <v>872.88550900000075</v>
          </cell>
          <cell r="H10">
            <v>764.71390788966346</v>
          </cell>
          <cell r="I10">
            <v>763.18557665303649</v>
          </cell>
          <cell r="J10">
            <v>940.80979788137665</v>
          </cell>
          <cell r="K10">
            <v>1138.9478775880427</v>
          </cell>
          <cell r="L10">
            <v>1200.1332305880433</v>
          </cell>
          <cell r="M10">
            <v>1287.3275245880429</v>
          </cell>
        </row>
        <row r="12">
          <cell r="B12">
            <v>5199.164372850395</v>
          </cell>
          <cell r="C12">
            <v>4237.4703250725934</v>
          </cell>
          <cell r="D12">
            <v>4208.9695440280493</v>
          </cell>
          <cell r="E12">
            <v>3949.4993187618047</v>
          </cell>
          <cell r="F12">
            <v>3945.1778006002019</v>
          </cell>
          <cell r="G12">
            <v>3425.7493020000015</v>
          </cell>
          <cell r="H12">
            <v>3069.1968951999961</v>
          </cell>
          <cell r="I12">
            <v>3233.7787907199995</v>
          </cell>
          <cell r="J12">
            <v>3634.58223464</v>
          </cell>
          <cell r="K12">
            <v>4163.3567776666705</v>
          </cell>
          <cell r="L12">
            <v>4767.0131656666726</v>
          </cell>
          <cell r="M12">
            <v>5141.8124356666667</v>
          </cell>
        </row>
        <row r="14">
          <cell r="B14">
            <v>16416.455132394985</v>
          </cell>
          <cell r="C14">
            <v>11608.037685857556</v>
          </cell>
          <cell r="D14">
            <v>9326.7715830681664</v>
          </cell>
          <cell r="E14">
            <v>7792.2101663372996</v>
          </cell>
          <cell r="F14">
            <v>5009.379720574354</v>
          </cell>
          <cell r="G14">
            <v>3145.3742999999986</v>
          </cell>
          <cell r="H14">
            <v>2988.1578129999998</v>
          </cell>
          <cell r="I14">
            <v>3053.5854350729996</v>
          </cell>
          <cell r="J14">
            <v>4753.3318509426572</v>
          </cell>
          <cell r="K14">
            <v>7010.1459928426566</v>
          </cell>
          <cell r="L14">
            <v>10259.875731842656</v>
          </cell>
          <cell r="M14">
            <v>12370.163003842659</v>
          </cell>
        </row>
        <row r="16">
          <cell r="B16">
            <v>12.04252300000735</v>
          </cell>
          <cell r="C16">
            <v>11.886169999992489</v>
          </cell>
          <cell r="D16">
            <v>12.299016999990272</v>
          </cell>
          <cell r="E16">
            <v>7.9297270000033677</v>
          </cell>
          <cell r="F16">
            <v>15.347246999999697</v>
          </cell>
          <cell r="G16">
            <v>14.071521999998822</v>
          </cell>
          <cell r="H16">
            <v>15.240056332908352</v>
          </cell>
          <cell r="I16">
            <v>13.073075000002518</v>
          </cell>
          <cell r="J16">
            <v>14.194197000000713</v>
          </cell>
          <cell r="K16">
            <v>12.213723666667647</v>
          </cell>
          <cell r="L16">
            <v>29.996899666661193</v>
          </cell>
          <cell r="M16">
            <v>15.387127666668675</v>
          </cell>
        </row>
        <row r="24">
          <cell r="B24">
            <v>1837.3644449999995</v>
          </cell>
          <cell r="C24">
            <v>1573.0747660000002</v>
          </cell>
          <cell r="D24">
            <v>1657.1853419999998</v>
          </cell>
          <cell r="E24">
            <v>1603.0532250000003</v>
          </cell>
          <cell r="F24">
            <v>1477.5526180000002</v>
          </cell>
          <cell r="G24">
            <v>1270.3414679999998</v>
          </cell>
          <cell r="H24">
            <v>1182.3070560000001</v>
          </cell>
          <cell r="I24">
            <v>1186.773762</v>
          </cell>
          <cell r="J24">
            <v>1266.7181969999997</v>
          </cell>
          <cell r="K24">
            <v>1128.7119069999999</v>
          </cell>
          <cell r="L24">
            <v>1652.9206429999995</v>
          </cell>
          <cell r="M24">
            <v>1795.2507899999998</v>
          </cell>
        </row>
        <row r="25">
          <cell r="B25">
            <v>408.76945799999976</v>
          </cell>
          <cell r="C25">
            <v>354.45194999999973</v>
          </cell>
          <cell r="D25">
            <v>368.915277</v>
          </cell>
          <cell r="E25">
            <v>344.74809199999987</v>
          </cell>
          <cell r="F25">
            <v>321.47153900000012</v>
          </cell>
          <cell r="G25">
            <v>281.55664100000007</v>
          </cell>
          <cell r="H25">
            <v>285.75842700000032</v>
          </cell>
          <cell r="I25">
            <v>282.96647100000001</v>
          </cell>
          <cell r="J25">
            <v>317.96231820000008</v>
          </cell>
          <cell r="K25">
            <v>363.93504900000016</v>
          </cell>
          <cell r="L25">
            <v>387.74272399999995</v>
          </cell>
          <cell r="M25">
            <v>432.43476799999979</v>
          </cell>
        </row>
        <row r="26">
          <cell r="B26">
            <v>3956.5175350000004</v>
          </cell>
          <cell r="C26">
            <v>2837.221767</v>
          </cell>
          <cell r="D26">
            <v>2107.8381789999999</v>
          </cell>
          <cell r="E26">
            <v>1508.6847040000002</v>
          </cell>
          <cell r="F26">
            <v>951.69096499999989</v>
          </cell>
          <cell r="G26">
            <v>617.20958799999994</v>
          </cell>
          <cell r="H26">
            <v>581.32914000000005</v>
          </cell>
          <cell r="I26">
            <v>544.55117499999994</v>
          </cell>
          <cell r="J26">
            <v>876.06696399999987</v>
          </cell>
          <cell r="K26">
            <v>1245.6261340000003</v>
          </cell>
          <cell r="L26">
            <v>1917.5775329999999</v>
          </cell>
          <cell r="M26">
            <v>2323.0896990000001</v>
          </cell>
        </row>
        <row r="27">
          <cell r="B27">
            <v>0.9717610000000001</v>
          </cell>
          <cell r="C27">
            <v>0.8973009999999999</v>
          </cell>
          <cell r="D27">
            <v>1.2190209999999999</v>
          </cell>
          <cell r="E27">
            <v>0.95839099999999999</v>
          </cell>
          <cell r="F27">
            <v>1.1242110000000001</v>
          </cell>
          <cell r="G27">
            <v>1.5162150000000001</v>
          </cell>
          <cell r="H27">
            <v>1.294486</v>
          </cell>
          <cell r="I27">
            <v>1.3394710000000001</v>
          </cell>
          <cell r="J27">
            <v>0.70292999999999994</v>
          </cell>
          <cell r="K27">
            <v>1.290424</v>
          </cell>
          <cell r="L27">
            <v>0.70230300000000001</v>
          </cell>
          <cell r="M27">
            <v>0.89333899999999999</v>
          </cell>
        </row>
        <row r="28">
          <cell r="B28">
            <v>1.5221000000000002</v>
          </cell>
          <cell r="C28">
            <v>1.4105999999999999</v>
          </cell>
          <cell r="D28">
            <v>1.43431</v>
          </cell>
          <cell r="E28">
            <v>1.15689</v>
          </cell>
          <cell r="F28">
            <v>1.0327999999999999</v>
          </cell>
          <cell r="G28">
            <v>0.65876999999999997</v>
          </cell>
          <cell r="H28">
            <v>0.57090999999999992</v>
          </cell>
          <cell r="I28">
            <v>0.6303399999999999</v>
          </cell>
          <cell r="J28">
            <v>0.81606000000000001</v>
          </cell>
          <cell r="K28">
            <v>1.2589499999999998</v>
          </cell>
          <cell r="L28">
            <v>1.3947700000000001</v>
          </cell>
          <cell r="M28">
            <v>1.3939000000000001</v>
          </cell>
        </row>
        <row r="29">
          <cell r="B29">
            <v>1.2760000000000001E-2</v>
          </cell>
          <cell r="C29">
            <v>2.1829999999999999E-2</v>
          </cell>
          <cell r="D29">
            <v>4.2470000000000001E-2</v>
          </cell>
          <cell r="E29">
            <v>4.4740000000000002E-2</v>
          </cell>
          <cell r="F29">
            <v>6.4129999999999993E-2</v>
          </cell>
          <cell r="G29">
            <v>6.1590000000000006E-2</v>
          </cell>
          <cell r="H29">
            <v>5.2510000000000001E-2</v>
          </cell>
          <cell r="I29">
            <v>5.7119999999999997E-2</v>
          </cell>
          <cell r="J29">
            <v>2.6359999999999998E-2</v>
          </cell>
          <cell r="K29">
            <v>1.9469999999999998E-2</v>
          </cell>
          <cell r="L29">
            <v>6.9199999999999999E-3</v>
          </cell>
          <cell r="M29">
            <v>7.0699999999999999E-3</v>
          </cell>
        </row>
        <row r="30">
          <cell r="B30">
            <v>10481.571397999998</v>
          </cell>
          <cell r="C30">
            <v>7881.0811970000004</v>
          </cell>
          <cell r="D30">
            <v>6773.7454889999981</v>
          </cell>
          <cell r="E30">
            <v>6090.7115540000023</v>
          </cell>
          <cell r="F30">
            <v>4389.3228369999997</v>
          </cell>
          <cell r="G30">
            <v>3108.1110000000003</v>
          </cell>
          <cell r="H30">
            <v>2531.4769259999998</v>
          </cell>
          <cell r="I30">
            <v>2885.9123839999997</v>
          </cell>
          <cell r="J30">
            <v>4031.4117229999997</v>
          </cell>
          <cell r="K30">
            <v>5806.8317689999994</v>
          </cell>
          <cell r="L30">
            <v>7641.033829</v>
          </cell>
          <cell r="M30">
            <v>8996.1359620000039</v>
          </cell>
        </row>
        <row r="31">
          <cell r="B31">
            <v>169.81100000000001</v>
          </cell>
          <cell r="C31">
            <v>123.539</v>
          </cell>
          <cell r="D31">
            <v>99.358999999999995</v>
          </cell>
          <cell r="E31">
            <v>80.186000000000007</v>
          </cell>
          <cell r="F31">
            <v>45.777999999999999</v>
          </cell>
          <cell r="G31">
            <v>19.728000000000002</v>
          </cell>
          <cell r="H31">
            <v>12.701000000000001</v>
          </cell>
          <cell r="I31">
            <v>16.390999999999998</v>
          </cell>
          <cell r="J31">
            <v>39.988999999999997</v>
          </cell>
          <cell r="K31">
            <v>63.792000000000002</v>
          </cell>
          <cell r="L31">
            <v>103.744</v>
          </cell>
          <cell r="M31">
            <v>133.054</v>
          </cell>
        </row>
        <row r="32">
          <cell r="B32">
            <v>0.19087600000000002</v>
          </cell>
          <cell r="C32">
            <v>4.1072000000000004E-2</v>
          </cell>
          <cell r="D32">
            <v>2.8661000000000002E-2</v>
          </cell>
          <cell r="E32">
            <v>2.4565999999999998E-2</v>
          </cell>
          <cell r="F32">
            <v>8.1890000000000001E-3</v>
          </cell>
          <cell r="G32">
            <v>0</v>
          </cell>
          <cell r="H32">
            <v>0</v>
          </cell>
          <cell r="I32">
            <v>0</v>
          </cell>
          <cell r="J32">
            <v>8.1899999999999994E-3</v>
          </cell>
          <cell r="K32">
            <v>3.0707999999999999E-2</v>
          </cell>
          <cell r="L32">
            <v>2.4565999999999998E-2</v>
          </cell>
          <cell r="M32">
            <v>4.9133000000000003E-2</v>
          </cell>
        </row>
        <row r="33">
          <cell r="B33">
            <v>731.0535000000001</v>
          </cell>
          <cell r="C33">
            <v>684.46967999999993</v>
          </cell>
          <cell r="D33">
            <v>686.11176</v>
          </cell>
          <cell r="E33">
            <v>678.20274999999992</v>
          </cell>
          <cell r="F33">
            <v>768.33278000000007</v>
          </cell>
          <cell r="G33">
            <v>702.25453000000016</v>
          </cell>
          <cell r="H33">
            <v>732.50280999999995</v>
          </cell>
          <cell r="I33">
            <v>618.34625000000005</v>
          </cell>
          <cell r="J33">
            <v>667.39525000000003</v>
          </cell>
          <cell r="K33">
            <v>748.72248000000002</v>
          </cell>
          <cell r="L33">
            <v>678.72978000000001</v>
          </cell>
          <cell r="M33">
            <v>693.69421999999997</v>
          </cell>
        </row>
        <row r="34">
          <cell r="B34">
            <v>165.82552200000001</v>
          </cell>
          <cell r="C34">
            <v>125.22470799999999</v>
          </cell>
          <cell r="D34">
            <v>89.924097000000003</v>
          </cell>
          <cell r="E34">
            <v>24.797044999999997</v>
          </cell>
          <cell r="F34">
            <v>51.840491</v>
          </cell>
          <cell r="G34">
            <v>56.455461999999997</v>
          </cell>
          <cell r="H34">
            <v>24.000803999999999</v>
          </cell>
          <cell r="I34">
            <v>19.845721999999999</v>
          </cell>
          <cell r="J34">
            <v>52.873469</v>
          </cell>
          <cell r="K34">
            <v>49.783615999999995</v>
          </cell>
          <cell r="L34">
            <v>73.80666699999999</v>
          </cell>
          <cell r="M34">
            <v>68.251741999999993</v>
          </cell>
        </row>
        <row r="35">
          <cell r="B35">
            <v>456.35490499999997</v>
          </cell>
          <cell r="C35">
            <v>407.67196899999999</v>
          </cell>
          <cell r="D35">
            <v>402.61118200000004</v>
          </cell>
          <cell r="E35">
            <v>379.17491399999994</v>
          </cell>
          <cell r="F35">
            <v>401.11177700000007</v>
          </cell>
          <cell r="G35">
            <v>347.41648400000008</v>
          </cell>
          <cell r="H35">
            <v>375.09718825020519</v>
          </cell>
          <cell r="I35">
            <v>374.6131362958381</v>
          </cell>
          <cell r="J35">
            <v>319.62995785152151</v>
          </cell>
          <cell r="K35">
            <v>364.46464400000002</v>
          </cell>
          <cell r="L35">
            <v>385.14718200000004</v>
          </cell>
          <cell r="M35">
            <v>468.94558499999999</v>
          </cell>
        </row>
        <row r="36">
          <cell r="B36">
            <v>1055.5182840000002</v>
          </cell>
          <cell r="C36">
            <v>939.13746300000014</v>
          </cell>
          <cell r="D36">
            <v>933.53820400000018</v>
          </cell>
          <cell r="E36">
            <v>834.18589699999984</v>
          </cell>
          <cell r="F36">
            <v>828.96436399999982</v>
          </cell>
          <cell r="G36">
            <v>750.19306099999994</v>
          </cell>
          <cell r="H36">
            <v>696.87028800000007</v>
          </cell>
          <cell r="I36">
            <v>837.94335599999988</v>
          </cell>
          <cell r="J36">
            <v>740.13596599999994</v>
          </cell>
          <cell r="K36">
            <v>933.33497399999987</v>
          </cell>
          <cell r="L36">
            <v>840.79222599999991</v>
          </cell>
          <cell r="M36">
            <v>999.80976700000008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>
            <v>113.32993399999998</v>
          </cell>
          <cell r="C38">
            <v>55.647349999999975</v>
          </cell>
          <cell r="D38">
            <v>55.818602999999996</v>
          </cell>
          <cell r="E38">
            <v>27.416650999999995</v>
          </cell>
          <cell r="F38">
            <v>25.137654999999995</v>
          </cell>
          <cell r="G38">
            <v>10.507995999999995</v>
          </cell>
          <cell r="H38">
            <v>23.994813000000004</v>
          </cell>
          <cell r="I38">
            <v>21.422819000000008</v>
          </cell>
          <cell r="J38">
            <v>30.664224999999995</v>
          </cell>
          <cell r="K38">
            <v>34.161667999999999</v>
          </cell>
          <cell r="L38">
            <v>17.729182000000002</v>
          </cell>
          <cell r="M38">
            <v>14.434282999999997</v>
          </cell>
        </row>
        <row r="39">
          <cell r="B39">
            <v>5335.4865419999996</v>
          </cell>
          <cell r="C39">
            <v>3552.5159719999997</v>
          </cell>
          <cell r="D39">
            <v>2875.6201709999991</v>
          </cell>
          <cell r="E39">
            <v>2532.339664000001</v>
          </cell>
          <cell r="F39">
            <v>1710.680672</v>
          </cell>
          <cell r="G39">
            <v>1238.9669019999999</v>
          </cell>
          <cell r="H39">
            <v>1351.3407901723617</v>
          </cell>
          <cell r="I39">
            <v>1207.1373521501998</v>
          </cell>
          <cell r="J39">
            <v>1961.0509466125111</v>
          </cell>
          <cell r="K39">
            <v>2644.9342467640367</v>
          </cell>
          <cell r="L39">
            <v>3573.9845507640343</v>
          </cell>
          <cell r="M39">
            <v>4098.5171707640329</v>
          </cell>
        </row>
        <row r="47">
          <cell r="B47">
            <v>1259.5695590000005</v>
          </cell>
          <cell r="C47">
            <v>901.78350400000056</v>
          </cell>
          <cell r="D47">
            <v>785.50268099999982</v>
          </cell>
          <cell r="E47">
            <v>674.24038700000006</v>
          </cell>
          <cell r="F47">
            <v>489.97694299999995</v>
          </cell>
          <cell r="G47">
            <v>348.03343200000012</v>
          </cell>
          <cell r="H47">
            <v>326.51478599999979</v>
          </cell>
          <cell r="I47">
            <v>328.00886999999989</v>
          </cell>
          <cell r="J47">
            <v>433.36154300000015</v>
          </cell>
          <cell r="K47">
            <v>603.40979533333359</v>
          </cell>
          <cell r="L47">
            <v>829.95872033333308</v>
          </cell>
          <cell r="M47">
            <v>982.94839633333311</v>
          </cell>
        </row>
        <row r="48">
          <cell r="B48">
            <v>1489.9383960000005</v>
          </cell>
          <cell r="C48">
            <v>974.85629299999994</v>
          </cell>
          <cell r="D48">
            <v>750.31113299999993</v>
          </cell>
          <cell r="E48">
            <v>616.86778500000003</v>
          </cell>
          <cell r="F48">
            <v>409.96679699999999</v>
          </cell>
          <cell r="G48">
            <v>294.33159899999998</v>
          </cell>
          <cell r="H48">
            <v>281.68977799999982</v>
          </cell>
          <cell r="I48">
            <v>278.35873699999985</v>
          </cell>
          <cell r="J48">
            <v>408.74392510000024</v>
          </cell>
          <cell r="K48">
            <v>682.27776900000003</v>
          </cell>
          <cell r="L48">
            <v>967.73363400000028</v>
          </cell>
          <cell r="M48">
            <v>1142.9372120000003</v>
          </cell>
        </row>
        <row r="49">
          <cell r="B49">
            <v>1800.6704789999999</v>
          </cell>
          <cell r="C49">
            <v>1457.7378489999999</v>
          </cell>
          <cell r="D49">
            <v>1462.2314369999997</v>
          </cell>
          <cell r="E49">
            <v>1334.6249940000005</v>
          </cell>
          <cell r="F49">
            <v>1217.259241</v>
          </cell>
          <cell r="G49">
            <v>1062.4363949999997</v>
          </cell>
          <cell r="H49">
            <v>611.8888589999998</v>
          </cell>
          <cell r="I49">
            <v>1067.2377319999998</v>
          </cell>
          <cell r="J49">
            <v>1197.5958030000002</v>
          </cell>
          <cell r="K49">
            <v>1373.8565299999998</v>
          </cell>
          <cell r="L49">
            <v>1516.6732180000004</v>
          </cell>
          <cell r="M49">
            <v>1613.1597969999993</v>
          </cell>
        </row>
        <row r="50">
          <cell r="B50">
            <v>676.29473299999995</v>
          </cell>
          <cell r="C50">
            <v>478.03688099999982</v>
          </cell>
          <cell r="D50">
            <v>425.96536899999995</v>
          </cell>
          <cell r="E50">
            <v>353.97126299999996</v>
          </cell>
          <cell r="F50">
            <v>260.64572899999996</v>
          </cell>
          <cell r="G50">
            <v>194.4950200000001</v>
          </cell>
          <cell r="H50">
            <v>185.30225800000005</v>
          </cell>
          <cell r="I50">
            <v>178.07720700000004</v>
          </cell>
          <cell r="J50">
            <v>334.24053024145309</v>
          </cell>
          <cell r="K50">
            <v>459.72699124145322</v>
          </cell>
          <cell r="L50">
            <v>556.58965124145277</v>
          </cell>
          <cell r="M50">
            <v>634.56499124145296</v>
          </cell>
        </row>
        <row r="51">
          <cell r="B51">
            <v>445.18003100000004</v>
          </cell>
          <cell r="C51">
            <v>317.95212700000002</v>
          </cell>
          <cell r="D51">
            <v>268.69560199999995</v>
          </cell>
          <cell r="E51">
            <v>225.55358999999999</v>
          </cell>
          <cell r="F51">
            <v>156.22773100000006</v>
          </cell>
          <cell r="G51">
            <v>98.130897000000019</v>
          </cell>
          <cell r="H51">
            <v>113.887282</v>
          </cell>
          <cell r="I51">
            <v>116.65181700000002</v>
          </cell>
          <cell r="J51">
            <v>155.36557200000001</v>
          </cell>
          <cell r="K51">
            <v>207.87508799999998</v>
          </cell>
          <cell r="L51">
            <v>287.73703599999993</v>
          </cell>
          <cell r="M51">
            <v>350.82497499999999</v>
          </cell>
        </row>
        <row r="52">
          <cell r="B52">
            <v>4702.4121810000006</v>
          </cell>
          <cell r="C52">
            <v>3641.1017919999995</v>
          </cell>
          <cell r="D52">
            <v>3179.6695600000016</v>
          </cell>
          <cell r="E52">
            <v>2814.9419170000006</v>
          </cell>
          <cell r="F52">
            <v>2192.6125619999993</v>
          </cell>
          <cell r="G52">
            <v>1803.3248469999987</v>
          </cell>
          <cell r="H52">
            <v>1695.1760570000004</v>
          </cell>
          <cell r="I52">
            <v>1604.5734060000004</v>
          </cell>
          <cell r="J52">
            <v>1950.2639810000001</v>
          </cell>
          <cell r="K52">
            <v>2491.8211680000009</v>
          </cell>
          <cell r="L52">
            <v>3185.2071539999993</v>
          </cell>
          <cell r="M52">
            <v>3719.1318550000015</v>
          </cell>
        </row>
        <row r="53">
          <cell r="B53">
            <v>1002.017211</v>
          </cell>
          <cell r="C53">
            <v>730.57563400000038</v>
          </cell>
          <cell r="D53">
            <v>605.459112</v>
          </cell>
          <cell r="E53">
            <v>534.22155699999973</v>
          </cell>
          <cell r="F53">
            <v>396.46729899999985</v>
          </cell>
          <cell r="G53">
            <v>286.75962199999998</v>
          </cell>
          <cell r="H53">
            <v>293.20330799999988</v>
          </cell>
          <cell r="I53">
            <v>296.36858100000006</v>
          </cell>
          <cell r="J53">
            <v>422.54001599999992</v>
          </cell>
          <cell r="K53">
            <v>693.72911599999975</v>
          </cell>
          <cell r="L53">
            <v>839.56565499999999</v>
          </cell>
          <cell r="M53">
            <v>940.49292000000003</v>
          </cell>
        </row>
        <row r="54">
          <cell r="B54">
            <v>1179.079135</v>
          </cell>
          <cell r="C54">
            <v>837.38883800000031</v>
          </cell>
          <cell r="D54">
            <v>669.65297699999985</v>
          </cell>
          <cell r="E54">
            <v>558.04386100000011</v>
          </cell>
          <cell r="F54">
            <v>347.8234920000001</v>
          </cell>
          <cell r="G54">
            <v>252.08079399999997</v>
          </cell>
          <cell r="H54">
            <v>185.41228474937992</v>
          </cell>
          <cell r="I54">
            <v>225.66519193579478</v>
          </cell>
          <cell r="J54">
            <v>323.2014995756424</v>
          </cell>
          <cell r="K54">
            <v>501.20612557564255</v>
          </cell>
          <cell r="L54">
            <v>705.55120157564215</v>
          </cell>
          <cell r="M54">
            <v>822.54051757564253</v>
          </cell>
        </row>
        <row r="55">
          <cell r="B55">
            <v>1005.2580360000002</v>
          </cell>
          <cell r="C55">
            <v>711.5229750000002</v>
          </cell>
          <cell r="D55">
            <v>594.75925399999994</v>
          </cell>
          <cell r="E55">
            <v>502.93446499999993</v>
          </cell>
          <cell r="F55">
            <v>347.14230800000013</v>
          </cell>
          <cell r="G55">
            <v>215.78100499999999</v>
          </cell>
          <cell r="H55">
            <v>204.61454833617265</v>
          </cell>
          <cell r="I55">
            <v>196.70198411254177</v>
          </cell>
          <cell r="J55">
            <v>334.71657367152557</v>
          </cell>
          <cell r="K55">
            <v>460.39793867152559</v>
          </cell>
          <cell r="L55">
            <v>667.0498746715258</v>
          </cell>
          <cell r="M55">
            <v>773.99985467152578</v>
          </cell>
        </row>
        <row r="56">
          <cell r="B56">
            <v>1221.5961669999997</v>
          </cell>
          <cell r="C56">
            <v>773.05986999999993</v>
          </cell>
          <cell r="D56">
            <v>620.95788299999992</v>
          </cell>
          <cell r="E56">
            <v>537.69174100000009</v>
          </cell>
          <cell r="F56">
            <v>343.36200400000001</v>
          </cell>
          <cell r="G56">
            <v>237.42025700000002</v>
          </cell>
          <cell r="H56">
            <v>297.65012399999989</v>
          </cell>
          <cell r="I56">
            <v>253.27761399999994</v>
          </cell>
          <cell r="J56">
            <v>281.94876299999993</v>
          </cell>
          <cell r="K56">
            <v>479.1411756666667</v>
          </cell>
          <cell r="L56">
            <v>643.04109966666636</v>
          </cell>
          <cell r="M56">
            <v>799.99594666666667</v>
          </cell>
        </row>
        <row r="57">
          <cell r="B57">
            <v>4548.7192839999998</v>
          </cell>
          <cell r="C57">
            <v>3384.4145320000002</v>
          </cell>
          <cell r="D57">
            <v>2832.7023659999973</v>
          </cell>
          <cell r="E57">
            <v>2603.5007839999994</v>
          </cell>
          <cell r="F57">
            <v>1978.3413849999997</v>
          </cell>
          <cell r="G57">
            <v>1435.2804290000004</v>
          </cell>
          <cell r="H57">
            <v>1347.307784399999</v>
          </cell>
          <cell r="I57">
            <v>1316.1100636000008</v>
          </cell>
          <cell r="J57">
            <v>1909.6718586000009</v>
          </cell>
          <cell r="K57">
            <v>2469.7190100000007</v>
          </cell>
          <cell r="L57">
            <v>3213.0068170000031</v>
          </cell>
          <cell r="M57">
            <v>3752.3621470000007</v>
          </cell>
        </row>
        <row r="58">
          <cell r="B58">
            <v>3591.4777419999991</v>
          </cell>
          <cell r="C58">
            <v>2951.2914589999996</v>
          </cell>
          <cell r="D58">
            <v>2695.1712350000016</v>
          </cell>
          <cell r="E58">
            <v>2368.4581230000003</v>
          </cell>
          <cell r="F58">
            <v>2037.679365</v>
          </cell>
          <cell r="G58">
            <v>1583.8404270000005</v>
          </cell>
          <cell r="H58">
            <v>1634.7746249999998</v>
          </cell>
          <cell r="I58">
            <v>1615.7721890000003</v>
          </cell>
          <cell r="J58">
            <v>1836.032962</v>
          </cell>
          <cell r="K58">
            <v>2015.1356609999998</v>
          </cell>
          <cell r="L58">
            <v>2676.6479469999986</v>
          </cell>
          <cell r="M58">
            <v>3096.0004999999996</v>
          </cell>
        </row>
        <row r="59">
          <cell r="B59">
            <v>579.47531499999991</v>
          </cell>
          <cell r="C59">
            <v>427.69987700000007</v>
          </cell>
          <cell r="D59">
            <v>375.13263899999981</v>
          </cell>
          <cell r="E59">
            <v>327.97606400000006</v>
          </cell>
          <cell r="F59">
            <v>234.96499499999993</v>
          </cell>
          <cell r="G59">
            <v>166.29205700000009</v>
          </cell>
          <cell r="H59">
            <v>158.36000293701596</v>
          </cell>
          <cell r="I59">
            <v>162.72363079770003</v>
          </cell>
          <cell r="J59">
            <v>224.26782127541287</v>
          </cell>
          <cell r="K59">
            <v>296.98486327541286</v>
          </cell>
          <cell r="L59">
            <v>391.03048427541268</v>
          </cell>
          <cell r="M59">
            <v>461.70652827541267</v>
          </cell>
        </row>
        <row r="60">
          <cell r="B60">
            <v>1212.6117510000004</v>
          </cell>
          <cell r="C60">
            <v>948.98499399999969</v>
          </cell>
          <cell r="D60">
            <v>787.18051799999989</v>
          </cell>
          <cell r="E60">
            <v>652.65855199999999</v>
          </cell>
          <cell r="F60">
            <v>561.64317700000004</v>
          </cell>
          <cell r="G60">
            <v>426.77092600000003</v>
          </cell>
          <cell r="H60">
            <v>463.51545100000016</v>
          </cell>
          <cell r="I60">
            <v>358.40333500000003</v>
          </cell>
          <cell r="J60">
            <v>493.50070819999996</v>
          </cell>
          <cell r="K60">
            <v>651.61680800000011</v>
          </cell>
          <cell r="L60">
            <v>795.54438300000015</v>
          </cell>
          <cell r="M60">
            <v>935.2957879999999</v>
          </cell>
        </row>
        <row r="66">
          <cell r="B66">
            <v>1285.9626720000008</v>
          </cell>
          <cell r="C66">
            <v>490.56185000000011</v>
          </cell>
          <cell r="D66">
            <v>281.04811000000001</v>
          </cell>
          <cell r="E66">
            <v>532.49552000000017</v>
          </cell>
          <cell r="F66">
            <v>2.87296</v>
          </cell>
          <cell r="G66">
            <v>6323.2716219999993</v>
          </cell>
          <cell r="H66">
            <v>268.18549899999994</v>
          </cell>
          <cell r="I66">
            <v>56.804296999999991</v>
          </cell>
          <cell r="J66">
            <v>1049.6020350000001</v>
          </cell>
          <cell r="K66">
            <v>0</v>
          </cell>
          <cell r="L66">
            <v>769.33012800000051</v>
          </cell>
          <cell r="M66">
            <v>4902.6224850000026</v>
          </cell>
          <cell r="N66">
            <v>1437.7349609999999</v>
          </cell>
          <cell r="O66">
            <v>230.76208000000008</v>
          </cell>
        </row>
        <row r="67">
          <cell r="B67">
            <v>374.49842700000011</v>
          </cell>
          <cell r="C67">
            <v>281.45990999999998</v>
          </cell>
          <cell r="D67">
            <v>84.70201900000005</v>
          </cell>
          <cell r="E67">
            <v>395.8646839999999</v>
          </cell>
          <cell r="F67">
            <v>44.110557999999997</v>
          </cell>
          <cell r="G67">
            <v>320.27101900000008</v>
          </cell>
          <cell r="H67">
            <v>309.50693699999994</v>
          </cell>
          <cell r="I67">
            <v>352.62827800000031</v>
          </cell>
          <cell r="J67">
            <v>397.25606599999952</v>
          </cell>
          <cell r="K67">
            <v>139.98939999999999</v>
          </cell>
          <cell r="L67">
            <v>521.55360599999983</v>
          </cell>
          <cell r="M67">
            <v>106.90337600000004</v>
          </cell>
          <cell r="N67">
            <v>691.25778099999934</v>
          </cell>
          <cell r="O67">
            <v>130.71065320000002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8.8561599999999991</v>
          </cell>
          <cell r="F68">
            <v>0</v>
          </cell>
          <cell r="G68">
            <v>15243.903917999998</v>
          </cell>
          <cell r="H68">
            <v>1445.9800339999995</v>
          </cell>
          <cell r="I68">
            <v>2215.4702010000005</v>
          </cell>
          <cell r="J68">
            <v>0</v>
          </cell>
          <cell r="K68">
            <v>0</v>
          </cell>
          <cell r="L68">
            <v>0.66198999999999997</v>
          </cell>
          <cell r="M68">
            <v>0</v>
          </cell>
          <cell r="N68">
            <v>0</v>
          </cell>
          <cell r="O68">
            <v>552.53107999999997</v>
          </cell>
        </row>
        <row r="69">
          <cell r="B69">
            <v>0.60229999999999984</v>
          </cell>
          <cell r="C69">
            <v>2.0640000000000001</v>
          </cell>
          <cell r="D69">
            <v>1.0121999999999999E-2</v>
          </cell>
          <cell r="E69">
            <v>0</v>
          </cell>
          <cell r="F69">
            <v>0</v>
          </cell>
          <cell r="G69">
            <v>2.0629</v>
          </cell>
          <cell r="H69">
            <v>0</v>
          </cell>
          <cell r="I69">
            <v>0.32643499999999998</v>
          </cell>
          <cell r="J69">
            <v>6.1255359999999994</v>
          </cell>
          <cell r="K69">
            <v>1.1080000000000001</v>
          </cell>
          <cell r="L69">
            <v>0</v>
          </cell>
          <cell r="M69">
            <v>0</v>
          </cell>
          <cell r="N69">
            <v>0.35286000000000001</v>
          </cell>
          <cell r="O69">
            <v>0.25770000000000004</v>
          </cell>
        </row>
        <row r="70">
          <cell r="B70">
            <v>0.35499999999999998</v>
          </cell>
          <cell r="C70">
            <v>0.63800000000000001</v>
          </cell>
          <cell r="D70">
            <v>4.9889500000000009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2.25</v>
          </cell>
          <cell r="L70">
            <v>0</v>
          </cell>
          <cell r="M70">
            <v>5.0484499999999999</v>
          </cell>
          <cell r="N70">
            <v>0</v>
          </cell>
          <cell r="O70">
            <v>0</v>
          </cell>
        </row>
        <row r="71">
          <cell r="B71">
            <v>0</v>
          </cell>
          <cell r="C71">
            <v>0.13</v>
          </cell>
          <cell r="D71">
            <v>5.5469999999999992E-2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7.3999999999999996E-2</v>
          </cell>
          <cell r="N71">
            <v>0.1575</v>
          </cell>
          <cell r="O71">
            <v>0</v>
          </cell>
        </row>
        <row r="72">
          <cell r="B72">
            <v>5000.5748169999997</v>
          </cell>
          <cell r="C72">
            <v>101.02299000000001</v>
          </cell>
          <cell r="D72">
            <v>13209.660066000002</v>
          </cell>
          <cell r="E72">
            <v>2408.01233</v>
          </cell>
          <cell r="F72">
            <v>123.96133999999999</v>
          </cell>
          <cell r="G72">
            <v>1284.4679910000002</v>
          </cell>
          <cell r="H72">
            <v>2440.4770960000001</v>
          </cell>
          <cell r="I72">
            <v>3160.9767909999996</v>
          </cell>
          <cell r="J72">
            <v>3230.4276169999994</v>
          </cell>
          <cell r="K72">
            <v>0</v>
          </cell>
          <cell r="L72">
            <v>16392.418072999993</v>
          </cell>
          <cell r="M72">
            <v>19290.589466000001</v>
          </cell>
          <cell r="N72">
            <v>484.30095100000011</v>
          </cell>
          <cell r="O72">
            <v>3490.4565400000001</v>
          </cell>
        </row>
        <row r="73">
          <cell r="B73">
            <v>536.92999999999995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371.142</v>
          </cell>
          <cell r="O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0.28696100000000002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0.11899999999999999</v>
          </cell>
          <cell r="M74">
            <v>0</v>
          </cell>
          <cell r="N74">
            <v>0</v>
          </cell>
          <cell r="O74">
            <v>0</v>
          </cell>
        </row>
        <row r="75">
          <cell r="B75">
            <v>0</v>
          </cell>
          <cell r="C75">
            <v>84.146720000000016</v>
          </cell>
          <cell r="D75">
            <v>13.308</v>
          </cell>
          <cell r="E75">
            <v>2.7732899999999998</v>
          </cell>
          <cell r="F75">
            <v>2.5874000000000001</v>
          </cell>
          <cell r="G75">
            <v>1339.6012400000002</v>
          </cell>
          <cell r="H75">
            <v>711.13163999999995</v>
          </cell>
          <cell r="I75">
            <v>0</v>
          </cell>
          <cell r="J75">
            <v>0</v>
          </cell>
          <cell r="K75">
            <v>0</v>
          </cell>
          <cell r="L75">
            <v>4668.1831600000005</v>
          </cell>
          <cell r="M75">
            <v>1247.91434</v>
          </cell>
          <cell r="N75">
            <v>40.170999999999999</v>
          </cell>
          <cell r="O75">
            <v>279.99900000000002</v>
          </cell>
        </row>
        <row r="76">
          <cell r="B76">
            <v>58.055999999999997</v>
          </cell>
          <cell r="C76">
            <v>0</v>
          </cell>
          <cell r="D76">
            <v>22.191640000000003</v>
          </cell>
          <cell r="E76">
            <v>0</v>
          </cell>
          <cell r="F76">
            <v>0</v>
          </cell>
          <cell r="G76">
            <v>0</v>
          </cell>
          <cell r="H76">
            <v>21.791130000000003</v>
          </cell>
          <cell r="I76">
            <v>0</v>
          </cell>
          <cell r="J76">
            <v>0</v>
          </cell>
          <cell r="K76">
            <v>0</v>
          </cell>
          <cell r="L76">
            <v>36.058574999999998</v>
          </cell>
          <cell r="M76">
            <v>0</v>
          </cell>
          <cell r="N76">
            <v>0</v>
          </cell>
          <cell r="O76">
            <v>664.53200000000004</v>
          </cell>
        </row>
        <row r="77">
          <cell r="B77">
            <v>10.771600000000001</v>
          </cell>
          <cell r="C77">
            <v>1637.32</v>
          </cell>
          <cell r="D77">
            <v>0</v>
          </cell>
          <cell r="E77">
            <v>0</v>
          </cell>
          <cell r="F77">
            <v>858.53700000000003</v>
          </cell>
          <cell r="G77">
            <v>186.36520599999997</v>
          </cell>
          <cell r="H77">
            <v>0</v>
          </cell>
          <cell r="I77">
            <v>8.3074899999999996</v>
          </cell>
          <cell r="J77">
            <v>250.84428600000001</v>
          </cell>
          <cell r="K77">
            <v>1471.4354400000002</v>
          </cell>
          <cell r="L77">
            <v>116.38893239756473</v>
          </cell>
          <cell r="M77">
            <v>54.811370000000004</v>
          </cell>
          <cell r="N77">
            <v>5.7489999999999997</v>
          </cell>
          <cell r="O77">
            <v>81.708600000000004</v>
          </cell>
        </row>
        <row r="78">
          <cell r="B78">
            <v>1.04647</v>
          </cell>
          <cell r="C78">
            <v>0</v>
          </cell>
          <cell r="D78">
            <v>1236.19452</v>
          </cell>
          <cell r="E78">
            <v>0</v>
          </cell>
          <cell r="F78">
            <v>0</v>
          </cell>
          <cell r="G78">
            <v>6265.4326899999951</v>
          </cell>
          <cell r="H78">
            <v>0</v>
          </cell>
          <cell r="I78">
            <v>0</v>
          </cell>
          <cell r="J78">
            <v>1.232</v>
          </cell>
          <cell r="K78">
            <v>0</v>
          </cell>
          <cell r="L78">
            <v>947.96508999999992</v>
          </cell>
          <cell r="M78">
            <v>920.32108000000005</v>
          </cell>
          <cell r="N78">
            <v>0</v>
          </cell>
          <cell r="O78">
            <v>1018.232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B80">
            <v>57.064963999999982</v>
          </cell>
          <cell r="C80">
            <v>7.2828090000000012</v>
          </cell>
          <cell r="D80">
            <v>24.351099999999995</v>
          </cell>
          <cell r="E80">
            <v>1.658107</v>
          </cell>
          <cell r="F80">
            <v>3.1022500000000002</v>
          </cell>
          <cell r="G80">
            <v>20.620490999999994</v>
          </cell>
          <cell r="H80">
            <v>21.717421000000002</v>
          </cell>
          <cell r="I80">
            <v>15.871501000000002</v>
          </cell>
          <cell r="J80">
            <v>69.157284000000018</v>
          </cell>
          <cell r="K80">
            <v>2.0458479999999999</v>
          </cell>
          <cell r="L80">
            <v>171.77887200000004</v>
          </cell>
          <cell r="M80">
            <v>21.373033999999993</v>
          </cell>
          <cell r="N80">
            <v>10.052597000000002</v>
          </cell>
          <cell r="O80">
            <v>4.1889009999999987</v>
          </cell>
        </row>
        <row r="81">
          <cell r="B81">
            <v>637.44636700000081</v>
          </cell>
          <cell r="C81">
            <v>5693.3867790999975</v>
          </cell>
          <cell r="D81">
            <v>838.86233700000037</v>
          </cell>
          <cell r="E81">
            <v>1388.250532965812</v>
          </cell>
          <cell r="F81">
            <v>1708.9102399999997</v>
          </cell>
          <cell r="G81">
            <v>1993.9524419999971</v>
          </cell>
          <cell r="H81">
            <v>1822.6102740000003</v>
          </cell>
          <cell r="I81">
            <v>797.26092498774358</v>
          </cell>
          <cell r="J81">
            <v>1010.2339931348176</v>
          </cell>
          <cell r="K81">
            <v>4872.313957000003</v>
          </cell>
          <cell r="L81">
            <v>7166.679034202436</v>
          </cell>
          <cell r="M81">
            <v>1552.624633999998</v>
          </cell>
          <cell r="N81">
            <v>765.69562783636752</v>
          </cell>
          <cell r="O81">
            <v>1834.3478370000005</v>
          </cell>
        </row>
        <row r="89">
          <cell r="B89">
            <v>806.87544800000012</v>
          </cell>
          <cell r="C89">
            <v>613.83719699999995</v>
          </cell>
          <cell r="D89">
            <v>616.15620599999988</v>
          </cell>
          <cell r="E89">
            <v>552.37724200000025</v>
          </cell>
          <cell r="F89">
            <v>397.68983499999996</v>
          </cell>
          <cell r="G89">
            <v>291.13929500000006</v>
          </cell>
          <cell r="H89">
            <v>267.25774000000007</v>
          </cell>
          <cell r="I89">
            <v>269.85171200000008</v>
          </cell>
          <cell r="J89">
            <v>369.01036999999991</v>
          </cell>
          <cell r="K89">
            <v>486.32580300000001</v>
          </cell>
          <cell r="L89">
            <v>649.55128300000001</v>
          </cell>
          <cell r="M89">
            <v>748.14439100000004</v>
          </cell>
        </row>
        <row r="90">
          <cell r="B90">
            <v>62.207737000000002</v>
          </cell>
          <cell r="C90">
            <v>50.550249999999998</v>
          </cell>
          <cell r="D90">
            <v>49.529943000000017</v>
          </cell>
          <cell r="E90">
            <v>45.965942000000005</v>
          </cell>
          <cell r="F90">
            <v>35.10609500000001</v>
          </cell>
          <cell r="G90">
            <v>24.706534000000001</v>
          </cell>
          <cell r="H90">
            <v>23.371599999999997</v>
          </cell>
          <cell r="I90">
            <v>24.029713999999998</v>
          </cell>
          <cell r="J90">
            <v>36.030520000000003</v>
          </cell>
          <cell r="K90">
            <v>47.564132999999991</v>
          </cell>
          <cell r="L90">
            <v>55.897012999999994</v>
          </cell>
          <cell r="M90">
            <v>62.746307999999992</v>
          </cell>
        </row>
        <row r="91">
          <cell r="B91">
            <v>3064.4398660000002</v>
          </cell>
          <cell r="C91">
            <v>2050.3868499999999</v>
          </cell>
          <cell r="D91">
            <v>1513.8559169999999</v>
          </cell>
          <cell r="E91">
            <v>1044.4065890000002</v>
          </cell>
          <cell r="F91">
            <v>561.60034700000006</v>
          </cell>
          <cell r="G91">
            <v>270.45165299999996</v>
          </cell>
          <cell r="H91">
            <v>242.12671900000001</v>
          </cell>
          <cell r="I91">
            <v>236.43747300000004</v>
          </cell>
          <cell r="J91">
            <v>494.82409699999988</v>
          </cell>
          <cell r="K91">
            <v>798.99432300000001</v>
          </cell>
          <cell r="L91">
            <v>1373.1951110000002</v>
          </cell>
          <cell r="M91">
            <v>1713.6717879999999</v>
          </cell>
        </row>
        <row r="92">
          <cell r="B92">
            <v>0.59486099999999997</v>
          </cell>
          <cell r="C92">
            <v>0.53747100000000003</v>
          </cell>
          <cell r="D92">
            <v>0.87334100000000003</v>
          </cell>
          <cell r="E92">
            <v>0.67347100000000004</v>
          </cell>
          <cell r="F92">
            <v>0.73440099999999997</v>
          </cell>
          <cell r="G92">
            <v>1.0565979999999999</v>
          </cell>
          <cell r="H92">
            <v>0.92218899999999993</v>
          </cell>
          <cell r="I92">
            <v>0.91010099999999994</v>
          </cell>
          <cell r="J92">
            <v>0.40231</v>
          </cell>
          <cell r="K92">
            <v>1.0015239999999999</v>
          </cell>
          <cell r="L92">
            <v>0.43745699999999998</v>
          </cell>
          <cell r="M92">
            <v>0.67350100000000002</v>
          </cell>
        </row>
        <row r="93">
          <cell r="B93">
            <v>1.4791000000000001</v>
          </cell>
          <cell r="C93">
            <v>1.2755999999999998</v>
          </cell>
          <cell r="D93">
            <v>1.09131</v>
          </cell>
          <cell r="E93">
            <v>0.87888999999999984</v>
          </cell>
          <cell r="F93">
            <v>0.84680000000000011</v>
          </cell>
          <cell r="G93">
            <v>0.61776999999999993</v>
          </cell>
          <cell r="H93">
            <v>0.56491000000000002</v>
          </cell>
          <cell r="I93">
            <v>0.6263399999999999</v>
          </cell>
          <cell r="J93">
            <v>0.61606000000000005</v>
          </cell>
          <cell r="K93">
            <v>0.98995</v>
          </cell>
          <cell r="L93">
            <v>1.17377</v>
          </cell>
          <cell r="M93">
            <v>1.3039000000000001</v>
          </cell>
        </row>
        <row r="94">
          <cell r="B94">
            <v>1.2760000000000001E-2</v>
          </cell>
          <cell r="C94">
            <v>2.1829999999999999E-2</v>
          </cell>
          <cell r="D94">
            <v>4.2470000000000001E-2</v>
          </cell>
          <cell r="E94">
            <v>4.4740000000000002E-2</v>
          </cell>
          <cell r="F94">
            <v>6.4129999999999993E-2</v>
          </cell>
          <cell r="G94">
            <v>6.1590000000000006E-2</v>
          </cell>
          <cell r="H94">
            <v>5.2510000000000001E-2</v>
          </cell>
          <cell r="I94">
            <v>5.7119999999999997E-2</v>
          </cell>
          <cell r="J94">
            <v>2.6359999999999998E-2</v>
          </cell>
          <cell r="K94">
            <v>1.9469999999999998E-2</v>
          </cell>
          <cell r="L94">
            <v>6.9199999999999999E-3</v>
          </cell>
          <cell r="M94">
            <v>7.0699999999999999E-3</v>
          </cell>
        </row>
        <row r="95">
          <cell r="B95">
            <v>7219.0199839999987</v>
          </cell>
          <cell r="C95">
            <v>5271.7143130000004</v>
          </cell>
          <cell r="D95">
            <v>4264.8488330000009</v>
          </cell>
          <cell r="E95">
            <v>3675.8271109999991</v>
          </cell>
          <cell r="F95">
            <v>2259.5022060000001</v>
          </cell>
          <cell r="G95">
            <v>1289.0750329999996</v>
          </cell>
          <cell r="H95">
            <v>1122.3236379999998</v>
          </cell>
          <cell r="I95">
            <v>1168.9862340000002</v>
          </cell>
          <cell r="J95">
            <v>2118.5479360000004</v>
          </cell>
          <cell r="K95">
            <v>3308.9780719999999</v>
          </cell>
          <cell r="L95">
            <v>4942.1631399999987</v>
          </cell>
          <cell r="M95">
            <v>6008.5337629999985</v>
          </cell>
        </row>
        <row r="96">
          <cell r="B96">
            <v>45.912960000000005</v>
          </cell>
          <cell r="C96">
            <v>31.494060000000001</v>
          </cell>
          <cell r="D96">
            <v>26.191200000000002</v>
          </cell>
          <cell r="E96">
            <v>20.029689999999999</v>
          </cell>
          <cell r="F96">
            <v>13.250549999999999</v>
          </cell>
          <cell r="G96">
            <v>7.0916000000000006</v>
          </cell>
          <cell r="H96">
            <v>6.2719400000000007</v>
          </cell>
          <cell r="I96">
            <v>6.8089599999999999</v>
          </cell>
          <cell r="J96">
            <v>10.252120000000001</v>
          </cell>
          <cell r="K96">
            <v>19.291060000000002</v>
          </cell>
          <cell r="L96">
            <v>28.76416</v>
          </cell>
          <cell r="M96">
            <v>32.470950000000002</v>
          </cell>
        </row>
        <row r="97">
          <cell r="B97">
            <v>0.19087600000000002</v>
          </cell>
          <cell r="C97">
            <v>4.1072000000000004E-2</v>
          </cell>
          <cell r="D97">
            <v>2.8661000000000002E-2</v>
          </cell>
          <cell r="E97">
            <v>2.4565999999999998E-2</v>
          </cell>
          <cell r="F97">
            <v>8.1890000000000001E-3</v>
          </cell>
          <cell r="G97">
            <v>0</v>
          </cell>
          <cell r="H97">
            <v>0</v>
          </cell>
          <cell r="I97">
            <v>0</v>
          </cell>
          <cell r="J97">
            <v>8.1899999999999994E-3</v>
          </cell>
          <cell r="K97">
            <v>3.0707999999999999E-2</v>
          </cell>
          <cell r="L97">
            <v>2.4565999999999998E-2</v>
          </cell>
          <cell r="M97">
            <v>4.9133000000000003E-2</v>
          </cell>
        </row>
        <row r="98">
          <cell r="B98">
            <v>47.182961000000006</v>
          </cell>
          <cell r="C98">
            <v>41.362048000000001</v>
          </cell>
          <cell r="D98">
            <v>38.266567000000002</v>
          </cell>
          <cell r="E98">
            <v>33.328674999999997</v>
          </cell>
          <cell r="F98">
            <v>39.234704000000001</v>
          </cell>
          <cell r="G98">
            <v>31.443578000000002</v>
          </cell>
          <cell r="H98">
            <v>39.090978</v>
          </cell>
          <cell r="I98">
            <v>34.349578999999999</v>
          </cell>
          <cell r="J98">
            <v>38.965651999999999</v>
          </cell>
          <cell r="K98">
            <v>50.882565</v>
          </cell>
          <cell r="L98">
            <v>34.597079999999998</v>
          </cell>
          <cell r="M98">
            <v>39.000413000000002</v>
          </cell>
        </row>
        <row r="99">
          <cell r="B99">
            <v>32.926139999999997</v>
          </cell>
          <cell r="C99">
            <v>18.51961</v>
          </cell>
          <cell r="D99">
            <v>11.845073000000001</v>
          </cell>
          <cell r="E99">
            <v>4.9906180000000004</v>
          </cell>
          <cell r="F99">
            <v>8.5902659999999997</v>
          </cell>
          <cell r="G99">
            <v>13.023729999999999</v>
          </cell>
          <cell r="H99">
            <v>3.5307119999999999</v>
          </cell>
          <cell r="I99">
            <v>2.4743069999999996</v>
          </cell>
          <cell r="J99">
            <v>6.770601000000001</v>
          </cell>
          <cell r="K99">
            <v>8.1477570000000004</v>
          </cell>
          <cell r="L99">
            <v>27.227540000000001</v>
          </cell>
          <cell r="M99">
            <v>17.930328999999997</v>
          </cell>
        </row>
        <row r="100">
          <cell r="B100">
            <v>302.81797399999999</v>
          </cell>
          <cell r="C100">
            <v>257.212311</v>
          </cell>
          <cell r="D100">
            <v>249.71382400000002</v>
          </cell>
          <cell r="E100">
            <v>241.99225999999999</v>
          </cell>
          <cell r="F100">
            <v>253.61548500000001</v>
          </cell>
          <cell r="G100">
            <v>204.51029599999998</v>
          </cell>
          <cell r="H100">
            <v>218.25331647532073</v>
          </cell>
          <cell r="I100">
            <v>228.15283913826195</v>
          </cell>
          <cell r="J100">
            <v>191.60047996462265</v>
          </cell>
          <cell r="K100">
            <v>232.90934799999999</v>
          </cell>
          <cell r="L100">
            <v>244.944332</v>
          </cell>
          <cell r="M100">
            <v>300.02716900000001</v>
          </cell>
        </row>
        <row r="101">
          <cell r="B101">
            <v>522.95322800000008</v>
          </cell>
          <cell r="C101">
            <v>424.1597549999999</v>
          </cell>
          <cell r="D101">
            <v>391.05324400000001</v>
          </cell>
          <cell r="E101">
            <v>310.12031000000002</v>
          </cell>
          <cell r="F101">
            <v>251.17647699999998</v>
          </cell>
          <cell r="G101">
            <v>230.673227</v>
          </cell>
          <cell r="H101">
            <v>210.90031899999997</v>
          </cell>
          <cell r="I101">
            <v>265.84244599999994</v>
          </cell>
          <cell r="J101">
            <v>271.42909800000007</v>
          </cell>
          <cell r="K101">
            <v>328.13616099999996</v>
          </cell>
          <cell r="L101">
            <v>344.96099899999996</v>
          </cell>
          <cell r="M101">
            <v>422.91870700000004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3">
          <cell r="B103">
            <v>98.322589999999991</v>
          </cell>
          <cell r="C103">
            <v>44.742301000000005</v>
          </cell>
          <cell r="D103">
            <v>43.498645000000003</v>
          </cell>
          <cell r="E103">
            <v>21.091455999999997</v>
          </cell>
          <cell r="F103">
            <v>18.987791999999999</v>
          </cell>
          <cell r="G103">
            <v>7.8801699999999997</v>
          </cell>
          <cell r="H103">
            <v>15.796602</v>
          </cell>
          <cell r="I103">
            <v>11.923703999999999</v>
          </cell>
          <cell r="J103">
            <v>20.349314999999997</v>
          </cell>
          <cell r="K103">
            <v>21.732116999999999</v>
          </cell>
          <cell r="L103">
            <v>12.664873999999998</v>
          </cell>
          <cell r="M103">
            <v>11.593193999999999</v>
          </cell>
        </row>
        <row r="104">
          <cell r="B104">
            <v>4211.5186473949852</v>
          </cell>
          <cell r="C104">
            <v>2802.1830178575547</v>
          </cell>
          <cell r="D104">
            <v>2119.7763490681646</v>
          </cell>
          <cell r="E104">
            <v>1840.4586063372999</v>
          </cell>
          <cell r="F104">
            <v>1168.9724435743537</v>
          </cell>
          <cell r="G104">
            <v>773.64322599999969</v>
          </cell>
          <cell r="H104">
            <v>837.69463952467936</v>
          </cell>
          <cell r="I104">
            <v>803.13490593473773</v>
          </cell>
          <cell r="J104">
            <v>1194.4987419780339</v>
          </cell>
          <cell r="K104">
            <v>1705.1430018426572</v>
          </cell>
          <cell r="L104">
            <v>2544.2674868426579</v>
          </cell>
          <cell r="M104">
            <v>3011.0923878426579</v>
          </cell>
        </row>
        <row r="112">
          <cell r="B112">
            <v>930.71211100000005</v>
          </cell>
          <cell r="C112">
            <v>645.73125400000015</v>
          </cell>
          <cell r="D112">
            <v>525.36598899999979</v>
          </cell>
          <cell r="E112">
            <v>432.69267300000001</v>
          </cell>
          <cell r="F112">
            <v>289.72526199999999</v>
          </cell>
          <cell r="G112">
            <v>181.23006900000001</v>
          </cell>
          <cell r="H112">
            <v>179.076301</v>
          </cell>
          <cell r="I112">
            <v>176.77514000000002</v>
          </cell>
          <cell r="J112">
            <v>263.85263199999991</v>
          </cell>
          <cell r="K112">
            <v>399.73594000000003</v>
          </cell>
          <cell r="L112">
            <v>601.42262900000014</v>
          </cell>
          <cell r="M112">
            <v>723.74280599999986</v>
          </cell>
        </row>
        <row r="113">
          <cell r="B113">
            <v>1112.1870100000003</v>
          </cell>
          <cell r="C113">
            <v>751.41919300000006</v>
          </cell>
          <cell r="D113">
            <v>537.56245699999988</v>
          </cell>
          <cell r="E113">
            <v>436.65736900000002</v>
          </cell>
          <cell r="F113">
            <v>267.68841600000002</v>
          </cell>
          <cell r="G113">
            <v>192.811204</v>
          </cell>
          <cell r="H113">
            <v>181.37893000000003</v>
          </cell>
          <cell r="I113">
            <v>184.36672899999991</v>
          </cell>
          <cell r="J113">
            <v>270.66372910000001</v>
          </cell>
          <cell r="K113">
            <v>416.71191899999997</v>
          </cell>
          <cell r="L113">
            <v>645.43728899999985</v>
          </cell>
          <cell r="M113">
            <v>811.41407199999992</v>
          </cell>
        </row>
        <row r="114">
          <cell r="B114">
            <v>728.48055599999986</v>
          </cell>
          <cell r="C114">
            <v>549.04974600000003</v>
          </cell>
          <cell r="D114">
            <v>472.79599600000006</v>
          </cell>
          <cell r="E114">
            <v>314.589675</v>
          </cell>
          <cell r="F114">
            <v>214.32772599999996</v>
          </cell>
          <cell r="G114">
            <v>111.86705499999999</v>
          </cell>
          <cell r="H114">
            <v>96.398257999999998</v>
          </cell>
          <cell r="I114">
            <v>108.94472499999999</v>
          </cell>
          <cell r="J114">
            <v>209.63771400000005</v>
          </cell>
          <cell r="K114">
            <v>290.93754899999999</v>
          </cell>
          <cell r="L114">
            <v>460.11643800000019</v>
          </cell>
          <cell r="M114">
            <v>556.77477199999998</v>
          </cell>
        </row>
        <row r="115">
          <cell r="B115">
            <v>510.06968000000001</v>
          </cell>
          <cell r="C115">
            <v>368.20419900000007</v>
          </cell>
          <cell r="D115">
            <v>317.12991399999999</v>
          </cell>
          <cell r="E115">
            <v>259.76484200000004</v>
          </cell>
          <cell r="F115">
            <v>172.99115199999994</v>
          </cell>
          <cell r="G115">
            <v>117.015298</v>
          </cell>
          <cell r="H115">
            <v>108.34336399999998</v>
          </cell>
          <cell r="I115">
            <v>109.63324799999999</v>
          </cell>
          <cell r="J115">
            <v>178.42502724145308</v>
          </cell>
          <cell r="K115">
            <v>239.44505524145308</v>
          </cell>
          <cell r="L115">
            <v>330.96842824145313</v>
          </cell>
          <cell r="M115">
            <v>396.21422924145298</v>
          </cell>
        </row>
        <row r="116">
          <cell r="B116">
            <v>397.82090999999997</v>
          </cell>
          <cell r="C116">
            <v>282.15425099999999</v>
          </cell>
          <cell r="D116">
            <v>236.159941</v>
          </cell>
          <cell r="E116">
            <v>195.13652900000008</v>
          </cell>
          <cell r="F116">
            <v>122.325784</v>
          </cell>
          <cell r="G116">
            <v>69.653620000000018</v>
          </cell>
          <cell r="H116">
            <v>67.693559999999991</v>
          </cell>
          <cell r="I116">
            <v>70.316797000000022</v>
          </cell>
          <cell r="J116">
            <v>123.32157500000002</v>
          </cell>
          <cell r="K116">
            <v>173.666775</v>
          </cell>
          <cell r="L116">
            <v>256.02389100000005</v>
          </cell>
          <cell r="M116">
            <v>313.31515800000005</v>
          </cell>
        </row>
        <row r="117">
          <cell r="B117">
            <v>2965.1054219999992</v>
          </cell>
          <cell r="C117">
            <v>2012.0521210000009</v>
          </cell>
          <cell r="D117">
            <v>1665.7589010000002</v>
          </cell>
          <cell r="E117">
            <v>1382.2343420000002</v>
          </cell>
          <cell r="F117">
            <v>825.32055700000001</v>
          </cell>
          <cell r="G117">
            <v>486.52146399999992</v>
          </cell>
          <cell r="H117">
            <v>453.760762</v>
          </cell>
          <cell r="I117">
            <v>473.96486900000014</v>
          </cell>
          <cell r="J117">
            <v>754.95958099999973</v>
          </cell>
          <cell r="K117">
            <v>1203.6815179999994</v>
          </cell>
          <cell r="L117">
            <v>1761.0297419999999</v>
          </cell>
          <cell r="M117">
            <v>2123.9691969999999</v>
          </cell>
        </row>
        <row r="118">
          <cell r="B118">
            <v>664.55572300000028</v>
          </cell>
          <cell r="C118">
            <v>471.91490100000016</v>
          </cell>
          <cell r="D118">
            <v>354.61673500000001</v>
          </cell>
          <cell r="E118">
            <v>286.98971999999998</v>
          </cell>
          <cell r="F118">
            <v>169.83869500000003</v>
          </cell>
          <cell r="G118">
            <v>93.270933000000014</v>
          </cell>
          <cell r="H118">
            <v>96.831620000000015</v>
          </cell>
          <cell r="I118">
            <v>104.39173299999997</v>
          </cell>
          <cell r="J118">
            <v>190.50847899999999</v>
          </cell>
          <cell r="K118">
            <v>271.1745049999999</v>
          </cell>
          <cell r="L118">
            <v>393.45137899999992</v>
          </cell>
          <cell r="M118">
            <v>491.11760599999997</v>
          </cell>
        </row>
        <row r="119">
          <cell r="B119">
            <v>886.34568000000002</v>
          </cell>
          <cell r="C119">
            <v>600.0317500000001</v>
          </cell>
          <cell r="D119">
            <v>451.79580099999998</v>
          </cell>
          <cell r="E119">
            <v>361.82536499999998</v>
          </cell>
          <cell r="F119">
            <v>170.06244599999999</v>
          </cell>
          <cell r="G119">
            <v>83.340077999999991</v>
          </cell>
          <cell r="H119">
            <v>81.805328000000003</v>
          </cell>
          <cell r="I119">
            <v>75.353986073000002</v>
          </cell>
          <cell r="J119">
            <v>182.74984860120446</v>
          </cell>
          <cell r="K119">
            <v>330.5697146012044</v>
          </cell>
          <cell r="L119">
            <v>518.68967860120449</v>
          </cell>
          <cell r="M119">
            <v>641.4719656012046</v>
          </cell>
        </row>
        <row r="120">
          <cell r="B120">
            <v>812.38538899999992</v>
          </cell>
          <cell r="C120">
            <v>561.87212699999998</v>
          </cell>
          <cell r="D120">
            <v>444.05726400000009</v>
          </cell>
          <cell r="E120">
            <v>377.26831999999996</v>
          </cell>
          <cell r="F120">
            <v>211.65697300000008</v>
          </cell>
          <cell r="G120">
            <v>116.032921</v>
          </cell>
          <cell r="H120">
            <v>109.32954899999996</v>
          </cell>
          <cell r="I120">
            <v>98.972755000000006</v>
          </cell>
          <cell r="J120">
            <v>221.57315399999996</v>
          </cell>
          <cell r="K120">
            <v>317.78961599999997</v>
          </cell>
          <cell r="L120">
            <v>507.78409799999997</v>
          </cell>
          <cell r="M120">
            <v>634.57022400000017</v>
          </cell>
        </row>
        <row r="121">
          <cell r="B121">
            <v>1016.9772780000001</v>
          </cell>
          <cell r="C121">
            <v>627.29209300000002</v>
          </cell>
          <cell r="D121">
            <v>480.17747099999997</v>
          </cell>
          <cell r="E121">
            <v>388.21841400000017</v>
          </cell>
          <cell r="F121">
            <v>258.93301199999996</v>
          </cell>
          <cell r="G121">
            <v>150.19550000000004</v>
          </cell>
          <cell r="H121">
            <v>210.89157199999994</v>
          </cell>
          <cell r="I121">
            <v>169.31060199999999</v>
          </cell>
          <cell r="J121">
            <v>194.48442</v>
          </cell>
          <cell r="K121">
            <v>351.70038999999997</v>
          </cell>
          <cell r="L121">
            <v>511.32580400000006</v>
          </cell>
          <cell r="M121">
            <v>629.80907100000013</v>
          </cell>
        </row>
        <row r="122">
          <cell r="B122">
            <v>3393.5841883949865</v>
          </cell>
          <cell r="C122">
            <v>2481.3776318575519</v>
          </cell>
          <cell r="D122">
            <v>1974.2087150681659</v>
          </cell>
          <cell r="E122">
            <v>1784.4224723372995</v>
          </cell>
          <cell r="F122">
            <v>1205.6978025743538</v>
          </cell>
          <cell r="G122">
            <v>804.0945029999998</v>
          </cell>
          <cell r="H122">
            <v>657.28375499999993</v>
          </cell>
          <cell r="I122">
            <v>761.02622300000019</v>
          </cell>
          <cell r="J122">
            <v>1132.3889920000004</v>
          </cell>
          <cell r="K122">
            <v>1584.7933319999997</v>
          </cell>
          <cell r="L122">
            <v>2297.2090680000006</v>
          </cell>
          <cell r="M122">
            <v>2726.818119</v>
          </cell>
        </row>
        <row r="123">
          <cell r="B123">
            <v>1967.7358079999999</v>
          </cell>
          <cell r="C123">
            <v>1503.5204559999991</v>
          </cell>
          <cell r="D123">
            <v>1290.4313639999998</v>
          </cell>
          <cell r="E123">
            <v>1092.9421010000003</v>
          </cell>
          <cell r="F123">
            <v>792.03030199999955</v>
          </cell>
          <cell r="G123">
            <v>528.70445500000005</v>
          </cell>
          <cell r="H123">
            <v>502.13479099999995</v>
          </cell>
          <cell r="I123">
            <v>535.35418799999979</v>
          </cell>
          <cell r="J123">
            <v>749.53144299999974</v>
          </cell>
          <cell r="K123">
            <v>970.651162</v>
          </cell>
          <cell r="L123">
            <v>1345.1694340000004</v>
          </cell>
          <cell r="M123">
            <v>1576.6424799999998</v>
          </cell>
        </row>
        <row r="124">
          <cell r="B124">
            <v>291.03823699999992</v>
          </cell>
          <cell r="C124">
            <v>199.53592499999999</v>
          </cell>
          <cell r="D124">
            <v>162.07745000000003</v>
          </cell>
          <cell r="E124">
            <v>135.75212600000003</v>
          </cell>
          <cell r="F124">
            <v>72.556041999999977</v>
          </cell>
          <cell r="G124">
            <v>39.952400000000026</v>
          </cell>
          <cell r="H124">
            <v>35.904085000000002</v>
          </cell>
          <cell r="I124">
            <v>37.39122900000001</v>
          </cell>
          <cell r="J124">
            <v>71.178410999999997</v>
          </cell>
          <cell r="K124">
            <v>122.21142500000002</v>
          </cell>
          <cell r="L124">
            <v>181.073947</v>
          </cell>
          <cell r="M124">
            <v>222.43659299999999</v>
          </cell>
        </row>
        <row r="125">
          <cell r="B125">
            <v>739.45713999999987</v>
          </cell>
          <cell r="C125">
            <v>553.88203800000008</v>
          </cell>
          <cell r="D125">
            <v>414.63358499999993</v>
          </cell>
          <cell r="E125">
            <v>343.71621799999991</v>
          </cell>
          <cell r="F125">
            <v>236.225551</v>
          </cell>
          <cell r="G125">
            <v>170.68480000000002</v>
          </cell>
          <cell r="H125">
            <v>207.32593800000004</v>
          </cell>
          <cell r="I125">
            <v>147.78321100000002</v>
          </cell>
          <cell r="J125">
            <v>210.05684499999998</v>
          </cell>
          <cell r="K125">
            <v>337.07709199999999</v>
          </cell>
          <cell r="L125">
            <v>450.17390600000004</v>
          </cell>
          <cell r="M125">
            <v>521.86671100000001</v>
          </cell>
        </row>
        <row r="131">
          <cell r="B131">
            <v>921.22443999999996</v>
          </cell>
          <cell r="C131">
            <v>462.95051000000001</v>
          </cell>
          <cell r="D131">
            <v>227.57815300000001</v>
          </cell>
          <cell r="E131">
            <v>401.24706999999989</v>
          </cell>
          <cell r="F131">
            <v>1.583423</v>
          </cell>
          <cell r="G131">
            <v>751.09307399999989</v>
          </cell>
          <cell r="H131">
            <v>159.11938599999999</v>
          </cell>
          <cell r="I131">
            <v>44.387405000000008</v>
          </cell>
          <cell r="J131">
            <v>673.81404100000009</v>
          </cell>
          <cell r="K131">
            <v>0</v>
          </cell>
          <cell r="L131">
            <v>664.5725510000002</v>
          </cell>
          <cell r="M131">
            <v>1009.3605550000002</v>
          </cell>
          <cell r="N131">
            <v>540.55238599999996</v>
          </cell>
          <cell r="O131">
            <v>210.73352799999998</v>
          </cell>
        </row>
        <row r="132">
          <cell r="B132">
            <v>67.898886000000005</v>
          </cell>
          <cell r="C132">
            <v>34.239716000000001</v>
          </cell>
          <cell r="D132">
            <v>7.8109999999999999</v>
          </cell>
          <cell r="E132">
            <v>50.535281999999995</v>
          </cell>
          <cell r="F132">
            <v>15.117360000000001</v>
          </cell>
          <cell r="G132">
            <v>0.73892999999999998</v>
          </cell>
          <cell r="H132">
            <v>56.839269999999999</v>
          </cell>
          <cell r="I132">
            <v>26.905887999999997</v>
          </cell>
          <cell r="J132">
            <v>64.153588000000028</v>
          </cell>
          <cell r="K132">
            <v>46.774999999999999</v>
          </cell>
          <cell r="L132">
            <v>36.461016999999998</v>
          </cell>
          <cell r="M132">
            <v>21.667762999999994</v>
          </cell>
          <cell r="N132">
            <v>75.812129000000013</v>
          </cell>
          <cell r="O132">
            <v>12.749960000000002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8.6211599999999997</v>
          </cell>
          <cell r="F133">
            <v>0</v>
          </cell>
          <cell r="G133">
            <v>10354.452942000004</v>
          </cell>
          <cell r="H133">
            <v>1116.0444900000002</v>
          </cell>
          <cell r="I133">
            <v>1427.3424809999999</v>
          </cell>
          <cell r="J133">
            <v>0</v>
          </cell>
          <cell r="K133">
            <v>0</v>
          </cell>
          <cell r="L133">
            <v>0.66198999999999997</v>
          </cell>
          <cell r="M133">
            <v>0</v>
          </cell>
          <cell r="N133">
            <v>0</v>
          </cell>
          <cell r="O133">
            <v>457.26767000000007</v>
          </cell>
        </row>
        <row r="134">
          <cell r="B134">
            <v>0.60229999999999984</v>
          </cell>
          <cell r="C134">
            <v>2.0640000000000001</v>
          </cell>
          <cell r="D134">
            <v>1.0121999999999999E-2</v>
          </cell>
          <cell r="E134">
            <v>0</v>
          </cell>
          <cell r="F134">
            <v>0</v>
          </cell>
          <cell r="G134">
            <v>1.6089</v>
          </cell>
          <cell r="H134">
            <v>0</v>
          </cell>
          <cell r="I134">
            <v>0.31250099999999997</v>
          </cell>
          <cell r="J134">
            <v>2.500842</v>
          </cell>
          <cell r="K134">
            <v>1.1080000000000001</v>
          </cell>
          <cell r="L134">
            <v>0</v>
          </cell>
          <cell r="M134">
            <v>0</v>
          </cell>
          <cell r="N134">
            <v>0.35286000000000001</v>
          </cell>
          <cell r="O134">
            <v>0.25770000000000004</v>
          </cell>
        </row>
        <row r="135">
          <cell r="B135">
            <v>0.35499999999999998</v>
          </cell>
          <cell r="C135">
            <v>0.63800000000000001</v>
          </cell>
          <cell r="D135">
            <v>4.9889500000000009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0.434</v>
          </cell>
          <cell r="L135">
            <v>0</v>
          </cell>
          <cell r="M135">
            <v>5.0484499999999999</v>
          </cell>
          <cell r="N135">
            <v>0</v>
          </cell>
          <cell r="O135">
            <v>0</v>
          </cell>
        </row>
        <row r="136">
          <cell r="B136">
            <v>0</v>
          </cell>
          <cell r="C136">
            <v>0.13</v>
          </cell>
          <cell r="D136">
            <v>5.5469999999999992E-2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7.3999999999999996E-2</v>
          </cell>
          <cell r="N136">
            <v>0.1575</v>
          </cell>
          <cell r="O136">
            <v>0</v>
          </cell>
        </row>
        <row r="137">
          <cell r="B137">
            <v>3581.5889889999999</v>
          </cell>
          <cell r="C137">
            <v>97.855489999999989</v>
          </cell>
          <cell r="D137">
            <v>3011.2595009999995</v>
          </cell>
          <cell r="E137">
            <v>1722.7468100000001</v>
          </cell>
          <cell r="F137">
            <v>98.049091999999987</v>
          </cell>
          <cell r="G137">
            <v>514.47312499999987</v>
          </cell>
          <cell r="H137">
            <v>1372.8762300000008</v>
          </cell>
          <cell r="I137">
            <v>2360.6309880000003</v>
          </cell>
          <cell r="J137">
            <v>2694.4453979999994</v>
          </cell>
          <cell r="K137">
            <v>0</v>
          </cell>
          <cell r="L137">
            <v>13919.136176999995</v>
          </cell>
          <cell r="M137">
            <v>10427.826053999997</v>
          </cell>
          <cell r="N137">
            <v>275.42418599999996</v>
          </cell>
          <cell r="O137">
            <v>2573.2082230000001</v>
          </cell>
        </row>
        <row r="138">
          <cell r="B138">
            <v>201.58960000000002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46.239650000000005</v>
          </cell>
          <cell r="O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0.28696100000000002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0.11899999999999999</v>
          </cell>
          <cell r="M139">
            <v>0</v>
          </cell>
          <cell r="N139">
            <v>0</v>
          </cell>
          <cell r="O139">
            <v>0</v>
          </cell>
        </row>
        <row r="140">
          <cell r="B140">
            <v>0</v>
          </cell>
          <cell r="C140">
            <v>70.641922000000008</v>
          </cell>
          <cell r="D140">
            <v>0.29029000000000005</v>
          </cell>
          <cell r="E140">
            <v>0</v>
          </cell>
          <cell r="F140">
            <v>2.5874000000000001</v>
          </cell>
          <cell r="G140">
            <v>177.67655999999999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156.7851</v>
          </cell>
          <cell r="M140">
            <v>8.9459999999999997</v>
          </cell>
          <cell r="N140">
            <v>25.962527999999999</v>
          </cell>
          <cell r="O140">
            <v>24.815000000000001</v>
          </cell>
        </row>
        <row r="141">
          <cell r="B141">
            <v>43.262999999999998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16.841656999999998</v>
          </cell>
          <cell r="I141">
            <v>0</v>
          </cell>
          <cell r="J141">
            <v>0</v>
          </cell>
          <cell r="K141">
            <v>0</v>
          </cell>
          <cell r="L141">
            <v>20.728025999999996</v>
          </cell>
          <cell r="M141">
            <v>0</v>
          </cell>
          <cell r="N141">
            <v>0</v>
          </cell>
          <cell r="O141">
            <v>75.144000000000005</v>
          </cell>
        </row>
        <row r="142">
          <cell r="B142">
            <v>10.771600000000001</v>
          </cell>
          <cell r="C142">
            <v>998.94500000000005</v>
          </cell>
          <cell r="D142">
            <v>0</v>
          </cell>
          <cell r="E142">
            <v>0</v>
          </cell>
          <cell r="F142">
            <v>663.39700000000005</v>
          </cell>
          <cell r="G142">
            <v>14.757</v>
          </cell>
          <cell r="H142">
            <v>0</v>
          </cell>
          <cell r="I142">
            <v>2.3863799999999999</v>
          </cell>
          <cell r="J142">
            <v>234.33811800000001</v>
          </cell>
          <cell r="K142">
            <v>852.61099999999999</v>
          </cell>
          <cell r="L142">
            <v>92.830436578205322</v>
          </cell>
          <cell r="M142">
            <v>23.3095</v>
          </cell>
          <cell r="N142">
            <v>5.7489999999999997</v>
          </cell>
          <cell r="O142">
            <v>26.654599999999999</v>
          </cell>
        </row>
        <row r="143">
          <cell r="B143">
            <v>0.85551800000000011</v>
          </cell>
          <cell r="C143">
            <v>0</v>
          </cell>
          <cell r="D143">
            <v>142.16218000000001</v>
          </cell>
          <cell r="E143">
            <v>0</v>
          </cell>
          <cell r="F143">
            <v>0</v>
          </cell>
          <cell r="G143">
            <v>2857.9737830000017</v>
          </cell>
          <cell r="H143">
            <v>0</v>
          </cell>
          <cell r="I143">
            <v>0</v>
          </cell>
          <cell r="J143">
            <v>0.92100000000000004</v>
          </cell>
          <cell r="K143">
            <v>0</v>
          </cell>
          <cell r="L143">
            <v>746.55948999999998</v>
          </cell>
          <cell r="M143">
            <v>127.43899999999999</v>
          </cell>
          <cell r="N143">
            <v>0</v>
          </cell>
          <cell r="O143">
            <v>98.412999999999997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</row>
        <row r="145">
          <cell r="B145">
            <v>34.253988000000007</v>
          </cell>
          <cell r="C145">
            <v>4.9187490000000009</v>
          </cell>
          <cell r="D145">
            <v>18.329815999999997</v>
          </cell>
          <cell r="E145">
            <v>0.89510000000000001</v>
          </cell>
          <cell r="F145">
            <v>2.8997899999999999</v>
          </cell>
          <cell r="G145">
            <v>18.253430999999999</v>
          </cell>
          <cell r="H145">
            <v>18.493044999999999</v>
          </cell>
          <cell r="I145">
            <v>13.109952999999997</v>
          </cell>
          <cell r="J145">
            <v>56.336992000000002</v>
          </cell>
          <cell r="K145">
            <v>1.8950880000000001</v>
          </cell>
          <cell r="L145">
            <v>143.52032500000001</v>
          </cell>
          <cell r="M145">
            <v>5.8553530000000009</v>
          </cell>
          <cell r="N145">
            <v>7.0259999999999998</v>
          </cell>
          <cell r="O145">
            <v>2.7951299999999994</v>
          </cell>
        </row>
        <row r="146">
          <cell r="B146">
            <v>487.65948499999973</v>
          </cell>
          <cell r="C146">
            <v>4135.9149300999998</v>
          </cell>
          <cell r="D146">
            <v>701.43472799999995</v>
          </cell>
          <cell r="E146">
            <v>924.1590149658125</v>
          </cell>
          <cell r="F146">
            <v>1523.9547260000004</v>
          </cell>
          <cell r="G146">
            <v>1417.0437699999986</v>
          </cell>
          <cell r="H146">
            <v>848.44795099999965</v>
          </cell>
          <cell r="I146">
            <v>508.96604547781766</v>
          </cell>
          <cell r="J146">
            <v>686.78241099999968</v>
          </cell>
          <cell r="K146">
            <v>4086.4925390000003</v>
          </cell>
          <cell r="L146">
            <v>5021.5306896541488</v>
          </cell>
          <cell r="M146">
            <v>1225.3213090000004</v>
          </cell>
          <cell r="N146">
            <v>593.83163099999967</v>
          </cell>
          <cell r="O146">
            <v>850.84422400000039</v>
          </cell>
        </row>
        <row r="153">
          <cell r="B153">
            <v>130.93018000000001</v>
          </cell>
          <cell r="C153">
            <v>54.88073</v>
          </cell>
          <cell r="D153">
            <v>50.290949999999995</v>
          </cell>
          <cell r="E153">
            <v>44.471870000000003</v>
          </cell>
          <cell r="F153">
            <v>8.2519700000000018</v>
          </cell>
          <cell r="G153">
            <v>0.72736000000000001</v>
          </cell>
          <cell r="H153">
            <v>11.491110000000001</v>
          </cell>
          <cell r="I153">
            <v>4.0113000000000003</v>
          </cell>
          <cell r="J153">
            <v>28.016680000000001</v>
          </cell>
          <cell r="K153">
            <v>13.51444</v>
          </cell>
          <cell r="L153">
            <v>86.059869999999989</v>
          </cell>
          <cell r="M153">
            <v>70.187690000000003</v>
          </cell>
        </row>
        <row r="154">
          <cell r="B154">
            <v>2873.3349230000003</v>
          </cell>
          <cell r="C154">
            <v>1934.283193</v>
          </cell>
          <cell r="D154">
            <v>1431.33449</v>
          </cell>
          <cell r="E154">
            <v>978.42526200000009</v>
          </cell>
          <cell r="F154">
            <v>545.28394900000001</v>
          </cell>
          <cell r="G154">
            <v>265.232642</v>
          </cell>
          <cell r="H154">
            <v>228.99768700000001</v>
          </cell>
          <cell r="I154">
            <v>231.68830400000002</v>
          </cell>
          <cell r="J154">
            <v>458.4907189999999</v>
          </cell>
          <cell r="K154">
            <v>774.45069299999989</v>
          </cell>
          <cell r="L154">
            <v>1238.824308</v>
          </cell>
          <cell r="M154">
            <v>1594.4064469999998</v>
          </cell>
        </row>
        <row r="155">
          <cell r="B155">
            <v>60.174762999999999</v>
          </cell>
          <cell r="C155">
            <v>61.222927000000006</v>
          </cell>
          <cell r="D155">
            <v>32.230477</v>
          </cell>
          <cell r="E155">
            <v>21.509456999999998</v>
          </cell>
          <cell r="F155">
            <v>8.0644279999999995</v>
          </cell>
          <cell r="G155">
            <v>4.4916510000000001</v>
          </cell>
          <cell r="H155">
            <v>1.6379220000000001</v>
          </cell>
          <cell r="I155">
            <v>0.737869</v>
          </cell>
          <cell r="J155">
            <v>8.3166980000000006</v>
          </cell>
          <cell r="K155">
            <v>11.02919</v>
          </cell>
          <cell r="L155">
            <v>48.310932999999999</v>
          </cell>
          <cell r="M155">
            <v>49.077650999999996</v>
          </cell>
        </row>
        <row r="156">
          <cell r="B156">
            <v>803.26500299999998</v>
          </cell>
          <cell r="C156">
            <v>593.50797099999988</v>
          </cell>
          <cell r="D156">
            <v>461.281767</v>
          </cell>
          <cell r="E156">
            <v>398.49773500000003</v>
          </cell>
          <cell r="F156">
            <v>267.96141700000004</v>
          </cell>
          <cell r="G156">
            <v>142.90148500000001</v>
          </cell>
          <cell r="H156">
            <v>160.81599000000006</v>
          </cell>
          <cell r="I156">
            <v>140.45575500000001</v>
          </cell>
          <cell r="J156">
            <v>198.90230499999998</v>
          </cell>
          <cell r="K156">
            <v>358.35298600000004</v>
          </cell>
          <cell r="L156">
            <v>466.79170199999999</v>
          </cell>
          <cell r="M156">
            <v>606.68060500000013</v>
          </cell>
        </row>
        <row r="157">
          <cell r="B157">
            <v>6415.0133410000008</v>
          </cell>
          <cell r="C157">
            <v>4677.6810419999983</v>
          </cell>
          <cell r="D157">
            <v>3803.0743859999993</v>
          </cell>
          <cell r="E157">
            <v>3276.8381659999991</v>
          </cell>
          <cell r="F157">
            <v>1991.3589489999997</v>
          </cell>
          <cell r="G157">
            <v>1146.011708</v>
          </cell>
          <cell r="H157">
            <v>961.34580799999969</v>
          </cell>
          <cell r="I157">
            <v>1028.2877289999999</v>
          </cell>
          <cell r="J157">
            <v>1919.2684209999998</v>
          </cell>
          <cell r="K157">
            <v>2950.1304159999995</v>
          </cell>
          <cell r="L157">
            <v>4474.5929279999982</v>
          </cell>
          <cell r="M157">
            <v>5401.0017280000002</v>
          </cell>
        </row>
        <row r="158">
          <cell r="B158">
            <v>0.74163999999999997</v>
          </cell>
          <cell r="C158">
            <v>0.52529999999999999</v>
          </cell>
          <cell r="D158">
            <v>0.49268000000000001</v>
          </cell>
          <cell r="E158">
            <v>0.49120999999999998</v>
          </cell>
          <cell r="F158">
            <v>0.18184</v>
          </cell>
          <cell r="G158">
            <v>0.16184000000000001</v>
          </cell>
          <cell r="H158">
            <v>0.16184000000000001</v>
          </cell>
          <cell r="I158">
            <v>0.24274999999999999</v>
          </cell>
          <cell r="J158">
            <v>0.37720999999999999</v>
          </cell>
          <cell r="K158">
            <v>0.49467</v>
          </cell>
          <cell r="L158">
            <v>0.77851000000000004</v>
          </cell>
          <cell r="M158">
            <v>0.85142999999999991</v>
          </cell>
        </row>
        <row r="159"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</row>
        <row r="162">
          <cell r="B162">
            <v>112.980896</v>
          </cell>
          <cell r="C162">
            <v>94.293345000000002</v>
          </cell>
          <cell r="D162">
            <v>82.442141000000021</v>
          </cell>
          <cell r="E162">
            <v>74.542148570789948</v>
          </cell>
          <cell r="F162">
            <v>43.822211000000003</v>
          </cell>
          <cell r="G162">
            <v>19.208415000000002</v>
          </cell>
          <cell r="H162">
            <v>21.863581</v>
          </cell>
          <cell r="I162">
            <v>22.693532999999999</v>
          </cell>
          <cell r="J162">
            <v>42.710977999999997</v>
          </cell>
          <cell r="K162">
            <v>64.138616423284205</v>
          </cell>
          <cell r="L162">
            <v>95.756687810879541</v>
          </cell>
          <cell r="M162">
            <v>88.607996618050706</v>
          </cell>
        </row>
        <row r="163">
          <cell r="B163">
            <v>76.902969999999996</v>
          </cell>
          <cell r="C163">
            <v>58.82161</v>
          </cell>
          <cell r="D163">
            <v>60.663599999999995</v>
          </cell>
          <cell r="E163">
            <v>61.1404</v>
          </cell>
          <cell r="F163">
            <v>58.835279999999997</v>
          </cell>
          <cell r="G163">
            <v>50.896639999999998</v>
          </cell>
          <cell r="H163">
            <v>54.131910000000005</v>
          </cell>
          <cell r="I163">
            <v>58.036670000000001</v>
          </cell>
          <cell r="J163">
            <v>63.710900000000002</v>
          </cell>
          <cell r="K163">
            <v>41.036010000000005</v>
          </cell>
          <cell r="L163">
            <v>62.040120000000002</v>
          </cell>
          <cell r="M163">
            <v>66.880740000000003</v>
          </cell>
        </row>
        <row r="164">
          <cell r="B164">
            <v>0.46550000000000002</v>
          </cell>
          <cell r="C164">
            <v>0.434</v>
          </cell>
          <cell r="D164">
            <v>0.47899999999999998</v>
          </cell>
          <cell r="E164">
            <v>0.43780000000000002</v>
          </cell>
          <cell r="F164">
            <v>0.2235</v>
          </cell>
          <cell r="G164">
            <v>0.1517</v>
          </cell>
          <cell r="H164">
            <v>0.1182</v>
          </cell>
          <cell r="I164">
            <v>0.121</v>
          </cell>
          <cell r="J164">
            <v>0.21249999999999999</v>
          </cell>
          <cell r="K164">
            <v>0.34300000000000003</v>
          </cell>
          <cell r="L164">
            <v>0.46650000000000003</v>
          </cell>
          <cell r="M164">
            <v>0.495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</row>
        <row r="167">
          <cell r="B167">
            <v>521.02296899999988</v>
          </cell>
          <cell r="C167">
            <v>403.74433899999997</v>
          </cell>
          <cell r="D167">
            <v>437.67101799999995</v>
          </cell>
          <cell r="E167">
            <v>386.12103442921006</v>
          </cell>
          <cell r="F167">
            <v>277.91494599999999</v>
          </cell>
          <cell r="G167">
            <v>211.79290700000004</v>
          </cell>
          <cell r="H167">
            <v>185.31645900000001</v>
          </cell>
          <cell r="I167">
            <v>182.62131599999998</v>
          </cell>
          <cell r="J167">
            <v>248.07102499999999</v>
          </cell>
          <cell r="K167">
            <v>357.66817057671585</v>
          </cell>
          <cell r="L167">
            <v>451.65058718912047</v>
          </cell>
          <cell r="M167">
            <v>536.07551338194935</v>
          </cell>
        </row>
        <row r="168">
          <cell r="B168">
            <v>95.503113000000013</v>
          </cell>
          <cell r="C168">
            <v>56.543903</v>
          </cell>
          <cell r="D168">
            <v>34.900447</v>
          </cell>
          <cell r="E168">
            <v>30.135859</v>
          </cell>
          <cell r="F168">
            <v>16.893898</v>
          </cell>
          <cell r="G168">
            <v>9.0896329999999992</v>
          </cell>
          <cell r="H168">
            <v>5.8275899999999998</v>
          </cell>
          <cell r="I168">
            <v>6.3791929999999999</v>
          </cell>
          <cell r="J168">
            <v>14.304967000000001</v>
          </cell>
          <cell r="K168">
            <v>23.140006</v>
          </cell>
          <cell r="L168">
            <v>39.637388000000001</v>
          </cell>
          <cell r="M168">
            <v>56.085141</v>
          </cell>
        </row>
        <row r="170">
          <cell r="B170">
            <v>4.6900000000000004</v>
          </cell>
          <cell r="C170">
            <v>4.0730000000000004</v>
          </cell>
          <cell r="D170">
            <v>4.4720000000000004</v>
          </cell>
          <cell r="E170">
            <v>4.4779999999999998</v>
          </cell>
          <cell r="F170">
            <v>4.1879999999999997</v>
          </cell>
          <cell r="G170">
            <v>2.7109999999999999</v>
          </cell>
          <cell r="H170">
            <v>2.3919999999999999</v>
          </cell>
          <cell r="I170">
            <v>2.4159999999999999</v>
          </cell>
          <cell r="J170">
            <v>3.665</v>
          </cell>
          <cell r="K170">
            <v>4.7930000000000001</v>
          </cell>
          <cell r="L170">
            <v>4.68</v>
          </cell>
          <cell r="M170">
            <v>4.9649999999999999</v>
          </cell>
        </row>
        <row r="171">
          <cell r="B171">
            <v>0.45600000000000002</v>
          </cell>
          <cell r="C171">
            <v>0.24</v>
          </cell>
          <cell r="D171">
            <v>0.38400000000000001</v>
          </cell>
          <cell r="E171">
            <v>0.377</v>
          </cell>
          <cell r="F171">
            <v>0.36299999999999999</v>
          </cell>
          <cell r="G171">
            <v>0.34899999999999998</v>
          </cell>
          <cell r="H171">
            <v>0.38400000000000001</v>
          </cell>
          <cell r="I171">
            <v>0.223</v>
          </cell>
          <cell r="J171">
            <v>0.30499999999999999</v>
          </cell>
          <cell r="K171">
            <v>0.24399999999999999</v>
          </cell>
          <cell r="L171">
            <v>0.17899999999999999</v>
          </cell>
          <cell r="M171">
            <v>0.39300000000000002</v>
          </cell>
        </row>
        <row r="172">
          <cell r="B172">
            <v>57.061737000000008</v>
          </cell>
          <cell r="C172">
            <v>46.237249999999996</v>
          </cell>
          <cell r="D172">
            <v>44.673943000000016</v>
          </cell>
          <cell r="E172">
            <v>41.110941999999994</v>
          </cell>
          <cell r="F172">
            <v>30.555095000000009</v>
          </cell>
          <cell r="G172">
            <v>21.646533999999999</v>
          </cell>
          <cell r="H172">
            <v>20.595599999999997</v>
          </cell>
          <cell r="I172">
            <v>21.390713999999996</v>
          </cell>
          <cell r="J172">
            <v>32.060520000000004</v>
          </cell>
          <cell r="K172">
            <v>42.527132999999985</v>
          </cell>
          <cell r="L172">
            <v>51.038012999999999</v>
          </cell>
          <cell r="M172">
            <v>57.388307999999988</v>
          </cell>
        </row>
        <row r="180">
          <cell r="B180">
            <v>7899.0700000000033</v>
          </cell>
          <cell r="C180">
            <v>7899.0710000000036</v>
          </cell>
          <cell r="D180">
            <v>7899.0700000000033</v>
          </cell>
          <cell r="E180">
            <v>7900.9790000000039</v>
          </cell>
          <cell r="F180">
            <v>7900.9790000000039</v>
          </cell>
          <cell r="G180">
            <v>7901.2230000000036</v>
          </cell>
          <cell r="H180">
            <v>7900.9640000000027</v>
          </cell>
          <cell r="I180">
            <v>7900.9640000000027</v>
          </cell>
          <cell r="J180">
            <v>7900.8290000000025</v>
          </cell>
          <cell r="K180">
            <v>7878.6580000000022</v>
          </cell>
          <cell r="L180">
            <v>7878.7232000000031</v>
          </cell>
          <cell r="M180">
            <v>7879.0092000000031</v>
          </cell>
        </row>
        <row r="181">
          <cell r="B181">
            <v>2029.1629999999998</v>
          </cell>
          <cell r="C181">
            <v>2029.1629999999998</v>
          </cell>
          <cell r="D181">
            <v>2029.0339999999997</v>
          </cell>
          <cell r="E181">
            <v>2028.4869999999994</v>
          </cell>
          <cell r="F181">
            <v>2028.4879999999994</v>
          </cell>
          <cell r="G181">
            <v>2028.4879999999994</v>
          </cell>
          <cell r="H181">
            <v>2023.5109999999997</v>
          </cell>
          <cell r="I181">
            <v>2023.5829999999996</v>
          </cell>
          <cell r="J181">
            <v>2023.7829999999997</v>
          </cell>
          <cell r="K181">
            <v>2023.5829999999996</v>
          </cell>
          <cell r="L181">
            <v>2023.9259999999997</v>
          </cell>
          <cell r="M181">
            <v>2023.7439999999997</v>
          </cell>
        </row>
        <row r="182">
          <cell r="B182">
            <v>3255.3620000000005</v>
          </cell>
          <cell r="C182">
            <v>3216.9620000000004</v>
          </cell>
          <cell r="D182">
            <v>3216.9620000000004</v>
          </cell>
          <cell r="E182">
            <v>3214.2220000000002</v>
          </cell>
          <cell r="F182">
            <v>3214.2220000000002</v>
          </cell>
          <cell r="G182">
            <v>3214.2220000000002</v>
          </cell>
          <cell r="H182">
            <v>3213.5860000000002</v>
          </cell>
          <cell r="I182">
            <v>3210.0860000000002</v>
          </cell>
          <cell r="J182">
            <v>3210.0860000000002</v>
          </cell>
          <cell r="K182">
            <v>3202.0860000000002</v>
          </cell>
          <cell r="L182">
            <v>3202.0860000000002</v>
          </cell>
          <cell r="M182">
            <v>3202.0860000000002</v>
          </cell>
        </row>
        <row r="183">
          <cell r="B183">
            <v>1112.8859999999993</v>
          </cell>
          <cell r="C183">
            <v>1112.8859999999993</v>
          </cell>
          <cell r="D183">
            <v>1112.8859999999993</v>
          </cell>
          <cell r="E183">
            <v>1117.1074999999994</v>
          </cell>
          <cell r="F183">
            <v>1117.1324999999995</v>
          </cell>
          <cell r="G183">
            <v>1117.1324999999995</v>
          </cell>
          <cell r="H183">
            <v>1116.9824999999996</v>
          </cell>
          <cell r="I183">
            <v>1116.9824999999996</v>
          </cell>
          <cell r="J183">
            <v>1116.9824999999996</v>
          </cell>
          <cell r="K183">
            <v>1117.7024999999996</v>
          </cell>
          <cell r="L183">
            <v>1117.7024999999996</v>
          </cell>
          <cell r="M183">
            <v>1117.0604999999998</v>
          </cell>
        </row>
        <row r="184">
          <cell r="B184">
            <v>686.88900000000058</v>
          </cell>
          <cell r="C184">
            <v>686.88900000000058</v>
          </cell>
          <cell r="D184">
            <v>686.88900000000058</v>
          </cell>
          <cell r="E184">
            <v>691.67900000000054</v>
          </cell>
          <cell r="F184">
            <v>690.94700000000057</v>
          </cell>
          <cell r="G184">
            <v>690.94700000000057</v>
          </cell>
          <cell r="H184">
            <v>690.02000000000055</v>
          </cell>
          <cell r="I184">
            <v>689.90500000000065</v>
          </cell>
          <cell r="J184">
            <v>690.04700000000059</v>
          </cell>
          <cell r="K184">
            <v>686.39600000000053</v>
          </cell>
          <cell r="L184">
            <v>686.69200000000058</v>
          </cell>
          <cell r="M184">
            <v>686.06200000000058</v>
          </cell>
        </row>
        <row r="185">
          <cell r="B185">
            <v>7493.9879999999985</v>
          </cell>
          <cell r="C185">
            <v>7454.3360000000002</v>
          </cell>
          <cell r="D185">
            <v>7454.3360000000002</v>
          </cell>
          <cell r="E185">
            <v>7395.3339999999998</v>
          </cell>
          <cell r="F185">
            <v>7395.3339999999998</v>
          </cell>
          <cell r="G185">
            <v>7391.8339999999998</v>
          </cell>
          <cell r="H185">
            <v>7391.8820000000014</v>
          </cell>
          <cell r="I185">
            <v>7391.9180000000015</v>
          </cell>
          <cell r="J185">
            <v>7390.8160000000007</v>
          </cell>
          <cell r="K185">
            <v>7377.7980000000007</v>
          </cell>
          <cell r="L185">
            <v>7625.1449000000002</v>
          </cell>
          <cell r="M185">
            <v>7649.1888999999992</v>
          </cell>
        </row>
        <row r="186">
          <cell r="B186">
            <v>1334.2250000000001</v>
          </cell>
          <cell r="C186">
            <v>1334.5509999999999</v>
          </cell>
          <cell r="D186">
            <v>1334.5509999999999</v>
          </cell>
          <cell r="E186">
            <v>1332.93</v>
          </cell>
          <cell r="F186">
            <v>1329.415</v>
          </cell>
          <cell r="G186">
            <v>1329.4259999999999</v>
          </cell>
          <cell r="H186">
            <v>1335.1889999999999</v>
          </cell>
          <cell r="I186">
            <v>1335.1889999999999</v>
          </cell>
          <cell r="J186">
            <v>1329.1819999999998</v>
          </cell>
          <cell r="K186">
            <v>1335.0569999999998</v>
          </cell>
          <cell r="L186">
            <v>1335.0651999999998</v>
          </cell>
          <cell r="M186">
            <v>1329.4801999999997</v>
          </cell>
        </row>
        <row r="187">
          <cell r="B187">
            <v>3706.1159999999982</v>
          </cell>
          <cell r="C187">
            <v>3704.9179999999983</v>
          </cell>
          <cell r="D187">
            <v>3706.1859999999983</v>
          </cell>
          <cell r="E187">
            <v>3707.0799999999986</v>
          </cell>
          <cell r="F187">
            <v>3707.7579999999994</v>
          </cell>
          <cell r="G187">
            <v>3708.9579999999992</v>
          </cell>
          <cell r="H187">
            <v>3706.6419999999989</v>
          </cell>
          <cell r="I187">
            <v>3707.2419999999993</v>
          </cell>
          <cell r="J187">
            <v>3708.376999999999</v>
          </cell>
          <cell r="K187">
            <v>3707.2799999999988</v>
          </cell>
          <cell r="L187">
            <v>3713.9639999999995</v>
          </cell>
          <cell r="M187">
            <v>3703.2209999999991</v>
          </cell>
        </row>
        <row r="188">
          <cell r="B188">
            <v>1286.3249999999994</v>
          </cell>
          <cell r="C188">
            <v>1285.9909999999995</v>
          </cell>
          <cell r="D188">
            <v>1290.7369999999996</v>
          </cell>
          <cell r="E188">
            <v>1291.1569999999995</v>
          </cell>
          <cell r="F188">
            <v>1291.1569999999995</v>
          </cell>
          <cell r="G188">
            <v>1291.1569999999995</v>
          </cell>
          <cell r="H188">
            <v>1302.8469999999995</v>
          </cell>
          <cell r="I188">
            <v>1302.8469999999995</v>
          </cell>
          <cell r="J188">
            <v>1302.8319999999994</v>
          </cell>
          <cell r="K188">
            <v>1287.7919999999995</v>
          </cell>
          <cell r="L188">
            <v>1279.6019999999994</v>
          </cell>
          <cell r="M188">
            <v>1279.6019999999994</v>
          </cell>
        </row>
        <row r="189">
          <cell r="B189">
            <v>2072.3339999999994</v>
          </cell>
          <cell r="C189">
            <v>2070.7189999999996</v>
          </cell>
          <cell r="D189">
            <v>2070.7189999999996</v>
          </cell>
          <cell r="E189">
            <v>2071.6019999999994</v>
          </cell>
          <cell r="F189">
            <v>2071.6019999999994</v>
          </cell>
          <cell r="G189">
            <v>2071.6019999999994</v>
          </cell>
          <cell r="H189">
            <v>2072.931</v>
          </cell>
          <cell r="I189">
            <v>2072.931</v>
          </cell>
          <cell r="J189">
            <v>2070.8209999999999</v>
          </cell>
          <cell r="K189">
            <v>2118.9409999999998</v>
          </cell>
          <cell r="L189">
            <v>2118.9405999999999</v>
          </cell>
          <cell r="M189">
            <v>2118.9405999999999</v>
          </cell>
        </row>
        <row r="190">
          <cell r="B190">
            <v>6504.815000000006</v>
          </cell>
          <cell r="C190">
            <v>6443.1850000000059</v>
          </cell>
          <cell r="D190">
            <v>6383.4350000000059</v>
          </cell>
          <cell r="E190">
            <v>6380.5670000000064</v>
          </cell>
          <cell r="F190">
            <v>6370.1370000000061</v>
          </cell>
          <cell r="G190">
            <v>6367.1070000000063</v>
          </cell>
          <cell r="H190">
            <v>6407.2710000000061</v>
          </cell>
          <cell r="I190">
            <v>6405.4710000000059</v>
          </cell>
          <cell r="J190">
            <v>6405.4710000000059</v>
          </cell>
          <cell r="K190">
            <v>6408.3340000000053</v>
          </cell>
          <cell r="L190">
            <v>6418.1880000000056</v>
          </cell>
          <cell r="M190">
            <v>6418.1380000000054</v>
          </cell>
        </row>
        <row r="191">
          <cell r="B191">
            <v>12992.415999999997</v>
          </cell>
          <cell r="C191">
            <v>12992.415999999997</v>
          </cell>
          <cell r="D191">
            <v>12992.423999999997</v>
          </cell>
          <cell r="E191">
            <v>12985.239999999996</v>
          </cell>
          <cell r="F191">
            <v>12985.239999999996</v>
          </cell>
          <cell r="G191">
            <v>12984.489999999996</v>
          </cell>
          <cell r="H191">
            <v>12997.584999999995</v>
          </cell>
          <cell r="I191">
            <v>12997.584999999995</v>
          </cell>
          <cell r="J191">
            <v>12997.584999999995</v>
          </cell>
          <cell r="K191">
            <v>12998.960999999996</v>
          </cell>
          <cell r="L191">
            <v>12995.700999999995</v>
          </cell>
          <cell r="M191">
            <v>12995.700999999995</v>
          </cell>
        </row>
        <row r="192">
          <cell r="B192">
            <v>6305.0849999999964</v>
          </cell>
          <cell r="C192">
            <v>6305.0849999999964</v>
          </cell>
          <cell r="D192">
            <v>6305.0909999999958</v>
          </cell>
          <cell r="E192">
            <v>6303.8799999999965</v>
          </cell>
          <cell r="F192">
            <v>6303.7969999999959</v>
          </cell>
          <cell r="G192">
            <v>6303.8059999999959</v>
          </cell>
          <cell r="H192">
            <v>6303.7919999999967</v>
          </cell>
          <cell r="I192">
            <v>6303.7909999999965</v>
          </cell>
          <cell r="J192">
            <v>6303.7909999999965</v>
          </cell>
          <cell r="K192">
            <v>6305.444999999997</v>
          </cell>
          <cell r="L192">
            <v>6305.5069999999969</v>
          </cell>
          <cell r="M192">
            <v>6306.4359999999979</v>
          </cell>
        </row>
        <row r="193">
          <cell r="B193">
            <v>1790.2639999999994</v>
          </cell>
          <cell r="C193">
            <v>1790.2289999999996</v>
          </cell>
          <cell r="D193">
            <v>1790.2289999999996</v>
          </cell>
          <cell r="E193">
            <v>1802.0869999999995</v>
          </cell>
          <cell r="F193">
            <v>1802.0519999999995</v>
          </cell>
          <cell r="G193">
            <v>1802.0519999999995</v>
          </cell>
          <cell r="H193">
            <v>1801.9209999999994</v>
          </cell>
          <cell r="I193">
            <v>1801.8679999999993</v>
          </cell>
          <cell r="J193">
            <v>1800.8469999999993</v>
          </cell>
          <cell r="K193">
            <v>1796.1759999999992</v>
          </cell>
          <cell r="L193">
            <v>1796.1756999999993</v>
          </cell>
          <cell r="M193">
            <v>1795.0216999999996</v>
          </cell>
        </row>
        <row r="201">
          <cell r="B201">
            <v>3190.5125930000017</v>
          </cell>
          <cell r="C201">
            <v>2243.6720198407393</v>
          </cell>
          <cell r="D201">
            <v>1957.8427142961257</v>
          </cell>
          <cell r="E201">
            <v>1801.1052809999994</v>
          </cell>
          <cell r="F201">
            <v>1500.5829610000005</v>
          </cell>
          <cell r="G201">
            <v>1171.2376090000005</v>
          </cell>
          <cell r="H201">
            <v>1116.2995140000003</v>
          </cell>
          <cell r="I201">
            <v>1194.5926809999999</v>
          </cell>
          <cell r="J201">
            <v>1315.7505712414531</v>
          </cell>
          <cell r="K201">
            <v>1618.2811282414523</v>
          </cell>
          <cell r="L201">
            <v>2070.2314312414528</v>
          </cell>
          <cell r="M201">
            <v>2267.034135241453</v>
          </cell>
        </row>
        <row r="202">
          <cell r="B202">
            <v>250.66656400000005</v>
          </cell>
          <cell r="C202">
            <v>172.68679301500711</v>
          </cell>
          <cell r="D202">
            <v>134.41621298164017</v>
          </cell>
          <cell r="E202">
            <v>100.57332799999999</v>
          </cell>
          <cell r="F202">
            <v>66.139230999999995</v>
          </cell>
          <cell r="G202">
            <v>54.46238499999999</v>
          </cell>
          <cell r="H202">
            <v>49.131670000000014</v>
          </cell>
          <cell r="I202">
            <v>49.429436000000003</v>
          </cell>
          <cell r="J202">
            <v>62.813378000000007</v>
          </cell>
          <cell r="K202">
            <v>92.37870300000003</v>
          </cell>
          <cell r="L202">
            <v>138.91907699999999</v>
          </cell>
          <cell r="M202">
            <v>152.63479400000006</v>
          </cell>
        </row>
        <row r="203">
          <cell r="B203">
            <v>130.56972900000002</v>
          </cell>
          <cell r="C203">
            <v>89.076180512119635</v>
          </cell>
          <cell r="D203">
            <v>63.570678864038008</v>
          </cell>
          <cell r="E203">
            <v>52.849938999999999</v>
          </cell>
          <cell r="F203">
            <v>24.336191000000007</v>
          </cell>
          <cell r="G203">
            <v>6.7097850000000001</v>
          </cell>
          <cell r="H203">
            <v>6.7168769999999993</v>
          </cell>
          <cell r="I203">
            <v>5.6354829999999998</v>
          </cell>
          <cell r="J203">
            <v>20.187695000000005</v>
          </cell>
          <cell r="K203">
            <v>43.587618000000006</v>
          </cell>
          <cell r="L203">
            <v>74.594161999999983</v>
          </cell>
          <cell r="M203">
            <v>98.666239999999988</v>
          </cell>
        </row>
        <row r="204">
          <cell r="B204">
            <v>69.303382999999997</v>
          </cell>
          <cell r="C204">
            <v>48.075515847614703</v>
          </cell>
          <cell r="D204">
            <v>33.349290272364527</v>
          </cell>
          <cell r="E204">
            <v>25.644017999999999</v>
          </cell>
          <cell r="F204">
            <v>14.842488000000001</v>
          </cell>
          <cell r="G204">
            <v>7.4252419999999999</v>
          </cell>
          <cell r="H204">
            <v>6.4295399999999994</v>
          </cell>
          <cell r="I204">
            <v>6.5470660000000001</v>
          </cell>
          <cell r="J204">
            <v>11.241579999999995</v>
          </cell>
          <cell r="K204">
            <v>21.981124000000001</v>
          </cell>
          <cell r="L204">
            <v>37.391126000000007</v>
          </cell>
          <cell r="M204">
            <v>48.257696000000003</v>
          </cell>
        </row>
        <row r="205">
          <cell r="B205">
            <v>32.053708</v>
          </cell>
          <cell r="C205">
            <v>24.572475838849186</v>
          </cell>
          <cell r="D205">
            <v>23.420938349346834</v>
          </cell>
          <cell r="E205">
            <v>19.266932000000001</v>
          </cell>
          <cell r="F205">
            <v>12.338664000000001</v>
          </cell>
          <cell r="G205">
            <v>7.7999049999999999</v>
          </cell>
          <cell r="H205">
            <v>7.9823140000000006</v>
          </cell>
          <cell r="I205">
            <v>7.0738180000000002</v>
          </cell>
          <cell r="J205">
            <v>12.061987999999999</v>
          </cell>
          <cell r="K205">
            <v>16.698987000000002</v>
          </cell>
          <cell r="L205">
            <v>20.114541999999997</v>
          </cell>
          <cell r="M205">
            <v>23.694567999999993</v>
          </cell>
        </row>
        <row r="206">
          <cell r="B206">
            <v>5043.7235971855825</v>
          </cell>
          <cell r="C206">
            <v>3550.0425484495377</v>
          </cell>
          <cell r="D206">
            <v>2716.5667327741044</v>
          </cell>
          <cell r="E206">
            <v>2258.6286700000001</v>
          </cell>
          <cell r="F206">
            <v>1272.3111859999988</v>
          </cell>
          <cell r="G206">
            <v>657.92524300000002</v>
          </cell>
          <cell r="H206">
            <v>625.73917500000005</v>
          </cell>
          <cell r="I206">
            <v>613.3729229999999</v>
          </cell>
          <cell r="J206">
            <v>1285.1003021000001</v>
          </cell>
          <cell r="K206">
            <v>2094.9936890000004</v>
          </cell>
          <cell r="L206">
            <v>3160.6245349999999</v>
          </cell>
          <cell r="M206">
            <v>3943.4731770000026</v>
          </cell>
        </row>
        <row r="207">
          <cell r="B207">
            <v>2899.0564178144132</v>
          </cell>
          <cell r="C207">
            <v>2023.4195042949975</v>
          </cell>
          <cell r="D207">
            <v>1531.1607168923445</v>
          </cell>
          <cell r="E207">
            <v>1256.9464690000002</v>
          </cell>
          <cell r="F207">
            <v>690.61673000000008</v>
          </cell>
          <cell r="G207">
            <v>331.11968200000007</v>
          </cell>
          <cell r="H207">
            <v>303.6067349999999</v>
          </cell>
          <cell r="I207">
            <v>307.9107130000001</v>
          </cell>
          <cell r="J207">
            <v>611.86843900000008</v>
          </cell>
          <cell r="K207">
            <v>1076.4975736666665</v>
          </cell>
          <cell r="L207">
            <v>1734.7676886666654</v>
          </cell>
          <cell r="M207">
            <v>2154.9616646666655</v>
          </cell>
        </row>
        <row r="208">
          <cell r="B208">
            <v>351.17899999999997</v>
          </cell>
          <cell r="C208">
            <v>243.13436200000001</v>
          </cell>
          <cell r="D208">
            <v>190.40805600000004</v>
          </cell>
          <cell r="E208">
            <v>154.42851000000002</v>
          </cell>
          <cell r="F208">
            <v>87.152793999999986</v>
          </cell>
          <cell r="G208">
            <v>46.844532999999998</v>
          </cell>
          <cell r="H208">
            <v>45.718995</v>
          </cell>
          <cell r="I208">
            <v>42.146611999999983</v>
          </cell>
          <cell r="J208">
            <v>86.064737000000022</v>
          </cell>
          <cell r="K208">
            <v>134.34550900000002</v>
          </cell>
          <cell r="L208">
            <v>208.57005799999996</v>
          </cell>
          <cell r="M208">
            <v>247.39217299999999</v>
          </cell>
        </row>
        <row r="215">
          <cell r="B215">
            <v>1160.5087520000002</v>
          </cell>
          <cell r="C215">
            <v>35.44455</v>
          </cell>
          <cell r="D215">
            <v>56.092871000000002</v>
          </cell>
          <cell r="E215">
            <v>8.7730870000000021</v>
          </cell>
          <cell r="F215">
            <v>14.084316999999999</v>
          </cell>
          <cell r="G215">
            <v>1932.302169181316</v>
          </cell>
          <cell r="H215">
            <v>1423.3008938186845</v>
          </cell>
          <cell r="I215">
            <v>127.32017800000003</v>
          </cell>
        </row>
        <row r="216">
          <cell r="B216">
            <v>429.95872800000012</v>
          </cell>
          <cell r="C216">
            <v>7.6402600000000005</v>
          </cell>
          <cell r="D216">
            <v>0</v>
          </cell>
          <cell r="E216">
            <v>0</v>
          </cell>
          <cell r="F216">
            <v>15.531000000000001</v>
          </cell>
          <cell r="G216">
            <v>2760.8656030999996</v>
          </cell>
          <cell r="H216">
            <v>745.18216099999961</v>
          </cell>
          <cell r="I216">
            <v>723.54197299999998</v>
          </cell>
        </row>
        <row r="217">
          <cell r="B217">
            <v>123.78983199999999</v>
          </cell>
          <cell r="C217">
            <v>19.538220000000006</v>
          </cell>
          <cell r="D217">
            <v>18.327130999999998</v>
          </cell>
          <cell r="E217">
            <v>13.188850000000002</v>
          </cell>
          <cell r="F217">
            <v>6.9915599999999998</v>
          </cell>
          <cell r="G217">
            <v>1217.5890019999995</v>
          </cell>
          <cell r="H217">
            <v>720.90148200000033</v>
          </cell>
          <cell r="I217">
            <v>150.14780000000002</v>
          </cell>
        </row>
        <row r="218">
          <cell r="B218">
            <v>648.12350496581246</v>
          </cell>
          <cell r="C218">
            <v>13.734329999999998</v>
          </cell>
          <cell r="D218">
            <v>2.3780000000000001</v>
          </cell>
          <cell r="E218">
            <v>1.8140000000000001</v>
          </cell>
          <cell r="F218">
            <v>0</v>
          </cell>
          <cell r="G218">
            <v>694.21242599999982</v>
          </cell>
          <cell r="H218">
            <v>318.13519300000019</v>
          </cell>
          <cell r="I218">
            <v>19.27469</v>
          </cell>
        </row>
        <row r="219">
          <cell r="B219">
            <v>152.78710100000001</v>
          </cell>
          <cell r="C219">
            <v>7.3259999999999996</v>
          </cell>
          <cell r="D219">
            <v>9.4239999999999995</v>
          </cell>
          <cell r="E219">
            <v>2.2446999999999999</v>
          </cell>
          <cell r="F219">
            <v>15.117360000000001</v>
          </cell>
          <cell r="G219">
            <v>1068.4105539999998</v>
          </cell>
          <cell r="H219">
            <v>606.98838300000023</v>
          </cell>
          <cell r="I219">
            <v>327.63955999999996</v>
          </cell>
        </row>
        <row r="220">
          <cell r="B220">
            <v>5725.8669221792188</v>
          </cell>
          <cell r="C220">
            <v>923.2332809966473</v>
          </cell>
          <cell r="D220">
            <v>13.666010046368203</v>
          </cell>
          <cell r="E220">
            <v>92.428659046471751</v>
          </cell>
          <cell r="F220">
            <v>8.8354399999999984</v>
          </cell>
          <cell r="G220">
            <v>4715.5086454591601</v>
          </cell>
          <cell r="H220">
            <v>1994.4294104049777</v>
          </cell>
          <cell r="I220">
            <v>21.021936</v>
          </cell>
        </row>
        <row r="221">
          <cell r="B221">
            <v>459.77311195764742</v>
          </cell>
          <cell r="C221">
            <v>0</v>
          </cell>
          <cell r="D221">
            <v>1.4523000000000001</v>
          </cell>
          <cell r="E221">
            <v>13.490041073507479</v>
          </cell>
          <cell r="F221">
            <v>7.8206091881960296</v>
          </cell>
          <cell r="G221">
            <v>1192.8002227918257</v>
          </cell>
          <cell r="H221">
            <v>810.49558048978702</v>
          </cell>
          <cell r="I221">
            <v>27.764865</v>
          </cell>
        </row>
        <row r="222">
          <cell r="B222">
            <v>534.24168200000008</v>
          </cell>
          <cell r="C222">
            <v>8.0124200000000005</v>
          </cell>
          <cell r="D222">
            <v>89.431930000000008</v>
          </cell>
          <cell r="E222">
            <v>34.664960000000001</v>
          </cell>
          <cell r="F222">
            <v>22.984269999999995</v>
          </cell>
          <cell r="G222">
            <v>1308.222461000001</v>
          </cell>
          <cell r="H222">
            <v>967.82045200000027</v>
          </cell>
          <cell r="I222">
            <v>220.90366700000001</v>
          </cell>
        </row>
        <row r="223">
          <cell r="B223">
            <v>548.13582200000008</v>
          </cell>
          <cell r="C223">
            <v>0.34350999999999998</v>
          </cell>
          <cell r="D223">
            <v>20.553219000000002</v>
          </cell>
          <cell r="E223">
            <v>5.8826800000000015</v>
          </cell>
          <cell r="F223">
            <v>40.792929999999998</v>
          </cell>
          <cell r="G223">
            <v>1980.7527479999992</v>
          </cell>
          <cell r="H223">
            <v>1079.029816</v>
          </cell>
          <cell r="I223">
            <v>10.156675000000002</v>
          </cell>
        </row>
        <row r="224">
          <cell r="B224">
            <v>434.76866200000001</v>
          </cell>
          <cell r="C224">
            <v>21.306540999999996</v>
          </cell>
          <cell r="D224">
            <v>332.74383132978949</v>
          </cell>
          <cell r="E224">
            <v>51.005677999999996</v>
          </cell>
          <cell r="F224">
            <v>4.0023190000000008</v>
          </cell>
          <cell r="G224">
            <v>6442.1808349813509</v>
          </cell>
          <cell r="H224">
            <v>4283.603563019441</v>
          </cell>
          <cell r="I224">
            <v>129.23641199999997</v>
          </cell>
        </row>
        <row r="225">
          <cell r="B225">
            <v>6113.7092269999985</v>
          </cell>
          <cell r="C225">
            <v>28.805650000000004</v>
          </cell>
          <cell r="D225">
            <v>14.038569999999998</v>
          </cell>
          <cell r="E225">
            <v>82.831129999999987</v>
          </cell>
          <cell r="F225">
            <v>17.881612999999998</v>
          </cell>
          <cell r="G225">
            <v>990.23639199999946</v>
          </cell>
          <cell r="H225">
            <v>681.36500499999988</v>
          </cell>
          <cell r="I225">
            <v>43.44088399999999</v>
          </cell>
        </row>
        <row r="226">
          <cell r="B226">
            <v>2987.80384</v>
          </cell>
          <cell r="C226">
            <v>212.38969999999989</v>
          </cell>
          <cell r="D226">
            <v>33.065415999999999</v>
          </cell>
          <cell r="E226">
            <v>0.48418299999999997</v>
          </cell>
          <cell r="F226">
            <v>24.606979999999993</v>
          </cell>
          <cell r="G226">
            <v>1032.540046995578</v>
          </cell>
          <cell r="H226">
            <v>409.54522026886411</v>
          </cell>
          <cell r="I226">
            <v>32.738461999999998</v>
          </cell>
        </row>
        <row r="227">
          <cell r="B227">
            <v>100.46969799999997</v>
          </cell>
          <cell r="C227">
            <v>46.239650000000005</v>
          </cell>
          <cell r="D227">
            <v>2.8415100000000004</v>
          </cell>
          <cell r="E227">
            <v>2.5059560000000003</v>
          </cell>
          <cell r="F227">
            <v>13.895771999999997</v>
          </cell>
          <cell r="G227">
            <v>748.647831</v>
          </cell>
          <cell r="H227">
            <v>247.15213599999996</v>
          </cell>
          <cell r="I227">
            <v>0.49268999999999991</v>
          </cell>
        </row>
        <row r="228">
          <cell r="B228">
            <v>2027.2057560000001</v>
          </cell>
          <cell r="C228">
            <v>0.23746</v>
          </cell>
          <cell r="D228">
            <v>22.485790000000005</v>
          </cell>
          <cell r="E228">
            <v>21.174144999999999</v>
          </cell>
          <cell r="F228">
            <v>14.53467</v>
          </cell>
          <cell r="G228">
            <v>1138.2328419999999</v>
          </cell>
          <cell r="H228">
            <v>633.98303799999996</v>
          </cell>
          <cell r="I228">
            <v>3.7055470000000001</v>
          </cell>
        </row>
        <row r="236">
          <cell r="B236">
            <v>2072.3339999999994</v>
          </cell>
          <cell r="C236">
            <v>2070.7189999999996</v>
          </cell>
          <cell r="D236">
            <v>2070.7189999999996</v>
          </cell>
          <cell r="E236">
            <v>2071.6019999999994</v>
          </cell>
          <cell r="F236">
            <v>2071.6019999999994</v>
          </cell>
          <cell r="G236">
            <v>2071.6019999999994</v>
          </cell>
          <cell r="H236">
            <v>2072.931</v>
          </cell>
          <cell r="I236">
            <v>2072.931</v>
          </cell>
          <cell r="J236">
            <v>2070.8209999999999</v>
          </cell>
          <cell r="K236">
            <v>2118.9409999999998</v>
          </cell>
          <cell r="L236">
            <v>2118.9405999999999</v>
          </cell>
          <cell r="M236">
            <v>2118.9405999999999</v>
          </cell>
          <cell r="N236">
            <v>2118.9405999999999</v>
          </cell>
          <cell r="O236">
            <v>3.6218921578436952E-2</v>
          </cell>
        </row>
        <row r="237">
          <cell r="B237">
            <v>1221.5961669999997</v>
          </cell>
          <cell r="C237">
            <v>773.05986999999993</v>
          </cell>
          <cell r="D237">
            <v>620.95788299999992</v>
          </cell>
          <cell r="E237">
            <v>537.69174100000009</v>
          </cell>
          <cell r="F237">
            <v>343.36200400000001</v>
          </cell>
          <cell r="G237">
            <v>237.42025700000002</v>
          </cell>
          <cell r="H237">
            <v>297.65012399999989</v>
          </cell>
          <cell r="I237">
            <v>253.27761399999994</v>
          </cell>
          <cell r="J237">
            <v>281.94876299999993</v>
          </cell>
          <cell r="K237">
            <v>479.1411756666667</v>
          </cell>
          <cell r="L237">
            <v>643.04109966666636</v>
          </cell>
          <cell r="M237">
            <v>799.99594666666667</v>
          </cell>
          <cell r="N237">
            <v>6489.1426449999999</v>
          </cell>
          <cell r="O237">
            <v>3.8266023265733508E-2</v>
          </cell>
        </row>
        <row r="238">
          <cell r="B238">
            <v>1016.9772780000001</v>
          </cell>
          <cell r="C238">
            <v>627.29209299999991</v>
          </cell>
          <cell r="D238">
            <v>480.17747099999997</v>
          </cell>
          <cell r="E238">
            <v>388.21841400000011</v>
          </cell>
          <cell r="F238">
            <v>258.93301199999996</v>
          </cell>
          <cell r="G238">
            <v>150.19550000000004</v>
          </cell>
          <cell r="H238">
            <v>210.89157199999991</v>
          </cell>
          <cell r="I238">
            <v>169.31060200000002</v>
          </cell>
          <cell r="J238">
            <v>194.48442</v>
          </cell>
          <cell r="K238">
            <v>351.70038999999991</v>
          </cell>
          <cell r="L238">
            <v>511.32580399999995</v>
          </cell>
          <cell r="M238">
            <v>629.80907100000013</v>
          </cell>
          <cell r="N238">
            <v>4989.3156269999999</v>
          </cell>
          <cell r="O238">
            <v>5.3228741523720619E-2</v>
          </cell>
        </row>
        <row r="239"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B240">
            <v>4.5960000000000001</v>
          </cell>
          <cell r="C240">
            <v>4.0060000000000002</v>
          </cell>
          <cell r="D240">
            <v>4.4720000000000004</v>
          </cell>
          <cell r="E240">
            <v>4.4779999999999998</v>
          </cell>
          <cell r="F240">
            <v>4.1879999999999997</v>
          </cell>
          <cell r="G240">
            <v>2.5539999999999998</v>
          </cell>
          <cell r="H240">
            <v>2.2170000000000001</v>
          </cell>
          <cell r="I240">
            <v>2.3340000000000001</v>
          </cell>
          <cell r="J240">
            <v>3.5590000000000002</v>
          </cell>
          <cell r="K240">
            <v>4.7930000000000001</v>
          </cell>
          <cell r="L240">
            <v>4.68</v>
          </cell>
          <cell r="M240">
            <v>4.8979999999999997</v>
          </cell>
          <cell r="N240">
            <v>46.774999999999991</v>
          </cell>
          <cell r="O240">
            <v>9.035054464109922E-2</v>
          </cell>
        </row>
        <row r="241"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</row>
        <row r="242"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0.108</v>
          </cell>
          <cell r="G242">
            <v>0.32300000000000001</v>
          </cell>
          <cell r="H242">
            <v>0.28699999999999998</v>
          </cell>
          <cell r="I242">
            <v>0.34</v>
          </cell>
          <cell r="J242">
            <v>0.05</v>
          </cell>
          <cell r="K242">
            <v>0</v>
          </cell>
          <cell r="L242">
            <v>0</v>
          </cell>
          <cell r="M242">
            <v>0</v>
          </cell>
          <cell r="N242">
            <v>1.1080000000000001</v>
          </cell>
          <cell r="O242">
            <v>0.12566311963231061</v>
          </cell>
        </row>
        <row r="243">
          <cell r="B243">
            <v>0</v>
          </cell>
          <cell r="C243">
            <v>3.7999999999999999E-2</v>
          </cell>
          <cell r="D243">
            <v>6.7000000000000004E-2</v>
          </cell>
          <cell r="E243">
            <v>5.2999999999999999E-2</v>
          </cell>
          <cell r="F243">
            <v>3.4000000000000002E-2</v>
          </cell>
          <cell r="G243">
            <v>0</v>
          </cell>
          <cell r="H243">
            <v>0</v>
          </cell>
          <cell r="I243">
            <v>0</v>
          </cell>
          <cell r="J243">
            <v>2.3E-2</v>
          </cell>
          <cell r="K243">
            <v>7.5999999999999998E-2</v>
          </cell>
          <cell r="L243">
            <v>9.9000000000000005E-2</v>
          </cell>
          <cell r="M243">
            <v>4.3999999999999997E-2</v>
          </cell>
          <cell r="N243">
            <v>0.434</v>
          </cell>
          <cell r="O243">
            <v>3.7856320435434909E-2</v>
          </cell>
        </row>
        <row r="244"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</row>
        <row r="245"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</row>
        <row r="246"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</row>
        <row r="247"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</row>
        <row r="248"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</row>
        <row r="249"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</row>
        <row r="250">
          <cell r="B250">
            <v>88.29</v>
          </cell>
          <cell r="C250">
            <v>82.308999999999997</v>
          </cell>
          <cell r="D250">
            <v>84.575000000000003</v>
          </cell>
          <cell r="E250">
            <v>84.353999999999999</v>
          </cell>
          <cell r="F250">
            <v>57.988</v>
          </cell>
          <cell r="G250">
            <v>56.93</v>
          </cell>
          <cell r="H250">
            <v>60.024999999999999</v>
          </cell>
          <cell r="I250">
            <v>57.283000000000001</v>
          </cell>
          <cell r="J250">
            <v>30.689</v>
          </cell>
          <cell r="K250">
            <v>81.83</v>
          </cell>
          <cell r="L250">
            <v>75.292000000000002</v>
          </cell>
          <cell r="M250">
            <v>93.046000000000006</v>
          </cell>
          <cell r="N250">
            <v>852.6110000000001</v>
          </cell>
          <cell r="O250">
            <v>0.29141625446119829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</row>
        <row r="253">
          <cell r="B253">
            <v>0.49630000000000002</v>
          </cell>
          <cell r="C253">
            <v>0.32269999999999999</v>
          </cell>
          <cell r="D253">
            <v>0.26319999999999999</v>
          </cell>
          <cell r="E253">
            <v>0.13780799999999999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4.5560000000000003E-2</v>
          </cell>
          <cell r="K253">
            <v>0.11864</v>
          </cell>
          <cell r="L253">
            <v>0.30581999999999998</v>
          </cell>
          <cell r="M253">
            <v>0.20505999999999999</v>
          </cell>
          <cell r="N253">
            <v>1.8950879999999999</v>
          </cell>
          <cell r="O253">
            <v>5.7674602282846484E-3</v>
          </cell>
        </row>
        <row r="254">
          <cell r="B254">
            <v>923.59497800000008</v>
          </cell>
          <cell r="C254">
            <v>540.6163929999999</v>
          </cell>
          <cell r="D254">
            <v>390.80027099999995</v>
          </cell>
          <cell r="E254">
            <v>299.19560600000011</v>
          </cell>
          <cell r="F254">
            <v>196.61501199999998</v>
          </cell>
          <cell r="G254">
            <v>90.388500000000036</v>
          </cell>
          <cell r="H254">
            <v>148.36257199999991</v>
          </cell>
          <cell r="I254">
            <v>109.35360200000001</v>
          </cell>
          <cell r="J254">
            <v>160.11786000000001</v>
          </cell>
          <cell r="K254">
            <v>264.88274999999993</v>
          </cell>
          <cell r="L254">
            <v>430.94898399999994</v>
          </cell>
          <cell r="M254">
            <v>531.61601100000007</v>
          </cell>
          <cell r="N254">
            <v>4086.4925389999999</v>
          </cell>
          <cell r="O254">
            <v>0.17757797870583314</v>
          </cell>
        </row>
        <row r="255">
          <cell r="B255">
            <v>2248.686459</v>
          </cell>
          <cell r="C255">
            <v>1573.1570556959862</v>
          </cell>
          <cell r="D255">
            <v>1176.3759796345967</v>
          </cell>
          <cell r="E255">
            <v>971.89460500000007</v>
          </cell>
          <cell r="F255">
            <v>561.16099799999995</v>
          </cell>
          <cell r="G255">
            <v>279.48033500000003</v>
          </cell>
          <cell r="H255">
            <v>237.00978699999999</v>
          </cell>
          <cell r="I255">
            <v>246.13544599999997</v>
          </cell>
          <cell r="J255">
            <v>511.43447800000013</v>
          </cell>
          <cell r="K255">
            <v>864.78306099999998</v>
          </cell>
          <cell r="L255">
            <v>1360.972669</v>
          </cell>
          <cell r="M255">
            <v>1667.7569680000001</v>
          </cell>
          <cell r="N255">
            <v>11698.847841330584</v>
          </cell>
          <cell r="O255">
            <v>0.13048526028079305</v>
          </cell>
        </row>
        <row r="256">
          <cell r="B256">
            <v>87.342814000000004</v>
          </cell>
          <cell r="C256">
            <v>76.478750000000005</v>
          </cell>
          <cell r="D256">
            <v>45.776190999999997</v>
          </cell>
          <cell r="E256">
            <v>34.165100999999993</v>
          </cell>
          <cell r="F256">
            <v>18.000162</v>
          </cell>
          <cell r="G256">
            <v>8.4894020000000001</v>
          </cell>
          <cell r="H256">
            <v>8.0602160000000005</v>
          </cell>
          <cell r="I256">
            <v>8.1130860000000009</v>
          </cell>
          <cell r="J256">
            <v>12.415803</v>
          </cell>
          <cell r="K256">
            <v>26.886426</v>
          </cell>
          <cell r="L256">
            <v>48.579249000000004</v>
          </cell>
          <cell r="M256">
            <v>60.461461999999997</v>
          </cell>
          <cell r="N256">
            <v>434.76866199999995</v>
          </cell>
          <cell r="O256">
            <v>2.0271635682010371E-2</v>
          </cell>
        </row>
        <row r="257">
          <cell r="B257">
            <v>4.462574</v>
          </cell>
          <cell r="C257">
            <v>2.6053449999999998</v>
          </cell>
          <cell r="D257">
            <v>1.7482770000000001</v>
          </cell>
          <cell r="E257">
            <v>2.047526</v>
          </cell>
          <cell r="F257">
            <v>0.98258699999999999</v>
          </cell>
          <cell r="G257">
            <v>0.31084400000000001</v>
          </cell>
          <cell r="H257">
            <v>0.28404099999999999</v>
          </cell>
          <cell r="I257">
            <v>0.27244200000000002</v>
          </cell>
          <cell r="J257">
            <v>0.82689099999999993</v>
          </cell>
          <cell r="K257">
            <v>1.7163869999999999</v>
          </cell>
          <cell r="L257">
            <v>2.6735929999999999</v>
          </cell>
          <cell r="M257">
            <v>3.3760340000000002</v>
          </cell>
          <cell r="N257">
            <v>21.306540999999999</v>
          </cell>
          <cell r="O257">
            <v>1.6089496475261832E-2</v>
          </cell>
        </row>
        <row r="258">
          <cell r="B258">
            <v>75.760281999999989</v>
          </cell>
          <cell r="C258">
            <v>50.935136664539655</v>
          </cell>
          <cell r="D258">
            <v>35.4629026652498</v>
          </cell>
          <cell r="E258">
            <v>27.721576000000002</v>
          </cell>
          <cell r="F258">
            <v>11.451908</v>
          </cell>
          <cell r="G258">
            <v>2.5867970000000002</v>
          </cell>
          <cell r="H258">
            <v>2.022675</v>
          </cell>
          <cell r="I258">
            <v>2.2044589999999999</v>
          </cell>
          <cell r="J258">
            <v>9.9400149999999989</v>
          </cell>
          <cell r="K258">
            <v>22.808851000000001</v>
          </cell>
          <cell r="L258">
            <v>39.753844999999991</v>
          </cell>
          <cell r="M258">
            <v>52.095383999999996</v>
          </cell>
          <cell r="N258">
            <v>332.74383132978937</v>
          </cell>
          <cell r="O258">
            <v>0.53972995809059199</v>
          </cell>
        </row>
        <row r="259">
          <cell r="B259">
            <v>12.850989</v>
          </cell>
          <cell r="C259">
            <v>8.6966019999999986</v>
          </cell>
          <cell r="D259">
            <v>3.7382879999999998</v>
          </cell>
          <cell r="E259">
            <v>3.545601</v>
          </cell>
          <cell r="F259">
            <v>1.881481</v>
          </cell>
          <cell r="G259">
            <v>0.67739800000000006</v>
          </cell>
          <cell r="H259">
            <v>0.62636999999999998</v>
          </cell>
          <cell r="I259">
            <v>0.793211</v>
          </cell>
          <cell r="J259">
            <v>2.0482470000000004</v>
          </cell>
          <cell r="K259">
            <v>3.1739409999999997</v>
          </cell>
          <cell r="L259">
            <v>5.1455600000000006</v>
          </cell>
          <cell r="M259">
            <v>7.8279899999999998</v>
          </cell>
          <cell r="N259">
            <v>51.005678000000003</v>
          </cell>
          <cell r="O259">
            <v>0.15433440043937888</v>
          </cell>
        </row>
        <row r="260">
          <cell r="B260">
            <v>1.106544</v>
          </cell>
          <cell r="C260">
            <v>0.66891100000000003</v>
          </cell>
          <cell r="D260">
            <v>0.535246</v>
          </cell>
          <cell r="E260">
            <v>0.28865099999999999</v>
          </cell>
          <cell r="F260">
            <v>0.227966</v>
          </cell>
          <cell r="G260">
            <v>0.11638</v>
          </cell>
          <cell r="H260">
            <v>0.10462100000000001</v>
          </cell>
          <cell r="I260">
            <v>5.2999999999999999E-2</v>
          </cell>
          <cell r="J260">
            <v>0.10100000000000001</v>
          </cell>
          <cell r="K260">
            <v>0.17</v>
          </cell>
          <cell r="L260">
            <v>0.28499999999999998</v>
          </cell>
          <cell r="M260">
            <v>0.34499999999999997</v>
          </cell>
          <cell r="N260">
            <v>4.0023189999999991</v>
          </cell>
          <cell r="O260">
            <v>1.932751311704585E-2</v>
          </cell>
        </row>
        <row r="261">
          <cell r="B261">
            <v>1182.686316</v>
          </cell>
          <cell r="C261">
            <v>831.09135797249178</v>
          </cell>
          <cell r="D261">
            <v>637.61147400885989</v>
          </cell>
          <cell r="E261">
            <v>532.39119900000003</v>
          </cell>
          <cell r="F261">
            <v>327.57001500000001</v>
          </cell>
          <cell r="G261">
            <v>186.43901</v>
          </cell>
          <cell r="H261">
            <v>158.25830599999998</v>
          </cell>
          <cell r="I261">
            <v>161.88085499999997</v>
          </cell>
          <cell r="J261">
            <v>314.48348900000008</v>
          </cell>
          <cell r="K261">
            <v>484.96588000000008</v>
          </cell>
          <cell r="L261">
            <v>738.56990199999996</v>
          </cell>
          <cell r="M261">
            <v>886.23303099999998</v>
          </cell>
          <cell r="N261">
            <v>6442.1808349813518</v>
          </cell>
          <cell r="O261">
            <v>0.23664911062902841</v>
          </cell>
        </row>
        <row r="262">
          <cell r="B262">
            <v>850.53123400000004</v>
          </cell>
          <cell r="C262">
            <v>587.53730105895465</v>
          </cell>
          <cell r="D262">
            <v>437.74776996048701</v>
          </cell>
          <cell r="E262">
            <v>362.18231500000007</v>
          </cell>
          <cell r="F262">
            <v>195.51432299999999</v>
          </cell>
          <cell r="G262">
            <v>78.741866000000016</v>
          </cell>
          <cell r="H262">
            <v>66.613098000000008</v>
          </cell>
          <cell r="I262">
            <v>71.64198300000001</v>
          </cell>
          <cell r="J262">
            <v>167.36582700000005</v>
          </cell>
          <cell r="K262">
            <v>316.19140399999992</v>
          </cell>
          <cell r="L262">
            <v>512.47248000000002</v>
          </cell>
          <cell r="M262">
            <v>637.06396200000017</v>
          </cell>
          <cell r="N262">
            <v>4283.6035630194419</v>
          </cell>
          <cell r="O262">
            <v>0.28706761745988085</v>
          </cell>
        </row>
        <row r="263">
          <cell r="B263">
            <v>33.945706000000001</v>
          </cell>
          <cell r="C263">
            <v>15.143651999999999</v>
          </cell>
          <cell r="D263">
            <v>13.755830999999999</v>
          </cell>
          <cell r="E263">
            <v>9.5526359999999997</v>
          </cell>
          <cell r="F263">
            <v>5.5325560000000005</v>
          </cell>
          <cell r="G263">
            <v>2.1186379999999998</v>
          </cell>
          <cell r="H263">
            <v>1.0404599999999999</v>
          </cell>
          <cell r="I263">
            <v>1.17641</v>
          </cell>
          <cell r="J263">
            <v>4.2532060000000005</v>
          </cell>
          <cell r="K263">
            <v>8.8701720000000002</v>
          </cell>
          <cell r="L263">
            <v>13.493039999999999</v>
          </cell>
          <cell r="M263">
            <v>20.354105000000001</v>
          </cell>
          <cell r="N263">
            <v>129.236412</v>
          </cell>
          <cell r="O263">
            <v>7.0337130299699208E-2</v>
          </cell>
        </row>
        <row r="271">
          <cell r="B271">
            <v>7899.0700000000033</v>
          </cell>
          <cell r="C271">
            <v>7899.0710000000036</v>
          </cell>
          <cell r="D271">
            <v>7899.0700000000033</v>
          </cell>
          <cell r="E271">
            <v>7900.9790000000039</v>
          </cell>
          <cell r="F271">
            <v>7900.9790000000039</v>
          </cell>
          <cell r="G271">
            <v>7901.2230000000036</v>
          </cell>
          <cell r="H271">
            <v>7900.9640000000027</v>
          </cell>
          <cell r="I271">
            <v>7900.9640000000027</v>
          </cell>
          <cell r="J271">
            <v>7900.8290000000025</v>
          </cell>
          <cell r="K271">
            <v>7878.6580000000022</v>
          </cell>
          <cell r="L271">
            <v>7878.7232000000031</v>
          </cell>
          <cell r="M271">
            <v>7879.0092000000031</v>
          </cell>
          <cell r="N271">
            <v>7879.0092000000031</v>
          </cell>
          <cell r="O271">
            <v>0.13467542050522011</v>
          </cell>
        </row>
        <row r="272">
          <cell r="B272">
            <v>1259.5695590000005</v>
          </cell>
          <cell r="C272">
            <v>901.78350400000056</v>
          </cell>
          <cell r="D272">
            <v>785.50268099999982</v>
          </cell>
          <cell r="E272">
            <v>674.24038700000006</v>
          </cell>
          <cell r="F272">
            <v>489.97694299999995</v>
          </cell>
          <cell r="G272">
            <v>348.03343200000012</v>
          </cell>
          <cell r="H272">
            <v>326.51478599999979</v>
          </cell>
          <cell r="I272">
            <v>328.00886999999989</v>
          </cell>
          <cell r="J272">
            <v>433.36154300000015</v>
          </cell>
          <cell r="K272">
            <v>603.40979533333359</v>
          </cell>
          <cell r="L272">
            <v>829.95872033333308</v>
          </cell>
          <cell r="M272">
            <v>982.94839633333311</v>
          </cell>
          <cell r="N272">
            <v>7963.3086170000006</v>
          </cell>
          <cell r="O272">
            <v>4.6959077567070212E-2</v>
          </cell>
        </row>
        <row r="273">
          <cell r="B273">
            <v>930.71211100000005</v>
          </cell>
          <cell r="C273">
            <v>645.73125399999992</v>
          </cell>
          <cell r="D273">
            <v>525.36598900000001</v>
          </cell>
          <cell r="E273">
            <v>432.69267300000001</v>
          </cell>
          <cell r="F273">
            <v>289.72526199999999</v>
          </cell>
          <cell r="G273">
            <v>181.23006900000001</v>
          </cell>
          <cell r="H273">
            <v>179.07630099999992</v>
          </cell>
          <cell r="I273">
            <v>176.77513999999999</v>
          </cell>
          <cell r="J273">
            <v>263.85263200000003</v>
          </cell>
          <cell r="K273">
            <v>399.73593999999997</v>
          </cell>
          <cell r="L273">
            <v>601.42262900000003</v>
          </cell>
          <cell r="M273">
            <v>723.74280599999997</v>
          </cell>
          <cell r="N273">
            <v>5350.0628060000008</v>
          </cell>
          <cell r="O273">
            <v>5.7077389270615793E-2</v>
          </cell>
        </row>
        <row r="274">
          <cell r="B274">
            <v>122.550123</v>
          </cell>
          <cell r="C274">
            <v>99.603001000000006</v>
          </cell>
          <cell r="D274">
            <v>87.898578000000015</v>
          </cell>
          <cell r="E274">
            <v>70.454272000000003</v>
          </cell>
          <cell r="F274">
            <v>61.760731</v>
          </cell>
          <cell r="G274">
            <v>51.130770000000005</v>
          </cell>
          <cell r="H274">
            <v>54.030405999999999</v>
          </cell>
          <cell r="I274">
            <v>52.098587000000002</v>
          </cell>
          <cell r="J274">
            <v>43.014521000000002</v>
          </cell>
          <cell r="K274">
            <v>70.545199999999994</v>
          </cell>
          <cell r="L274">
            <v>94.447772000000001</v>
          </cell>
          <cell r="M274">
            <v>113.69047900000001</v>
          </cell>
          <cell r="N274">
            <v>921.22443999999984</v>
          </cell>
          <cell r="O274">
            <v>0.15181139905936927</v>
          </cell>
        </row>
        <row r="275">
          <cell r="B275">
            <v>9.2161460000000002</v>
          </cell>
          <cell r="C275">
            <v>7.431411999999999</v>
          </cell>
          <cell r="D275">
            <v>6.949999</v>
          </cell>
          <cell r="E275">
            <v>6.3253739999999992</v>
          </cell>
          <cell r="F275">
            <v>4.090109</v>
          </cell>
          <cell r="G275">
            <v>2.5802990000000001</v>
          </cell>
          <cell r="H275">
            <v>2.8516650000000001</v>
          </cell>
          <cell r="I275">
            <v>2.8587710000000004</v>
          </cell>
          <cell r="J275">
            <v>4.333012000000001</v>
          </cell>
          <cell r="K275">
            <v>5.7325290000000004</v>
          </cell>
          <cell r="L275">
            <v>6.8923130000000006</v>
          </cell>
          <cell r="M275">
            <v>8.6372570000000017</v>
          </cell>
          <cell r="N275">
            <v>67.898886000000005</v>
          </cell>
          <cell r="O275">
            <v>0.13115342235433261</v>
          </cell>
        </row>
        <row r="276"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</row>
        <row r="277">
          <cell r="B277">
            <v>7.6299999999999993E-2</v>
          </cell>
          <cell r="C277">
            <v>0.11509999999999999</v>
          </cell>
          <cell r="D277">
            <v>0.16800000000000001</v>
          </cell>
          <cell r="E277">
            <v>8.6499999999999994E-2</v>
          </cell>
          <cell r="F277">
            <v>5.1499999999999997E-2</v>
          </cell>
          <cell r="G277">
            <v>1.3099999999999999E-2</v>
          </cell>
          <cell r="H277">
            <v>3.0999999999999999E-3</v>
          </cell>
          <cell r="I277">
            <v>2.8999999999999998E-3</v>
          </cell>
          <cell r="J277">
            <v>2.7899999999999998E-2</v>
          </cell>
          <cell r="K277">
            <v>1.6300000000000002E-2</v>
          </cell>
          <cell r="L277">
            <v>1.1300000000000001E-2</v>
          </cell>
          <cell r="M277">
            <v>3.0300000000000001E-2</v>
          </cell>
          <cell r="N277">
            <v>0.60229999999999995</v>
          </cell>
          <cell r="O277">
            <v>6.8309473785686525E-2</v>
          </cell>
        </row>
        <row r="278">
          <cell r="B278">
            <v>4.7E-2</v>
          </cell>
          <cell r="C278">
            <v>6.5000000000000002E-2</v>
          </cell>
          <cell r="D278">
            <v>8.1000000000000003E-2</v>
          </cell>
          <cell r="E278">
            <v>7.0999999999999994E-2</v>
          </cell>
          <cell r="F278">
            <v>9.0999999999999998E-2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0.35499999999999998</v>
          </cell>
          <cell r="O278">
            <v>3.0965423397648368E-2</v>
          </cell>
        </row>
        <row r="279"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</row>
        <row r="280">
          <cell r="B280">
            <v>668.59197400000005</v>
          </cell>
          <cell r="C280">
            <v>460.161046</v>
          </cell>
          <cell r="D280">
            <v>366.59292800000003</v>
          </cell>
          <cell r="E280">
            <v>302.37131099999999</v>
          </cell>
          <cell r="F280">
            <v>183.61098200000001</v>
          </cell>
          <cell r="G280">
            <v>99.91313000000001</v>
          </cell>
          <cell r="H280">
            <v>92.637466999999987</v>
          </cell>
          <cell r="I280">
            <v>93.042647000000002</v>
          </cell>
          <cell r="J280">
            <v>161.51214400000001</v>
          </cell>
          <cell r="K280">
            <v>259.98469399999999</v>
          </cell>
          <cell r="L280">
            <v>394.53958500000005</v>
          </cell>
          <cell r="M280">
            <v>498.63108099999999</v>
          </cell>
          <cell r="N280">
            <v>3581.5889889999999</v>
          </cell>
          <cell r="O280">
            <v>8.3977239765277226E-2</v>
          </cell>
        </row>
        <row r="281">
          <cell r="B281">
            <v>37.939689999999999</v>
          </cell>
          <cell r="C281">
            <v>25.231310000000001</v>
          </cell>
          <cell r="D281">
            <v>20.277830000000002</v>
          </cell>
          <cell r="E281">
            <v>15.822299999999998</v>
          </cell>
          <cell r="F281">
            <v>11.90733</v>
          </cell>
          <cell r="G281">
            <v>5.7332200000000002</v>
          </cell>
          <cell r="H281">
            <v>4.94346</v>
          </cell>
          <cell r="I281">
            <v>5.6926199999999998</v>
          </cell>
          <cell r="J281">
            <v>8.8363499999999995</v>
          </cell>
          <cell r="K281">
            <v>15.7195</v>
          </cell>
          <cell r="L281">
            <v>23.364720000000002</v>
          </cell>
          <cell r="M281">
            <v>26.121269999999999</v>
          </cell>
          <cell r="N281">
            <v>201.58960000000005</v>
          </cell>
          <cell r="O281">
            <v>0.8134213374732806</v>
          </cell>
        </row>
        <row r="282"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</row>
        <row r="283"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</row>
        <row r="284">
          <cell r="B284">
            <v>4.4420000000000002</v>
          </cell>
          <cell r="C284">
            <v>0.159</v>
          </cell>
          <cell r="D284">
            <v>0</v>
          </cell>
          <cell r="E284">
            <v>0</v>
          </cell>
          <cell r="F284">
            <v>4.0010000000000003</v>
          </cell>
          <cell r="G284">
            <v>5.7450000000000001</v>
          </cell>
          <cell r="H284">
            <v>1.1579999999999999</v>
          </cell>
          <cell r="I284">
            <v>0</v>
          </cell>
          <cell r="J284">
            <v>1.9239999999999999</v>
          </cell>
          <cell r="K284">
            <v>0.52</v>
          </cell>
          <cell r="L284">
            <v>16.504000000000001</v>
          </cell>
          <cell r="M284">
            <v>8.81</v>
          </cell>
          <cell r="N284">
            <v>43.263000000000005</v>
          </cell>
          <cell r="O284">
            <v>0.27736838075983455</v>
          </cell>
        </row>
        <row r="285">
          <cell r="B285">
            <v>1.149</v>
          </cell>
          <cell r="C285">
            <v>0.85299999999999998</v>
          </cell>
          <cell r="D285">
            <v>1.0089999999999999</v>
          </cell>
          <cell r="E285">
            <v>0.7046</v>
          </cell>
          <cell r="F285">
            <v>1.0069999999999999</v>
          </cell>
          <cell r="G285">
            <v>1.073</v>
          </cell>
          <cell r="H285">
            <v>0.71</v>
          </cell>
          <cell r="I285">
            <v>0.998</v>
          </cell>
          <cell r="J285">
            <v>0.86199999999999999</v>
          </cell>
          <cell r="K285">
            <v>0.86599999999999999</v>
          </cell>
          <cell r="L285">
            <v>0.92200000000000004</v>
          </cell>
          <cell r="M285">
            <v>0.61799999999999999</v>
          </cell>
          <cell r="N285">
            <v>10.771600000000001</v>
          </cell>
          <cell r="O285">
            <v>3.6816547365143581E-3</v>
          </cell>
        </row>
        <row r="286">
          <cell r="B286">
            <v>0.146815</v>
          </cell>
          <cell r="C286">
            <v>9.3746999999999997E-2</v>
          </cell>
          <cell r="D286">
            <v>8.1638000000000002E-2</v>
          </cell>
          <cell r="E286">
            <v>7.3854000000000003E-2</v>
          </cell>
          <cell r="F286">
            <v>4.4537999999999994E-2</v>
          </cell>
          <cell r="G286">
            <v>2.2579000000000002E-2</v>
          </cell>
          <cell r="H286">
            <v>2.4321000000000002E-2</v>
          </cell>
          <cell r="I286">
            <v>2.5201000000000001E-2</v>
          </cell>
          <cell r="J286">
            <v>4.9928E-2</v>
          </cell>
          <cell r="K286">
            <v>6.0109000000000003E-2</v>
          </cell>
          <cell r="L286">
            <v>0.107903</v>
          </cell>
          <cell r="M286">
            <v>0.12488500000000001</v>
          </cell>
          <cell r="N286">
            <v>0.85551799999999989</v>
          </cell>
          <cell r="O286">
            <v>2.1526126361176798E-4</v>
          </cell>
        </row>
        <row r="287"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</row>
        <row r="288">
          <cell r="B288">
            <v>3.2428100000000004</v>
          </cell>
          <cell r="C288">
            <v>1.0199770000000001</v>
          </cell>
          <cell r="D288">
            <v>0.26905400000000002</v>
          </cell>
          <cell r="E288">
            <v>0.81284900000000004</v>
          </cell>
          <cell r="F288">
            <v>0.11192199999999998</v>
          </cell>
          <cell r="G288">
            <v>3.1505999999999999E-2</v>
          </cell>
          <cell r="H288">
            <v>1.6079939999999999</v>
          </cell>
          <cell r="I288">
            <v>5.7962590000000009</v>
          </cell>
          <cell r="J288">
            <v>12.473685999999999</v>
          </cell>
          <cell r="K288">
            <v>4.4565979999999996</v>
          </cell>
          <cell r="L288">
            <v>3.3411530000000003</v>
          </cell>
          <cell r="M288">
            <v>1.0901799999999999</v>
          </cell>
          <cell r="N288">
            <v>34.253987999999993</v>
          </cell>
          <cell r="O288">
            <v>0.10424767264113306</v>
          </cell>
        </row>
        <row r="289">
          <cell r="B289">
            <v>83.310253000000003</v>
          </cell>
          <cell r="C289">
            <v>50.998660999999998</v>
          </cell>
          <cell r="D289">
            <v>42.037962</v>
          </cell>
          <cell r="E289">
            <v>35.970613000000007</v>
          </cell>
          <cell r="F289">
            <v>23.049149999999997</v>
          </cell>
          <cell r="G289">
            <v>14.987464999999998</v>
          </cell>
          <cell r="H289">
            <v>21.109887999999994</v>
          </cell>
          <cell r="I289">
            <v>16.260155000000001</v>
          </cell>
          <cell r="J289">
            <v>30.819091000000004</v>
          </cell>
          <cell r="K289">
            <v>41.835010000000004</v>
          </cell>
          <cell r="L289">
            <v>61.291882999999991</v>
          </cell>
          <cell r="M289">
            <v>65.989353999999992</v>
          </cell>
          <cell r="N289">
            <v>487.65948500000002</v>
          </cell>
          <cell r="O289">
            <v>2.1191176740584173E-2</v>
          </cell>
        </row>
        <row r="290">
          <cell r="B290">
            <v>833.35389600000008</v>
          </cell>
          <cell r="C290">
            <v>580.00318499999992</v>
          </cell>
          <cell r="D290">
            <v>471.28869499999996</v>
          </cell>
          <cell r="E290">
            <v>387.16890999999998</v>
          </cell>
          <cell r="F290">
            <v>260.80645899999996</v>
          </cell>
          <cell r="G290">
            <v>165.79299800000001</v>
          </cell>
          <cell r="H290">
            <v>162.49083400000004</v>
          </cell>
          <cell r="I290">
            <v>160.45890399999999</v>
          </cell>
          <cell r="J290">
            <v>234.47318200000001</v>
          </cell>
          <cell r="K290">
            <v>347.97928366666667</v>
          </cell>
          <cell r="L290">
            <v>523.17533266666669</v>
          </cell>
          <cell r="M290">
            <v>630.83513866666658</v>
          </cell>
          <cell r="N290">
            <v>4757.8268180000005</v>
          </cell>
          <cell r="O290">
            <v>5.3067300228007493E-2</v>
          </cell>
        </row>
        <row r="291">
          <cell r="B291">
            <v>185.886011</v>
          </cell>
          <cell r="C291">
            <v>128.41650799999999</v>
          </cell>
          <cell r="D291">
            <v>115.097343</v>
          </cell>
          <cell r="E291">
            <v>97.649360999999985</v>
          </cell>
          <cell r="F291">
            <v>82.071130999999994</v>
          </cell>
          <cell r="G291">
            <v>64.432557000000003</v>
          </cell>
          <cell r="H291">
            <v>58.772478</v>
          </cell>
          <cell r="I291">
            <v>58.376381000000002</v>
          </cell>
          <cell r="J291">
            <v>64.387108999999995</v>
          </cell>
          <cell r="K291">
            <v>79.375848000000005</v>
          </cell>
          <cell r="L291">
            <v>104.81488500000002</v>
          </cell>
          <cell r="M291">
            <v>121.22913999999999</v>
          </cell>
          <cell r="N291">
            <v>1160.508752</v>
          </cell>
          <cell r="O291">
            <v>5.4110180154448496E-2</v>
          </cell>
        </row>
        <row r="292">
          <cell r="B292">
            <v>6.5675600000000003</v>
          </cell>
          <cell r="C292">
            <v>4.4993800000000004</v>
          </cell>
          <cell r="D292">
            <v>3.6909000000000001</v>
          </cell>
          <cell r="E292">
            <v>2.8751199999999999</v>
          </cell>
          <cell r="F292">
            <v>1.9770300000000001</v>
          </cell>
          <cell r="G292">
            <v>0.80264999999999997</v>
          </cell>
          <cell r="H292">
            <v>0.69208000000000003</v>
          </cell>
          <cell r="I292">
            <v>0.79697000000000007</v>
          </cell>
          <cell r="J292">
            <v>1.57009</v>
          </cell>
          <cell r="K292">
            <v>2.90673</v>
          </cell>
          <cell r="L292">
            <v>4.2320599999999997</v>
          </cell>
          <cell r="M292">
            <v>4.8339799999999995</v>
          </cell>
          <cell r="N292">
            <v>35.44455</v>
          </cell>
          <cell r="O292">
            <v>2.6765722427316653E-2</v>
          </cell>
        </row>
        <row r="293">
          <cell r="B293">
            <v>12.601466</v>
          </cell>
          <cell r="C293">
            <v>8.6736229999999992</v>
          </cell>
          <cell r="D293">
            <v>6.3985349999999999</v>
          </cell>
          <cell r="E293">
            <v>4.3014480000000006</v>
          </cell>
          <cell r="F293">
            <v>2.1807319999999999</v>
          </cell>
          <cell r="G293">
            <v>0.13635700000000001</v>
          </cell>
          <cell r="H293">
            <v>0.11618299999999999</v>
          </cell>
          <cell r="I293">
            <v>0.12698400000000001</v>
          </cell>
          <cell r="J293">
            <v>1.381343</v>
          </cell>
          <cell r="K293">
            <v>3.3000659999999997</v>
          </cell>
          <cell r="L293">
            <v>7.09511</v>
          </cell>
          <cell r="M293">
            <v>9.7810239999999986</v>
          </cell>
          <cell r="N293">
            <v>56.092871000000002</v>
          </cell>
          <cell r="O293">
            <v>9.0985917884694886E-2</v>
          </cell>
        </row>
        <row r="294">
          <cell r="B294">
            <v>2.1734169999999997</v>
          </cell>
          <cell r="C294">
            <v>1.507862</v>
          </cell>
          <cell r="D294">
            <v>1.0854030000000001</v>
          </cell>
          <cell r="E294">
            <v>0.78176099999999993</v>
          </cell>
          <cell r="F294">
            <v>0.46770699999999998</v>
          </cell>
          <cell r="G294">
            <v>8.2935000000000009E-2</v>
          </cell>
          <cell r="H294">
            <v>8.165399999999999E-2</v>
          </cell>
          <cell r="I294">
            <v>9.7982E-2</v>
          </cell>
          <cell r="J294">
            <v>0.21673799999999999</v>
          </cell>
          <cell r="K294">
            <v>0.46176999999999996</v>
          </cell>
          <cell r="L294">
            <v>0.79861799999999994</v>
          </cell>
          <cell r="M294">
            <v>1.0172399999999999</v>
          </cell>
          <cell r="N294">
            <v>8.7730870000000003</v>
          </cell>
          <cell r="O294">
            <v>2.6545850878553347E-2</v>
          </cell>
        </row>
        <row r="295">
          <cell r="B295">
            <v>2.0847190000000002</v>
          </cell>
          <cell r="C295">
            <v>1.6679850000000001</v>
          </cell>
          <cell r="D295">
            <v>1.5516479999999999</v>
          </cell>
          <cell r="E295">
            <v>1.334832</v>
          </cell>
          <cell r="F295">
            <v>0.65290400000000015</v>
          </cell>
          <cell r="G295">
            <v>0.35026200000000007</v>
          </cell>
          <cell r="H295">
            <v>0.38157000000000002</v>
          </cell>
          <cell r="I295">
            <v>0.39074999999999999</v>
          </cell>
          <cell r="J295">
            <v>0.64798699999999998</v>
          </cell>
          <cell r="K295">
            <v>1.241385</v>
          </cell>
          <cell r="L295">
            <v>1.4857130000000001</v>
          </cell>
          <cell r="M295">
            <v>2.294562</v>
          </cell>
          <cell r="N295">
            <v>14.084317000000002</v>
          </cell>
          <cell r="O295">
            <v>6.8014274115114751E-2</v>
          </cell>
        </row>
        <row r="296">
          <cell r="B296">
            <v>356.86512118558687</v>
          </cell>
          <cell r="C296">
            <v>246.19825383307719</v>
          </cell>
          <cell r="D296">
            <v>195.35185416265199</v>
          </cell>
          <cell r="E296">
            <v>162.911126</v>
          </cell>
          <cell r="F296">
            <v>91.053145999999998</v>
          </cell>
          <cell r="G296">
            <v>48.007775000000002</v>
          </cell>
          <cell r="H296">
            <v>45.181984000000007</v>
          </cell>
          <cell r="I296">
            <v>44.789533999999989</v>
          </cell>
          <cell r="J296">
            <v>94.409463000000002</v>
          </cell>
          <cell r="K296">
            <v>143.28934799999999</v>
          </cell>
          <cell r="L296">
            <v>225.56924000000001</v>
          </cell>
          <cell r="M296">
            <v>278.67532399999999</v>
          </cell>
          <cell r="N296">
            <v>1932.3021691813162</v>
          </cell>
          <cell r="O296">
            <v>7.098179972227131E-2</v>
          </cell>
        </row>
        <row r="297">
          <cell r="B297">
            <v>242.8437948144132</v>
          </cell>
          <cell r="C297">
            <v>172.49865316692279</v>
          </cell>
          <cell r="D297">
            <v>134.54964883734803</v>
          </cell>
          <cell r="E297">
            <v>106.504924</v>
          </cell>
          <cell r="F297">
            <v>75.686197000000007</v>
          </cell>
          <cell r="G297">
            <v>48.915030000000002</v>
          </cell>
          <cell r="H297">
            <v>54.800100000000008</v>
          </cell>
          <cell r="I297">
            <v>53.506878999999998</v>
          </cell>
          <cell r="J297">
            <v>66.038158999999993</v>
          </cell>
          <cell r="K297">
            <v>108.61821266666668</v>
          </cell>
          <cell r="L297">
            <v>164.25202366666664</v>
          </cell>
          <cell r="M297">
            <v>195.0872716666666</v>
          </cell>
          <cell r="N297">
            <v>1423.300893818684</v>
          </cell>
          <cell r="O297">
            <v>9.5383148908636306E-2</v>
          </cell>
        </row>
        <row r="298">
          <cell r="B298">
            <v>24.331807000000001</v>
          </cell>
          <cell r="C298">
            <v>16.54092</v>
          </cell>
          <cell r="D298">
            <v>13.563363000000001</v>
          </cell>
          <cell r="E298">
            <v>10.810338</v>
          </cell>
          <cell r="F298">
            <v>6.7176119999999999</v>
          </cell>
          <cell r="G298">
            <v>3.0654319999999999</v>
          </cell>
          <cell r="H298">
            <v>2.464785</v>
          </cell>
          <cell r="I298">
            <v>2.3734240000000004</v>
          </cell>
          <cell r="J298">
            <v>5.8222929999999993</v>
          </cell>
          <cell r="K298">
            <v>8.7859239999999996</v>
          </cell>
          <cell r="L298">
            <v>14.927683</v>
          </cell>
          <cell r="M298">
            <v>17.916597000000003</v>
          </cell>
          <cell r="N298">
            <v>127.320178</v>
          </cell>
          <cell r="O298">
            <v>6.9294216785954224E-2</v>
          </cell>
        </row>
        <row r="306">
          <cell r="B306">
            <v>2029.1629999999998</v>
          </cell>
          <cell r="C306">
            <v>2029.1629999999998</v>
          </cell>
          <cell r="D306">
            <v>2029.0339999999997</v>
          </cell>
          <cell r="E306">
            <v>2028.4869999999994</v>
          </cell>
          <cell r="F306">
            <v>2028.4879999999994</v>
          </cell>
          <cell r="G306">
            <v>2028.4879999999994</v>
          </cell>
          <cell r="H306">
            <v>2023.5109999999997</v>
          </cell>
          <cell r="I306">
            <v>2023.5829999999996</v>
          </cell>
          <cell r="J306">
            <v>2023.7829999999997</v>
          </cell>
          <cell r="K306">
            <v>2023.5829999999996</v>
          </cell>
          <cell r="L306">
            <v>2023.9259999999997</v>
          </cell>
          <cell r="M306">
            <v>2023.7439999999997</v>
          </cell>
          <cell r="N306">
            <v>2023.7439999999997</v>
          </cell>
          <cell r="O306">
            <v>3.4591731939457061E-2</v>
          </cell>
        </row>
        <row r="307">
          <cell r="B307">
            <v>1489.9383960000005</v>
          </cell>
          <cell r="C307">
            <v>974.85629299999994</v>
          </cell>
          <cell r="D307">
            <v>750.31113299999993</v>
          </cell>
          <cell r="E307">
            <v>616.86778500000003</v>
          </cell>
          <cell r="F307">
            <v>409.96679699999999</v>
          </cell>
          <cell r="G307">
            <v>294.33159899999998</v>
          </cell>
          <cell r="H307">
            <v>281.68977799999982</v>
          </cell>
          <cell r="I307">
            <v>278.35873699999985</v>
          </cell>
          <cell r="J307">
            <v>408.74392510000024</v>
          </cell>
          <cell r="K307">
            <v>682.27776900000003</v>
          </cell>
          <cell r="L307">
            <v>967.73363400000028</v>
          </cell>
          <cell r="M307">
            <v>1142.9372120000003</v>
          </cell>
          <cell r="N307">
            <v>8298.0130581000012</v>
          </cell>
          <cell r="O307">
            <v>4.8932806398589365E-2</v>
          </cell>
        </row>
        <row r="308">
          <cell r="B308">
            <v>1112.1870100000001</v>
          </cell>
          <cell r="C308">
            <v>751.41919299999995</v>
          </cell>
          <cell r="D308">
            <v>537.56245700000011</v>
          </cell>
          <cell r="E308">
            <v>436.65736899999996</v>
          </cell>
          <cell r="F308">
            <v>267.68841599999996</v>
          </cell>
          <cell r="G308">
            <v>192.81120399999998</v>
          </cell>
          <cell r="H308">
            <v>181.37893</v>
          </cell>
          <cell r="I308">
            <v>184.36672899999999</v>
          </cell>
          <cell r="J308">
            <v>270.66372910000001</v>
          </cell>
          <cell r="K308">
            <v>416.71191900000002</v>
          </cell>
          <cell r="L308">
            <v>645.43728899999996</v>
          </cell>
          <cell r="M308">
            <v>811.41407199999981</v>
          </cell>
          <cell r="N308">
            <v>5808.2983170999996</v>
          </cell>
          <cell r="O308">
            <v>6.1966095738760794E-2</v>
          </cell>
        </row>
        <row r="309">
          <cell r="B309">
            <v>68.676209999999998</v>
          </cell>
          <cell r="C309">
            <v>62.621659999999999</v>
          </cell>
          <cell r="D309">
            <v>45.337890000000002</v>
          </cell>
          <cell r="E309">
            <v>45.581060000000008</v>
          </cell>
          <cell r="F309">
            <v>27.259209999999999</v>
          </cell>
          <cell r="G309">
            <v>18.771100000000001</v>
          </cell>
          <cell r="H309">
            <v>12.765490000000002</v>
          </cell>
          <cell r="I309">
            <v>16.845560000000003</v>
          </cell>
          <cell r="J309">
            <v>24.412089999999999</v>
          </cell>
          <cell r="K309">
            <v>42.666800000000002</v>
          </cell>
          <cell r="L309">
            <v>47.396990000000002</v>
          </cell>
          <cell r="M309">
            <v>50.616450000000007</v>
          </cell>
          <cell r="N309">
            <v>462.95051000000001</v>
          </cell>
          <cell r="O309">
            <v>7.6291033505742137E-2</v>
          </cell>
        </row>
        <row r="310">
          <cell r="B310">
            <v>3.8585019999999997</v>
          </cell>
          <cell r="C310">
            <v>3.0819559999999995</v>
          </cell>
          <cell r="D310">
            <v>2.492591</v>
          </cell>
          <cell r="E310">
            <v>2.1081650000000001</v>
          </cell>
          <cell r="F310">
            <v>1.3554900000000001</v>
          </cell>
          <cell r="G310">
            <v>0.78969600000000006</v>
          </cell>
          <cell r="H310">
            <v>0.77127099999999993</v>
          </cell>
          <cell r="I310">
            <v>0.61714999999999998</v>
          </cell>
          <cell r="J310">
            <v>3.4196900000000001</v>
          </cell>
          <cell r="K310">
            <v>3.6023490000000002</v>
          </cell>
          <cell r="L310">
            <v>5.4704799999999993</v>
          </cell>
          <cell r="M310">
            <v>6.6723759999999999</v>
          </cell>
          <cell r="N310">
            <v>34.239716000000001</v>
          </cell>
          <cell r="O310">
            <v>6.613740222248124E-2</v>
          </cell>
        </row>
        <row r="311"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</row>
        <row r="312">
          <cell r="B312">
            <v>8.1000000000000003E-2</v>
          </cell>
          <cell r="C312">
            <v>5.8999999999999997E-2</v>
          </cell>
          <cell r="D312">
            <v>0.05</v>
          </cell>
          <cell r="E312">
            <v>5.8999999999999997E-2</v>
          </cell>
          <cell r="F312">
            <v>0.11799999999999999</v>
          </cell>
          <cell r="G312">
            <v>0.20300000000000001</v>
          </cell>
          <cell r="H312">
            <v>0.17799999999999999</v>
          </cell>
          <cell r="I312">
            <v>0.20499999999999999</v>
          </cell>
          <cell r="J312">
            <v>7.3999999999999996E-2</v>
          </cell>
          <cell r="K312">
            <v>0.67300000000000004</v>
          </cell>
          <cell r="L312">
            <v>9.7000000000000003E-2</v>
          </cell>
          <cell r="M312">
            <v>0.26700000000000002</v>
          </cell>
          <cell r="N312">
            <v>2.0640000000000001</v>
          </cell>
          <cell r="O312">
            <v>0.23408725534394323</v>
          </cell>
        </row>
        <row r="313">
          <cell r="B313">
            <v>0.105</v>
          </cell>
          <cell r="C313">
            <v>0.10199999999999999</v>
          </cell>
          <cell r="D313">
            <v>7.0000000000000007E-2</v>
          </cell>
          <cell r="E313">
            <v>5.5E-2</v>
          </cell>
          <cell r="F313">
            <v>2.1999999999999999E-2</v>
          </cell>
          <cell r="G313">
            <v>3.0000000000000001E-3</v>
          </cell>
          <cell r="H313">
            <v>0.01</v>
          </cell>
          <cell r="I313">
            <v>8.0000000000000002E-3</v>
          </cell>
          <cell r="J313">
            <v>2.3E-2</v>
          </cell>
          <cell r="K313">
            <v>5.3999999999999999E-2</v>
          </cell>
          <cell r="L313">
            <v>8.1000000000000003E-2</v>
          </cell>
          <cell r="M313">
            <v>0.105</v>
          </cell>
          <cell r="N313">
            <v>0.63800000000000001</v>
          </cell>
          <cell r="O313">
            <v>5.5650535570984955E-2</v>
          </cell>
        </row>
        <row r="314">
          <cell r="B314">
            <v>2E-3</v>
          </cell>
          <cell r="C314">
            <v>8.0000000000000002E-3</v>
          </cell>
          <cell r="D314">
            <v>1.2999999999999999E-2</v>
          </cell>
          <cell r="E314">
            <v>1.4999999999999999E-2</v>
          </cell>
          <cell r="F314">
            <v>2.3E-2</v>
          </cell>
          <cell r="G314">
            <v>2.1999999999999999E-2</v>
          </cell>
          <cell r="H314">
            <v>1.4999999999999999E-2</v>
          </cell>
          <cell r="I314">
            <v>1.2999999999999999E-2</v>
          </cell>
          <cell r="J314">
            <v>8.9999999999999993E-3</v>
          </cell>
          <cell r="K314">
            <v>4.0000000000000001E-3</v>
          </cell>
          <cell r="L314">
            <v>3.0000000000000001E-3</v>
          </cell>
          <cell r="M314">
            <v>3.0000000000000001E-3</v>
          </cell>
          <cell r="N314">
            <v>0.12999999999999998</v>
          </cell>
          <cell r="O314">
            <v>0.31177302923471711</v>
          </cell>
        </row>
        <row r="315">
          <cell r="B315">
            <v>35.263860000000001</v>
          </cell>
          <cell r="C315">
            <v>8.4254200000000008</v>
          </cell>
          <cell r="D315">
            <v>8.3961699999999997</v>
          </cell>
          <cell r="E315">
            <v>0.246</v>
          </cell>
          <cell r="F315">
            <v>0.189</v>
          </cell>
          <cell r="G315">
            <v>0.158</v>
          </cell>
          <cell r="H315">
            <v>0.14899999999999999</v>
          </cell>
          <cell r="I315">
            <v>0.49419000000000002</v>
          </cell>
          <cell r="J315">
            <v>2.7441500000000003</v>
          </cell>
          <cell r="K315">
            <v>0.217</v>
          </cell>
          <cell r="L315">
            <v>15.6243</v>
          </cell>
          <cell r="M315">
            <v>25.948400000000003</v>
          </cell>
          <cell r="N315">
            <v>97.855490000000017</v>
          </cell>
          <cell r="O315">
            <v>2.2944100987905649E-3</v>
          </cell>
        </row>
        <row r="316"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</row>
        <row r="317"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</row>
        <row r="318">
          <cell r="B318">
            <v>10.255108</v>
          </cell>
          <cell r="C318">
            <v>8.8784400000000012</v>
          </cell>
          <cell r="D318">
            <v>8.2591290000000015</v>
          </cell>
          <cell r="E318">
            <v>7.0096020000000001</v>
          </cell>
          <cell r="F318">
            <v>2.8062649999999998</v>
          </cell>
          <cell r="G318">
            <v>1.7857729999999998</v>
          </cell>
          <cell r="H318">
            <v>1.5463720000000001</v>
          </cell>
          <cell r="I318">
            <v>1.767487</v>
          </cell>
          <cell r="J318">
            <v>2.697956</v>
          </cell>
          <cell r="K318">
            <v>6.7854999999999999</v>
          </cell>
          <cell r="L318">
            <v>9.1786200000000004</v>
          </cell>
          <cell r="M318">
            <v>9.6716700000000007</v>
          </cell>
          <cell r="N318">
            <v>70.641922000000008</v>
          </cell>
          <cell r="O318">
            <v>0.15103954887783919</v>
          </cell>
        </row>
        <row r="319"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</row>
        <row r="320">
          <cell r="B320">
            <v>99.858999999999995</v>
          </cell>
          <cell r="C320">
            <v>75.926000000000002</v>
          </cell>
          <cell r="D320">
            <v>67.646000000000001</v>
          </cell>
          <cell r="E320">
            <v>52.119</v>
          </cell>
          <cell r="F320">
            <v>99.811000000000007</v>
          </cell>
          <cell r="G320">
            <v>108.747</v>
          </cell>
          <cell r="H320">
            <v>105.22499999999999</v>
          </cell>
          <cell r="I320">
            <v>110.074</v>
          </cell>
          <cell r="J320">
            <v>93.001000000000005</v>
          </cell>
          <cell r="K320">
            <v>44.347000000000001</v>
          </cell>
          <cell r="L320">
            <v>53.503</v>
          </cell>
          <cell r="M320">
            <v>88.686999999999998</v>
          </cell>
          <cell r="N320">
            <v>998.94499999999994</v>
          </cell>
          <cell r="O320">
            <v>0.34143215406878596</v>
          </cell>
        </row>
        <row r="321"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</row>
        <row r="322"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</row>
        <row r="323">
          <cell r="B323">
            <v>4.1732999999999999E-2</v>
          </cell>
          <cell r="C323">
            <v>2.7088000000000001E-2</v>
          </cell>
          <cell r="D323">
            <v>2.7136E-2</v>
          </cell>
          <cell r="E323">
            <v>1.2393000000000001E-2</v>
          </cell>
          <cell r="F323">
            <v>8.1539999999999998E-3</v>
          </cell>
          <cell r="G323">
            <v>1.1284000000000001E-2</v>
          </cell>
          <cell r="H323">
            <v>4.6719590000000002</v>
          </cell>
          <cell r="I323">
            <v>0</v>
          </cell>
          <cell r="J323">
            <v>2.1856999999999998E-2</v>
          </cell>
          <cell r="K323">
            <v>2.2148000000000001E-2</v>
          </cell>
          <cell r="L323">
            <v>3.8492999999999999E-2</v>
          </cell>
          <cell r="M323">
            <v>3.6503999999999995E-2</v>
          </cell>
          <cell r="N323">
            <v>4.9187489999999991</v>
          </cell>
          <cell r="O323">
            <v>1.4969589396595241E-2</v>
          </cell>
        </row>
        <row r="324">
          <cell r="B324">
            <v>894.04459700000007</v>
          </cell>
          <cell r="C324">
            <v>592.28962899999999</v>
          </cell>
          <cell r="D324">
            <v>405.27054100000009</v>
          </cell>
          <cell r="E324">
            <v>329.45214899999996</v>
          </cell>
          <cell r="F324">
            <v>136.09629699999999</v>
          </cell>
          <cell r="G324">
            <v>62.320351000000002</v>
          </cell>
          <cell r="H324">
            <v>56.046838000000001</v>
          </cell>
          <cell r="I324">
            <v>54.342341999999995</v>
          </cell>
          <cell r="J324">
            <v>144.2609861</v>
          </cell>
          <cell r="K324">
            <v>318.34012200000001</v>
          </cell>
          <cell r="L324">
            <v>514.04440599999998</v>
          </cell>
          <cell r="M324">
            <v>629.40667199999984</v>
          </cell>
          <cell r="N324">
            <v>4135.9149300999998</v>
          </cell>
          <cell r="O324">
            <v>0.17972562200398898</v>
          </cell>
        </row>
        <row r="325">
          <cell r="B325">
            <v>953.48543400000017</v>
          </cell>
          <cell r="C325">
            <v>638.77771300000006</v>
          </cell>
          <cell r="D325">
            <v>446.31354800000003</v>
          </cell>
          <cell r="E325">
            <v>360.80983799999996</v>
          </cell>
          <cell r="F325">
            <v>193.02628599999997</v>
          </cell>
          <cell r="G325">
            <v>112.49115499999999</v>
          </cell>
          <cell r="H325">
            <v>103.43146999999999</v>
          </cell>
          <cell r="I325">
            <v>104.44037199999998</v>
          </cell>
          <cell r="J325">
            <v>199.59189109999997</v>
          </cell>
          <cell r="K325">
            <v>344.09467699999999</v>
          </cell>
          <cell r="L325">
            <v>544.08785799999998</v>
          </cell>
          <cell r="M325">
            <v>682.16948300000001</v>
          </cell>
          <cell r="N325">
            <v>4682.7197250999998</v>
          </cell>
          <cell r="O325">
            <v>5.2229579394391143E-2</v>
          </cell>
        </row>
        <row r="326">
          <cell r="B326">
            <v>94.084817000000001</v>
          </cell>
          <cell r="C326">
            <v>62.047992000000001</v>
          </cell>
          <cell r="D326">
            <v>42.329563999999998</v>
          </cell>
          <cell r="E326">
            <v>29.527711000000004</v>
          </cell>
          <cell r="F326">
            <v>18.594604</v>
          </cell>
          <cell r="G326">
            <v>13.788</v>
          </cell>
          <cell r="H326">
            <v>11.479200000000001</v>
          </cell>
          <cell r="I326">
            <v>12.927700000000002</v>
          </cell>
          <cell r="J326">
            <v>16.873677999999998</v>
          </cell>
          <cell r="K326">
            <v>27.167155000000005</v>
          </cell>
          <cell r="L326">
            <v>46.159005999999998</v>
          </cell>
          <cell r="M326">
            <v>54.979301000000007</v>
          </cell>
          <cell r="N326">
            <v>429.95872800000001</v>
          </cell>
          <cell r="O326">
            <v>2.004736645972104E-2</v>
          </cell>
        </row>
        <row r="327">
          <cell r="B327">
            <v>0.94199999999999995</v>
          </cell>
          <cell r="C327">
            <v>0.63736999999999999</v>
          </cell>
          <cell r="D327">
            <v>0.46362999999999999</v>
          </cell>
          <cell r="E327">
            <v>0.38125999999999999</v>
          </cell>
          <cell r="F327">
            <v>0.22262000000000001</v>
          </cell>
          <cell r="G327">
            <v>0.15371000000000001</v>
          </cell>
          <cell r="H327">
            <v>0.1421</v>
          </cell>
          <cell r="I327">
            <v>0.14780000000000001</v>
          </cell>
          <cell r="J327">
            <v>0.22837000000000002</v>
          </cell>
          <cell r="K327">
            <v>0.91705999999999999</v>
          </cell>
          <cell r="L327">
            <v>1.4456</v>
          </cell>
          <cell r="M327">
            <v>1.9587399999999999</v>
          </cell>
          <cell r="N327">
            <v>7.6402600000000005</v>
          </cell>
          <cell r="O327">
            <v>5.7694928679452931E-3</v>
          </cell>
        </row>
        <row r="328"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</row>
        <row r="329"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</row>
        <row r="330">
          <cell r="B330">
            <v>1.899</v>
          </cell>
          <cell r="C330">
            <v>1.5569999999999999</v>
          </cell>
          <cell r="D330">
            <v>1.635</v>
          </cell>
          <cell r="E330">
            <v>1.3839999999999999</v>
          </cell>
          <cell r="F330">
            <v>0.95399999999999996</v>
          </cell>
          <cell r="G330">
            <v>0.60499999999999998</v>
          </cell>
          <cell r="H330">
            <v>0.59199999999999997</v>
          </cell>
          <cell r="I330">
            <v>0.37</v>
          </cell>
          <cell r="J330">
            <v>1.5840000000000001</v>
          </cell>
          <cell r="K330">
            <v>1.4259999999999999</v>
          </cell>
          <cell r="L330">
            <v>1.5720000000000001</v>
          </cell>
          <cell r="M330">
            <v>1.9530000000000001</v>
          </cell>
          <cell r="N330">
            <v>15.530999999999999</v>
          </cell>
          <cell r="O330">
            <v>7.5000420061679021E-2</v>
          </cell>
        </row>
        <row r="331">
          <cell r="B331">
            <v>541.93200300000012</v>
          </cell>
          <cell r="C331">
            <v>362.37815199999994</v>
          </cell>
          <cell r="D331">
            <v>256.750744</v>
          </cell>
          <cell r="E331">
            <v>213.62906199999995</v>
          </cell>
          <cell r="F331">
            <v>117.78849799999998</v>
          </cell>
          <cell r="G331">
            <v>74.190793999999997</v>
          </cell>
          <cell r="H331">
            <v>69.811136999999988</v>
          </cell>
          <cell r="I331">
            <v>69.186672999999999</v>
          </cell>
          <cell r="J331">
            <v>123.72233109999999</v>
          </cell>
          <cell r="K331">
            <v>205.70321600000003</v>
          </cell>
          <cell r="L331">
            <v>317.88798599999996</v>
          </cell>
          <cell r="M331">
            <v>407.88500699999997</v>
          </cell>
          <cell r="N331">
            <v>2760.8656031</v>
          </cell>
          <cell r="O331">
            <v>0.10141851125819606</v>
          </cell>
        </row>
        <row r="332">
          <cell r="B332">
            <v>157.25363000000002</v>
          </cell>
          <cell r="C332">
            <v>104.80728900000003</v>
          </cell>
          <cell r="D332">
            <v>72.714839000000012</v>
          </cell>
          <cell r="E332">
            <v>58.404180000000011</v>
          </cell>
          <cell r="F332">
            <v>29.176966999999998</v>
          </cell>
          <cell r="G332">
            <v>14.422022999999999</v>
          </cell>
          <cell r="H332">
            <v>12.962552000000002</v>
          </cell>
          <cell r="I332">
            <v>13.452711999999998</v>
          </cell>
          <cell r="J332">
            <v>29.266328000000001</v>
          </cell>
          <cell r="K332">
            <v>54.908325999999995</v>
          </cell>
          <cell r="L332">
            <v>87.524332000000015</v>
          </cell>
          <cell r="M332">
            <v>110.28898299999999</v>
          </cell>
          <cell r="N332">
            <v>745.18216100000006</v>
          </cell>
          <cell r="O332">
            <v>4.9938717340380655E-2</v>
          </cell>
        </row>
        <row r="333">
          <cell r="B333">
            <v>157.37398400000001</v>
          </cell>
          <cell r="C333">
            <v>107.34991000000001</v>
          </cell>
          <cell r="D333">
            <v>72.419771000000011</v>
          </cell>
          <cell r="E333">
            <v>57.483625000000004</v>
          </cell>
          <cell r="F333">
            <v>26.289597000000001</v>
          </cell>
          <cell r="G333">
            <v>9.3316280000000003</v>
          </cell>
          <cell r="H333">
            <v>8.4444809999999997</v>
          </cell>
          <cell r="I333">
            <v>8.3554869999999983</v>
          </cell>
          <cell r="J333">
            <v>27.917184000000002</v>
          </cell>
          <cell r="K333">
            <v>53.972919999999995</v>
          </cell>
          <cell r="L333">
            <v>89.498933999999991</v>
          </cell>
          <cell r="M333">
            <v>105.10445199999999</v>
          </cell>
          <cell r="N333">
            <v>723.5419730000001</v>
          </cell>
          <cell r="O333">
            <v>0.39378891169001545</v>
          </cell>
        </row>
        <row r="341">
          <cell r="B341">
            <v>3255.3620000000005</v>
          </cell>
          <cell r="C341">
            <v>3216.9620000000004</v>
          </cell>
          <cell r="D341">
            <v>3216.9620000000004</v>
          </cell>
          <cell r="E341">
            <v>3214.2220000000002</v>
          </cell>
          <cell r="F341">
            <v>3214.2220000000002</v>
          </cell>
          <cell r="G341">
            <v>3214.2220000000002</v>
          </cell>
          <cell r="H341">
            <v>3213.5860000000002</v>
          </cell>
          <cell r="I341">
            <v>3210.0860000000002</v>
          </cell>
          <cell r="J341">
            <v>3210.0860000000002</v>
          </cell>
          <cell r="K341">
            <v>3202.0860000000002</v>
          </cell>
          <cell r="L341">
            <v>3202.0860000000002</v>
          </cell>
          <cell r="M341">
            <v>3202.0860000000002</v>
          </cell>
          <cell r="N341">
            <v>3202.0860000000002</v>
          </cell>
          <cell r="O341">
            <v>5.4733059398366757E-2</v>
          </cell>
        </row>
        <row r="342">
          <cell r="B342">
            <v>1800.6704789999999</v>
          </cell>
          <cell r="C342">
            <v>1457.7378489999999</v>
          </cell>
          <cell r="D342">
            <v>1462.2314369999997</v>
          </cell>
          <cell r="E342">
            <v>1334.6249940000005</v>
          </cell>
          <cell r="F342">
            <v>1217.259241</v>
          </cell>
          <cell r="G342">
            <v>1062.4363949999997</v>
          </cell>
          <cell r="H342">
            <v>611.8888589999998</v>
          </cell>
          <cell r="I342">
            <v>1067.2377319999998</v>
          </cell>
          <cell r="J342">
            <v>1197.5958030000002</v>
          </cell>
          <cell r="K342">
            <v>1373.8565299999998</v>
          </cell>
          <cell r="L342">
            <v>1516.6732180000004</v>
          </cell>
          <cell r="M342">
            <v>1613.1597969999993</v>
          </cell>
          <cell r="N342">
            <v>15715.372333999996</v>
          </cell>
          <cell r="O342">
            <v>9.2672458637640037E-2</v>
          </cell>
        </row>
        <row r="343">
          <cell r="B343">
            <v>728.48055599999998</v>
          </cell>
          <cell r="C343">
            <v>549.04974600000003</v>
          </cell>
          <cell r="D343">
            <v>472.795996</v>
          </cell>
          <cell r="E343">
            <v>314.589675</v>
          </cell>
          <cell r="F343">
            <v>214.32772599999998</v>
          </cell>
          <cell r="G343">
            <v>111.86705500000001</v>
          </cell>
          <cell r="H343">
            <v>96.398258000000013</v>
          </cell>
          <cell r="I343">
            <v>108.94472500000001</v>
          </cell>
          <cell r="J343">
            <v>209.63771399999996</v>
          </cell>
          <cell r="K343">
            <v>290.93754900000005</v>
          </cell>
          <cell r="L343">
            <v>460.11643800000002</v>
          </cell>
          <cell r="M343">
            <v>556.77477199999987</v>
          </cell>
          <cell r="N343">
            <v>4113.9202100000002</v>
          </cell>
          <cell r="O343">
            <v>4.3889545556565462E-2</v>
          </cell>
        </row>
        <row r="344">
          <cell r="B344">
            <v>24.105982000000001</v>
          </cell>
          <cell r="C344">
            <v>16.286293000000001</v>
          </cell>
          <cell r="D344">
            <v>20.958967000000001</v>
          </cell>
          <cell r="E344">
            <v>14.68913</v>
          </cell>
          <cell r="F344">
            <v>13.512269</v>
          </cell>
          <cell r="G344">
            <v>11.969425000000001</v>
          </cell>
          <cell r="H344">
            <v>13.484442000000001</v>
          </cell>
          <cell r="I344">
            <v>7.735595</v>
          </cell>
          <cell r="J344">
            <v>25.566890000000001</v>
          </cell>
          <cell r="K344">
            <v>28.329304</v>
          </cell>
          <cell r="L344">
            <v>23.605746</v>
          </cell>
          <cell r="M344">
            <v>27.334109999999999</v>
          </cell>
          <cell r="N344">
            <v>227.57815300000004</v>
          </cell>
          <cell r="O344">
            <v>3.7503301369509051E-2</v>
          </cell>
        </row>
        <row r="345">
          <cell r="B345">
            <v>0.91300000000000003</v>
          </cell>
          <cell r="C345">
            <v>0.81499999999999995</v>
          </cell>
          <cell r="D345">
            <v>0.69299999999999995</v>
          </cell>
          <cell r="E345">
            <v>0.47299999999999998</v>
          </cell>
          <cell r="F345">
            <v>0.39</v>
          </cell>
          <cell r="G345">
            <v>0.20599999999999999</v>
          </cell>
          <cell r="H345">
            <v>0.245</v>
          </cell>
          <cell r="I345">
            <v>0.159</v>
          </cell>
          <cell r="J345">
            <v>0.51</v>
          </cell>
          <cell r="K345">
            <v>1.274</v>
          </cell>
          <cell r="L345">
            <v>1.081</v>
          </cell>
          <cell r="M345">
            <v>1.052</v>
          </cell>
          <cell r="N345">
            <v>7.8109999999999999</v>
          </cell>
          <cell r="O345">
            <v>1.5087720025475706E-2</v>
          </cell>
        </row>
        <row r="346"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5.0609999999999995E-3</v>
          </cell>
          <cell r="I347">
            <v>5.0609999999999995E-3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1.0121999999999999E-2</v>
          </cell>
          <cell r="O347">
            <v>1.147980231875675E-3</v>
          </cell>
        </row>
        <row r="348">
          <cell r="B348">
            <v>0.37708999999999998</v>
          </cell>
          <cell r="C348">
            <v>0.38868000000000003</v>
          </cell>
          <cell r="D348">
            <v>0.45595999999999998</v>
          </cell>
          <cell r="E348">
            <v>0.40983999999999998</v>
          </cell>
          <cell r="F348">
            <v>0.44372</v>
          </cell>
          <cell r="G348">
            <v>0.39665</v>
          </cell>
          <cell r="H348">
            <v>0.35508999999999996</v>
          </cell>
          <cell r="I348">
            <v>0.42549999999999999</v>
          </cell>
          <cell r="J348">
            <v>0.40362999999999999</v>
          </cell>
          <cell r="K348">
            <v>0.50435000000000008</v>
          </cell>
          <cell r="L348">
            <v>0.46056000000000002</v>
          </cell>
          <cell r="M348">
            <v>0.36787999999999998</v>
          </cell>
          <cell r="N348">
            <v>4.9889500000000009</v>
          </cell>
          <cell r="O348">
            <v>0.4351688705906982</v>
          </cell>
        </row>
        <row r="349">
          <cell r="B349">
            <v>3.8E-3</v>
          </cell>
          <cell r="C349">
            <v>3.8999999999999998E-3</v>
          </cell>
          <cell r="D349">
            <v>9.4000000000000004E-3</v>
          </cell>
          <cell r="E349">
            <v>8.9999999999999993E-3</v>
          </cell>
          <cell r="F349">
            <v>7.0099999999999997E-3</v>
          </cell>
          <cell r="G349">
            <v>1.01E-3</v>
          </cell>
          <cell r="H349">
            <v>4.0000000000000001E-3</v>
          </cell>
          <cell r="I349">
            <v>1.2330000000000001E-2</v>
          </cell>
          <cell r="J349">
            <v>3.0099999999999997E-3</v>
          </cell>
          <cell r="K349">
            <v>2.0099999999999996E-3</v>
          </cell>
          <cell r="L349">
            <v>0</v>
          </cell>
          <cell r="M349">
            <v>0</v>
          </cell>
          <cell r="N349">
            <v>5.5469999999999998E-2</v>
          </cell>
          <cell r="O349">
            <v>0.13303115332038276</v>
          </cell>
        </row>
        <row r="350">
          <cell r="B350">
            <v>523.74276099999997</v>
          </cell>
          <cell r="C350">
            <v>400.87385700000004</v>
          </cell>
          <cell r="D350">
            <v>353.99305800000002</v>
          </cell>
          <cell r="E350">
            <v>233.51042099999998</v>
          </cell>
          <cell r="F350">
            <v>156.48120299999999</v>
          </cell>
          <cell r="G350">
            <v>78.340153999999998</v>
          </cell>
          <cell r="H350">
            <v>57.970980000000004</v>
          </cell>
          <cell r="I350">
            <v>79.503550000000004</v>
          </cell>
          <cell r="J350">
            <v>148.44555199999999</v>
          </cell>
          <cell r="K350">
            <v>206.10589000000002</v>
          </cell>
          <cell r="L350">
            <v>348.87593300000003</v>
          </cell>
          <cell r="M350">
            <v>423.41614199999992</v>
          </cell>
          <cell r="N350">
            <v>3011.2595009999995</v>
          </cell>
          <cell r="O350">
            <v>7.060476841078038E-2</v>
          </cell>
        </row>
        <row r="351"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</row>
        <row r="352"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</row>
        <row r="353">
          <cell r="B353">
            <v>0</v>
          </cell>
          <cell r="C353">
            <v>0</v>
          </cell>
          <cell r="D353">
            <v>4.5199999999999997E-3</v>
          </cell>
          <cell r="E353">
            <v>6.6430000000000003E-2</v>
          </cell>
          <cell r="F353">
            <v>4.5380000000000004E-2</v>
          </cell>
          <cell r="G353">
            <v>2.7350000000000003E-2</v>
          </cell>
          <cell r="H353">
            <v>2.7359999999999999E-2</v>
          </cell>
          <cell r="I353">
            <v>2.5760000000000002E-2</v>
          </cell>
          <cell r="J353">
            <v>2.504E-2</v>
          </cell>
          <cell r="K353">
            <v>6.8449999999999997E-2</v>
          </cell>
          <cell r="L353">
            <v>0</v>
          </cell>
          <cell r="M353">
            <v>0</v>
          </cell>
          <cell r="N353">
            <v>0.29028999999999999</v>
          </cell>
          <cell r="O353">
            <v>6.2066927686010485E-4</v>
          </cell>
        </row>
        <row r="354"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</row>
        <row r="355"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</row>
        <row r="356">
          <cell r="B356">
            <v>47.717089999999999</v>
          </cell>
          <cell r="C356">
            <v>37.18385</v>
          </cell>
          <cell r="D356">
            <v>24.271360000000001</v>
          </cell>
          <cell r="E356">
            <v>3.9498699999999998</v>
          </cell>
          <cell r="F356">
            <v>2.63164</v>
          </cell>
          <cell r="G356">
            <v>1.59094</v>
          </cell>
          <cell r="H356">
            <v>1.3241400000000001</v>
          </cell>
          <cell r="I356">
            <v>1.8182</v>
          </cell>
          <cell r="J356">
            <v>3.4146400000000003</v>
          </cell>
          <cell r="K356">
            <v>3.9411399999999999</v>
          </cell>
          <cell r="L356">
            <v>6.9092099999999999</v>
          </cell>
          <cell r="M356">
            <v>7.410099999999999</v>
          </cell>
          <cell r="N356">
            <v>142.16218000000001</v>
          </cell>
          <cell r="O356">
            <v>3.5770153877070519E-2</v>
          </cell>
        </row>
        <row r="357"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</row>
        <row r="358">
          <cell r="B358">
            <v>5.9018379999999997</v>
          </cell>
          <cell r="C358">
            <v>3.0942029999999998</v>
          </cell>
          <cell r="D358">
            <v>2.963848</v>
          </cell>
          <cell r="E358">
            <v>2.438723</v>
          </cell>
          <cell r="F358">
            <v>0.37521699999999997</v>
          </cell>
          <cell r="G358">
            <v>3.0000000000000001E-3</v>
          </cell>
          <cell r="H358">
            <v>6.0000000000000001E-3</v>
          </cell>
          <cell r="I358">
            <v>6.0000000000000001E-3</v>
          </cell>
          <cell r="J358">
            <v>6.0000000000000001E-3</v>
          </cell>
          <cell r="K358">
            <v>6.0000000000000001E-3</v>
          </cell>
          <cell r="L358">
            <v>3.0697379999999996</v>
          </cell>
          <cell r="M358">
            <v>0.45924900000000002</v>
          </cell>
          <cell r="N358">
            <v>18.329816000000001</v>
          </cell>
          <cell r="O358">
            <v>5.5784472685055056E-2</v>
          </cell>
        </row>
        <row r="359">
          <cell r="B359">
            <v>125.71899500000002</v>
          </cell>
          <cell r="C359">
            <v>90.403963000000005</v>
          </cell>
          <cell r="D359">
            <v>69.445882999999995</v>
          </cell>
          <cell r="E359">
            <v>59.043260999999994</v>
          </cell>
          <cell r="F359">
            <v>40.441287000000003</v>
          </cell>
          <cell r="G359">
            <v>19.332525999999998</v>
          </cell>
          <cell r="H359">
            <v>22.976185000000001</v>
          </cell>
          <cell r="I359">
            <v>19.253729</v>
          </cell>
          <cell r="J359">
            <v>31.262951999999999</v>
          </cell>
          <cell r="K359">
            <v>50.706404999999997</v>
          </cell>
          <cell r="L359">
            <v>76.114250999999996</v>
          </cell>
          <cell r="M359">
            <v>96.735290999999989</v>
          </cell>
          <cell r="N359">
            <v>701.43472799999984</v>
          </cell>
          <cell r="O359">
            <v>3.0480750913788917E-2</v>
          </cell>
        </row>
        <row r="360">
          <cell r="B360">
            <v>405.11413299999998</v>
          </cell>
          <cell r="C360">
            <v>285.67081000000002</v>
          </cell>
          <cell r="D360">
            <v>236.99847599999998</v>
          </cell>
          <cell r="E360">
            <v>187.060968</v>
          </cell>
          <cell r="F360">
            <v>119.25385800000001</v>
          </cell>
          <cell r="G360">
            <v>58.416633000000004</v>
          </cell>
          <cell r="H360">
            <v>53.355554000000005</v>
          </cell>
          <cell r="I360">
            <v>56.080795000000009</v>
          </cell>
          <cell r="J360">
            <v>125.98519300000001</v>
          </cell>
          <cell r="K360">
            <v>174.58445599999999</v>
          </cell>
          <cell r="L360">
            <v>257.95181600000001</v>
          </cell>
          <cell r="M360">
            <v>310.00118500000002</v>
          </cell>
          <cell r="N360">
            <v>2270.4738770000004</v>
          </cell>
          <cell r="O360">
            <v>2.5324149764083984E-2</v>
          </cell>
        </row>
        <row r="361">
          <cell r="B361">
            <v>24.835811999999997</v>
          </cell>
          <cell r="C361">
            <v>18.023266</v>
          </cell>
          <cell r="D361">
            <v>13.998595999999999</v>
          </cell>
          <cell r="E361">
            <v>10.257353999999999</v>
          </cell>
          <cell r="F361">
            <v>5.5626600000000002</v>
          </cell>
          <cell r="G361">
            <v>2.557836</v>
          </cell>
          <cell r="H361">
            <v>2.1854880000000003</v>
          </cell>
          <cell r="I361">
            <v>2.4068679999999998</v>
          </cell>
          <cell r="J361">
            <v>5.8153899999999998</v>
          </cell>
          <cell r="K361">
            <v>8.4127960000000002</v>
          </cell>
          <cell r="L361">
            <v>13.335203999999999</v>
          </cell>
          <cell r="M361">
            <v>16.398561999999998</v>
          </cell>
          <cell r="N361">
            <v>123.78983199999999</v>
          </cell>
          <cell r="O361">
            <v>5.7718566096681299E-3</v>
          </cell>
        </row>
        <row r="362">
          <cell r="B362">
            <v>1.5781099999999999</v>
          </cell>
          <cell r="C362">
            <v>1.47231</v>
          </cell>
          <cell r="D362">
            <v>1.6958800000000001</v>
          </cell>
          <cell r="E362">
            <v>1.62845</v>
          </cell>
          <cell r="F362">
            <v>1.62063</v>
          </cell>
          <cell r="G362">
            <v>1.68605</v>
          </cell>
          <cell r="H362">
            <v>0.88988999999999996</v>
          </cell>
          <cell r="I362">
            <v>1.82613</v>
          </cell>
          <cell r="J362">
            <v>1.71482</v>
          </cell>
          <cell r="K362">
            <v>1.7894000000000001</v>
          </cell>
          <cell r="L362">
            <v>1.8663800000000001</v>
          </cell>
          <cell r="M362">
            <v>1.77017</v>
          </cell>
          <cell r="N362">
            <v>19.538219999999999</v>
          </cell>
          <cell r="O362">
            <v>1.4754160322076222E-2</v>
          </cell>
        </row>
        <row r="363">
          <cell r="B363">
            <v>3.2561130000000005</v>
          </cell>
          <cell r="C363">
            <v>2.425929</v>
          </cell>
          <cell r="D363">
            <v>1.963673</v>
          </cell>
          <cell r="E363">
            <v>1.5249950000000001</v>
          </cell>
          <cell r="F363">
            <v>0.89963400000000004</v>
          </cell>
          <cell r="G363">
            <v>0.43747199999999997</v>
          </cell>
          <cell r="H363">
            <v>0.35167100000000001</v>
          </cell>
          <cell r="I363">
            <v>0.32634600000000002</v>
          </cell>
          <cell r="J363">
            <v>1.0518310000000002</v>
          </cell>
          <cell r="K363">
            <v>1.4322650000000001</v>
          </cell>
          <cell r="L363">
            <v>2.0777679999999998</v>
          </cell>
          <cell r="M363">
            <v>2.579434</v>
          </cell>
          <cell r="N363">
            <v>18.327131000000001</v>
          </cell>
          <cell r="O363">
            <v>2.9727678517793218E-2</v>
          </cell>
        </row>
        <row r="364">
          <cell r="B364">
            <v>2.3736800000000002</v>
          </cell>
          <cell r="C364">
            <v>1.6352899999999999</v>
          </cell>
          <cell r="D364">
            <v>1.3010599999999999</v>
          </cell>
          <cell r="E364">
            <v>1.0880699999999999</v>
          </cell>
          <cell r="F364">
            <v>0.75579999999999992</v>
          </cell>
          <cell r="G364">
            <v>0.41665999999999997</v>
          </cell>
          <cell r="H364">
            <v>0.26569999999999999</v>
          </cell>
          <cell r="I364">
            <v>0.31278999999999996</v>
          </cell>
          <cell r="J364">
            <v>0.66586999999999996</v>
          </cell>
          <cell r="K364">
            <v>0.92527000000000004</v>
          </cell>
          <cell r="L364">
            <v>1.54251</v>
          </cell>
          <cell r="M364">
            <v>1.90615</v>
          </cell>
          <cell r="N364">
            <v>13.188849999999999</v>
          </cell>
          <cell r="O364">
            <v>3.9907189494371623E-2</v>
          </cell>
        </row>
        <row r="365">
          <cell r="B365">
            <v>0.81189999999999996</v>
          </cell>
          <cell r="C365">
            <v>0.72681999999999991</v>
          </cell>
          <cell r="D365">
            <v>0.6431</v>
          </cell>
          <cell r="E365">
            <v>0.43259000000000003</v>
          </cell>
          <cell r="F365">
            <v>0.39924999999999999</v>
          </cell>
          <cell r="G365">
            <v>0.19617999999999999</v>
          </cell>
          <cell r="H365">
            <v>0.24489</v>
          </cell>
          <cell r="I365">
            <v>0.15794999999999998</v>
          </cell>
          <cell r="J365">
            <v>0.45851999999999998</v>
          </cell>
          <cell r="K365">
            <v>0.84338000000000002</v>
          </cell>
          <cell r="L365">
            <v>1.0150299999999999</v>
          </cell>
          <cell r="M365">
            <v>1.0619499999999999</v>
          </cell>
          <cell r="N365">
            <v>6.9915599999999998</v>
          </cell>
          <cell r="O365">
            <v>3.376279292295619E-2</v>
          </cell>
        </row>
        <row r="366">
          <cell r="B366">
            <v>216.80692399999998</v>
          </cell>
          <cell r="C366">
            <v>149.58509099999998</v>
          </cell>
          <cell r="D366">
            <v>125.39790099999999</v>
          </cell>
          <cell r="E366">
            <v>99.653536000000003</v>
          </cell>
          <cell r="F366">
            <v>63.325179999999996</v>
          </cell>
          <cell r="G366">
            <v>30.307940000000002</v>
          </cell>
          <cell r="H366">
            <v>27.941676000000005</v>
          </cell>
          <cell r="I366">
            <v>29.820224000000007</v>
          </cell>
          <cell r="J366">
            <v>67.838671000000005</v>
          </cell>
          <cell r="K366">
            <v>96.929920999999993</v>
          </cell>
          <cell r="L366">
            <v>140.97684599999999</v>
          </cell>
          <cell r="M366">
            <v>169.00509200000005</v>
          </cell>
          <cell r="N366">
            <v>1217.5890020000002</v>
          </cell>
          <cell r="O366">
            <v>4.4727299933954807E-2</v>
          </cell>
        </row>
        <row r="367">
          <cell r="B367">
            <v>133.18500400000002</v>
          </cell>
          <cell r="C367">
            <v>92.549994000000012</v>
          </cell>
          <cell r="D367">
            <v>76.209586000000016</v>
          </cell>
          <cell r="E367">
            <v>59.381492999999999</v>
          </cell>
          <cell r="F367">
            <v>38.913553999999998</v>
          </cell>
          <cell r="G367">
            <v>18.438015000000004</v>
          </cell>
          <cell r="H367">
            <v>17.496489</v>
          </cell>
          <cell r="I367">
            <v>17.284837000000003</v>
          </cell>
          <cell r="J367">
            <v>39.327451000000003</v>
          </cell>
          <cell r="K367">
            <v>52.210533999999996</v>
          </cell>
          <cell r="L367">
            <v>79.575057999999984</v>
          </cell>
          <cell r="M367">
            <v>96.329467000000008</v>
          </cell>
          <cell r="N367">
            <v>720.90148199999999</v>
          </cell>
          <cell r="O367">
            <v>4.8311536727540509E-2</v>
          </cell>
        </row>
        <row r="368">
          <cell r="B368">
            <v>22.266590000000001</v>
          </cell>
          <cell r="C368">
            <v>19.252109999999998</v>
          </cell>
          <cell r="D368">
            <v>15.788680000000001</v>
          </cell>
          <cell r="E368">
            <v>13.094479999999999</v>
          </cell>
          <cell r="F368">
            <v>7.7771499999999998</v>
          </cell>
          <cell r="G368">
            <v>4.3764799999999999</v>
          </cell>
          <cell r="H368">
            <v>3.9797500000000001</v>
          </cell>
          <cell r="I368">
            <v>3.9456500000000001</v>
          </cell>
          <cell r="J368">
            <v>9.112639999999999</v>
          </cell>
          <cell r="K368">
            <v>12.040889999999999</v>
          </cell>
          <cell r="L368">
            <v>17.563020000000002</v>
          </cell>
          <cell r="M368">
            <v>20.95036</v>
          </cell>
          <cell r="N368">
            <v>150.14779999999999</v>
          </cell>
          <cell r="O368">
            <v>8.171818769475879E-2</v>
          </cell>
        </row>
        <row r="376">
          <cell r="B376">
            <v>6305.0849999999964</v>
          </cell>
          <cell r="C376">
            <v>6305.0849999999964</v>
          </cell>
          <cell r="D376">
            <v>6305.0909999999958</v>
          </cell>
          <cell r="E376">
            <v>6303.8799999999965</v>
          </cell>
          <cell r="F376">
            <v>6303.7969999999959</v>
          </cell>
          <cell r="G376">
            <v>6303.8059999999959</v>
          </cell>
          <cell r="H376">
            <v>6303.7919999999967</v>
          </cell>
          <cell r="I376">
            <v>6303.7909999999965</v>
          </cell>
          <cell r="J376">
            <v>6303.7909999999965</v>
          </cell>
          <cell r="K376">
            <v>6305.444999999997</v>
          </cell>
          <cell r="L376">
            <v>6305.5069999999969</v>
          </cell>
          <cell r="M376">
            <v>6306.4359999999979</v>
          </cell>
          <cell r="N376">
            <v>6306.4359999999979</v>
          </cell>
          <cell r="O376">
            <v>0.10779552334946603</v>
          </cell>
        </row>
        <row r="377">
          <cell r="B377">
            <v>579.47531499999991</v>
          </cell>
          <cell r="C377">
            <v>427.69987700000007</v>
          </cell>
          <cell r="D377">
            <v>375.13263899999981</v>
          </cell>
          <cell r="E377">
            <v>327.97606400000006</v>
          </cell>
          <cell r="F377">
            <v>234.96499499999993</v>
          </cell>
          <cell r="G377">
            <v>166.29205700000009</v>
          </cell>
          <cell r="H377">
            <v>158.36000293701596</v>
          </cell>
          <cell r="I377">
            <v>162.72363079770003</v>
          </cell>
          <cell r="J377">
            <v>224.26782127541287</v>
          </cell>
          <cell r="K377">
            <v>296.98486327541286</v>
          </cell>
          <cell r="L377">
            <v>391.03048427541268</v>
          </cell>
          <cell r="M377">
            <v>461.70652827541267</v>
          </cell>
          <cell r="N377">
            <v>3806.6142778363665</v>
          </cell>
          <cell r="O377">
            <v>2.2447339885739215E-2</v>
          </cell>
        </row>
        <row r="378">
          <cell r="B378">
            <v>291.03823699999998</v>
          </cell>
          <cell r="C378">
            <v>199.53592499999999</v>
          </cell>
          <cell r="D378">
            <v>162.07745000000003</v>
          </cell>
          <cell r="E378">
            <v>135.75212599999998</v>
          </cell>
          <cell r="F378">
            <v>72.556042000000005</v>
          </cell>
          <cell r="G378">
            <v>39.952400000000004</v>
          </cell>
          <cell r="H378">
            <v>35.904085000000002</v>
          </cell>
          <cell r="I378">
            <v>37.391228999999996</v>
          </cell>
          <cell r="J378">
            <v>71.178411000000011</v>
          </cell>
          <cell r="K378">
            <v>122.21142500000001</v>
          </cell>
          <cell r="L378">
            <v>181.07394699999998</v>
          </cell>
          <cell r="M378">
            <v>222.43659300000002</v>
          </cell>
          <cell r="N378">
            <v>1571.1078699999998</v>
          </cell>
          <cell r="O378">
            <v>1.6761436030535828E-2</v>
          </cell>
        </row>
        <row r="379">
          <cell r="B379">
            <v>104.28896999999999</v>
          </cell>
          <cell r="C379">
            <v>73.459059999999994</v>
          </cell>
          <cell r="D379">
            <v>56.728605000000002</v>
          </cell>
          <cell r="E379">
            <v>46.683244999999992</v>
          </cell>
          <cell r="F379">
            <v>24.295289999999998</v>
          </cell>
          <cell r="G379">
            <v>9.0533429999999999</v>
          </cell>
          <cell r="H379">
            <v>9.0161800000000003</v>
          </cell>
          <cell r="I379">
            <v>8.9779700000000009</v>
          </cell>
          <cell r="J379">
            <v>21.499829999999999</v>
          </cell>
          <cell r="K379">
            <v>38.938569999999999</v>
          </cell>
          <cell r="L379">
            <v>64.519812999999999</v>
          </cell>
          <cell r="M379">
            <v>83.09151</v>
          </cell>
          <cell r="N379">
            <v>540.55238599999996</v>
          </cell>
          <cell r="O379">
            <v>8.9079284504805609E-2</v>
          </cell>
        </row>
        <row r="380">
          <cell r="B380">
            <v>8.757911</v>
          </cell>
          <cell r="C380">
            <v>7.1857530000000001</v>
          </cell>
          <cell r="D380">
            <v>7.2528219999999992</v>
          </cell>
          <cell r="E380">
            <v>6.5487470000000005</v>
          </cell>
          <cell r="F380">
            <v>5.6341929999999989</v>
          </cell>
          <cell r="G380">
            <v>4.0479110000000009</v>
          </cell>
          <cell r="H380">
            <v>3.3190520000000006</v>
          </cell>
          <cell r="I380">
            <v>5.0375309999999995</v>
          </cell>
          <cell r="J380">
            <v>5.1247150000000001</v>
          </cell>
          <cell r="K380">
            <v>6.5031749999999997</v>
          </cell>
          <cell r="L380">
            <v>7.5471499999999994</v>
          </cell>
          <cell r="M380">
            <v>8.8531689999999994</v>
          </cell>
          <cell r="N380">
            <v>75.812128999999985</v>
          </cell>
          <cell r="O380">
            <v>0.14643863485946065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</row>
        <row r="382">
          <cell r="B382">
            <v>0</v>
          </cell>
          <cell r="C382">
            <v>6.6600000000000001E-3</v>
          </cell>
          <cell r="D382">
            <v>0.14369999999999999</v>
          </cell>
          <cell r="E382">
            <v>9.5189999999999997E-2</v>
          </cell>
          <cell r="F382">
            <v>3.3309999999999999E-2</v>
          </cell>
          <cell r="G382">
            <v>8.9999999999999993E-3</v>
          </cell>
          <cell r="H382">
            <v>2E-3</v>
          </cell>
          <cell r="I382">
            <v>2E-3</v>
          </cell>
          <cell r="J382">
            <v>8.9999999999999993E-3</v>
          </cell>
          <cell r="K382">
            <v>2.7E-2</v>
          </cell>
          <cell r="L382">
            <v>5.0000000000000001E-3</v>
          </cell>
          <cell r="M382">
            <v>0.02</v>
          </cell>
          <cell r="N382">
            <v>0.35286000000000006</v>
          </cell>
          <cell r="O382">
            <v>4.0019393856910765E-2</v>
          </cell>
        </row>
        <row r="383"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</row>
        <row r="384">
          <cell r="B384">
            <v>5.4000000000000003E-3</v>
          </cell>
          <cell r="C384">
            <v>6.7999999999999996E-3</v>
          </cell>
          <cell r="D384">
            <v>1.3900000000000001E-2</v>
          </cell>
          <cell r="E384">
            <v>1.3599999999999999E-2</v>
          </cell>
          <cell r="F384">
            <v>2.4199999999999999E-2</v>
          </cell>
          <cell r="G384">
            <v>2.64E-2</v>
          </cell>
          <cell r="H384">
            <v>2.2499999999999999E-2</v>
          </cell>
          <cell r="I384">
            <v>2.0899999999999998E-2</v>
          </cell>
          <cell r="J384">
            <v>9.6999999999999986E-3</v>
          </cell>
          <cell r="K384">
            <v>8.6E-3</v>
          </cell>
          <cell r="L384">
            <v>2.7000000000000001E-3</v>
          </cell>
          <cell r="M384">
            <v>2.8E-3</v>
          </cell>
          <cell r="N384">
            <v>0.15749999999999997</v>
          </cell>
          <cell r="O384">
            <v>0.37772501618821497</v>
          </cell>
        </row>
        <row r="385">
          <cell r="B385">
            <v>55.531305000000003</v>
          </cell>
          <cell r="C385">
            <v>37.916502999999999</v>
          </cell>
          <cell r="D385">
            <v>30.922934000000001</v>
          </cell>
          <cell r="E385">
            <v>26.767758000000001</v>
          </cell>
          <cell r="F385">
            <v>12.668165</v>
          </cell>
          <cell r="G385">
            <v>0.627</v>
          </cell>
          <cell r="H385">
            <v>0.443</v>
          </cell>
          <cell r="I385">
            <v>0.46200000000000002</v>
          </cell>
          <cell r="J385">
            <v>8.1808680000000003</v>
          </cell>
          <cell r="K385">
            <v>23.910360000000001</v>
          </cell>
          <cell r="L385">
            <v>34.805948999999998</v>
          </cell>
          <cell r="M385">
            <v>43.188344000000001</v>
          </cell>
          <cell r="N385">
            <v>275.42418600000002</v>
          </cell>
          <cell r="O385">
            <v>6.4578495678634983E-3</v>
          </cell>
        </row>
        <row r="386">
          <cell r="B386">
            <v>7.9732700000000003</v>
          </cell>
          <cell r="C386">
            <v>6.2627499999999996</v>
          </cell>
          <cell r="D386">
            <v>5.9133699999999996</v>
          </cell>
          <cell r="E386">
            <v>4.2073900000000002</v>
          </cell>
          <cell r="F386">
            <v>1.3432200000000001</v>
          </cell>
          <cell r="G386">
            <v>1.3583800000000001</v>
          </cell>
          <cell r="H386">
            <v>1.3284800000000001</v>
          </cell>
          <cell r="I386">
            <v>1.1163399999999999</v>
          </cell>
          <cell r="J386">
            <v>1.41577</v>
          </cell>
          <cell r="K386">
            <v>3.5715599999999998</v>
          </cell>
          <cell r="L386">
            <v>5.3994399999999994</v>
          </cell>
          <cell r="M386">
            <v>6.3496800000000002</v>
          </cell>
          <cell r="N386">
            <v>46.239649999999997</v>
          </cell>
          <cell r="O386">
            <v>0.18657866252671948</v>
          </cell>
        </row>
        <row r="387"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</row>
        <row r="388">
          <cell r="B388">
            <v>1.984883</v>
          </cell>
          <cell r="C388">
            <v>2.1627579999999997</v>
          </cell>
          <cell r="D388">
            <v>2.5908479999999998</v>
          </cell>
          <cell r="E388">
            <v>1.9110630000000002</v>
          </cell>
          <cell r="F388">
            <v>1.233789</v>
          </cell>
          <cell r="G388">
            <v>3.2172749999999999</v>
          </cell>
          <cell r="H388">
            <v>1.4228259999999999</v>
          </cell>
          <cell r="I388">
            <v>2.8465419999999999</v>
          </cell>
          <cell r="J388">
            <v>2.8076159999999999</v>
          </cell>
          <cell r="K388">
            <v>2.3698950000000001</v>
          </cell>
          <cell r="L388">
            <v>1.8638299999999999</v>
          </cell>
          <cell r="M388">
            <v>1.5512029999999999</v>
          </cell>
          <cell r="N388">
            <v>25.962527999999999</v>
          </cell>
          <cell r="O388">
            <v>5.5510501495815302E-2</v>
          </cell>
        </row>
        <row r="389"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</row>
        <row r="390">
          <cell r="B390">
            <v>0.67300000000000004</v>
          </cell>
          <cell r="C390">
            <v>0.66800000000000004</v>
          </cell>
          <cell r="D390">
            <v>0.44400000000000001</v>
          </cell>
          <cell r="E390">
            <v>0.65600000000000003</v>
          </cell>
          <cell r="F390">
            <v>0.19500000000000001</v>
          </cell>
          <cell r="G390">
            <v>0.152</v>
          </cell>
          <cell r="H390">
            <v>0.21299999999999999</v>
          </cell>
          <cell r="I390">
            <v>0.13900000000000001</v>
          </cell>
          <cell r="J390">
            <v>0.127</v>
          </cell>
          <cell r="K390">
            <v>0.71699999999999997</v>
          </cell>
          <cell r="L390">
            <v>0.8</v>
          </cell>
          <cell r="M390">
            <v>0.96499999999999997</v>
          </cell>
          <cell r="N390">
            <v>5.7490000000000006</v>
          </cell>
          <cell r="O390">
            <v>1.9649664933919795E-3</v>
          </cell>
        </row>
        <row r="391"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</row>
        <row r="392"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</row>
        <row r="393">
          <cell r="B393">
            <v>3.823</v>
          </cell>
          <cell r="C393">
            <v>0.42699999999999999</v>
          </cell>
          <cell r="D393">
            <v>0.56899999999999995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1.2999999999999999E-2</v>
          </cell>
          <cell r="L393">
            <v>2.7E-2</v>
          </cell>
          <cell r="M393">
            <v>2.1669999999999998</v>
          </cell>
          <cell r="N393">
            <v>7.0259999999999998</v>
          </cell>
          <cell r="O393">
            <v>2.1382740835216064E-2</v>
          </cell>
        </row>
        <row r="394">
          <cell r="B394">
            <v>108.00049800000001</v>
          </cell>
          <cell r="C394">
            <v>71.440640999999999</v>
          </cell>
          <cell r="D394">
            <v>57.498271000000017</v>
          </cell>
          <cell r="E394">
            <v>48.869132999999991</v>
          </cell>
          <cell r="F394">
            <v>27.128875000000001</v>
          </cell>
          <cell r="G394">
            <v>21.461091</v>
          </cell>
          <cell r="H394">
            <v>20.137046999999999</v>
          </cell>
          <cell r="I394">
            <v>18.788945999999999</v>
          </cell>
          <cell r="J394">
            <v>32.003912</v>
          </cell>
          <cell r="K394">
            <v>46.152265</v>
          </cell>
          <cell r="L394">
            <v>66.103064999999987</v>
          </cell>
          <cell r="M394">
            <v>76.247887000000006</v>
          </cell>
          <cell r="N394">
            <v>593.83163100000002</v>
          </cell>
          <cell r="O394">
            <v>2.5804872936430967E-2</v>
          </cell>
        </row>
        <row r="395">
          <cell r="B395">
            <v>227.24170299999994</v>
          </cell>
          <cell r="C395">
            <v>153.39186699999999</v>
          </cell>
          <cell r="D395">
            <v>119.13627300000002</v>
          </cell>
          <cell r="E395">
            <v>98.867910999999992</v>
          </cell>
          <cell r="F395">
            <v>50.289514000000004</v>
          </cell>
          <cell r="G395">
            <v>24.649963000000003</v>
          </cell>
          <cell r="H395">
            <v>22.54514</v>
          </cell>
          <cell r="I395">
            <v>22.970042000000003</v>
          </cell>
          <cell r="J395">
            <v>48.789433999999993</v>
          </cell>
          <cell r="K395">
            <v>87.359730999999996</v>
          </cell>
          <cell r="L395">
            <v>138.14225999999999</v>
          </cell>
          <cell r="M395">
            <v>168.86140499999999</v>
          </cell>
          <cell r="N395">
            <v>1162.2452429999998</v>
          </cell>
          <cell r="O395">
            <v>1.2963316994959716E-2</v>
          </cell>
        </row>
        <row r="396">
          <cell r="B396">
            <v>22.313761000000007</v>
          </cell>
          <cell r="C396">
            <v>13.854630999999999</v>
          </cell>
          <cell r="D396">
            <v>9.6694849999999999</v>
          </cell>
          <cell r="E396">
            <v>7.5153699999999999</v>
          </cell>
          <cell r="F396">
            <v>3.5306749999999996</v>
          </cell>
          <cell r="G396">
            <v>2.3292200000000003</v>
          </cell>
          <cell r="H396">
            <v>2.0246170000000001</v>
          </cell>
          <cell r="I396">
            <v>2.0898530000000002</v>
          </cell>
          <cell r="J396">
            <v>3.2135160000000003</v>
          </cell>
          <cell r="K396">
            <v>6.5227699999999986</v>
          </cell>
          <cell r="L396">
            <v>12.43337</v>
          </cell>
          <cell r="M396">
            <v>14.972430000000003</v>
          </cell>
          <cell r="N396">
            <v>100.46969799999999</v>
          </cell>
          <cell r="O396">
            <v>4.6845260317718252E-3</v>
          </cell>
        </row>
        <row r="397">
          <cell r="B397">
            <v>7.9732700000000003</v>
          </cell>
          <cell r="C397">
            <v>6.2627499999999996</v>
          </cell>
          <cell r="D397">
            <v>5.9133699999999996</v>
          </cell>
          <cell r="E397">
            <v>4.2073900000000002</v>
          </cell>
          <cell r="F397">
            <v>1.3432200000000001</v>
          </cell>
          <cell r="G397">
            <v>1.3583800000000001</v>
          </cell>
          <cell r="H397">
            <v>1.3284800000000001</v>
          </cell>
          <cell r="I397">
            <v>1.1163399999999999</v>
          </cell>
          <cell r="J397">
            <v>1.41577</v>
          </cell>
          <cell r="K397">
            <v>3.5715599999999998</v>
          </cell>
          <cell r="L397">
            <v>5.3994399999999994</v>
          </cell>
          <cell r="M397">
            <v>6.3496800000000002</v>
          </cell>
          <cell r="N397">
            <v>46.239649999999997</v>
          </cell>
          <cell r="O397">
            <v>3.4917572293519661E-2</v>
          </cell>
        </row>
        <row r="398">
          <cell r="B398">
            <v>0.71595000000000009</v>
          </cell>
          <cell r="C398">
            <v>0.43539000000000005</v>
          </cell>
          <cell r="D398">
            <v>0.29091</v>
          </cell>
          <cell r="E398">
            <v>0.21739</v>
          </cell>
          <cell r="F398">
            <v>7.619999999999999E-2</v>
          </cell>
          <cell r="G398">
            <v>7.7300000000000008E-3</v>
          </cell>
          <cell r="H398">
            <v>1.7139999999999999E-2</v>
          </cell>
          <cell r="I398">
            <v>1.6120000000000002E-2</v>
          </cell>
          <cell r="J398">
            <v>7.1969999999999992E-2</v>
          </cell>
          <cell r="K398">
            <v>0.17802000000000001</v>
          </cell>
          <cell r="L398">
            <v>0.35114000000000001</v>
          </cell>
          <cell r="M398">
            <v>0.46355000000000002</v>
          </cell>
          <cell r="N398">
            <v>2.8415100000000004</v>
          </cell>
          <cell r="O398">
            <v>4.6090954326181563E-3</v>
          </cell>
        </row>
        <row r="399">
          <cell r="B399">
            <v>0.58764100000000008</v>
          </cell>
          <cell r="C399">
            <v>0.402721</v>
          </cell>
          <cell r="D399">
            <v>0.24315299999999998</v>
          </cell>
          <cell r="E399">
            <v>0.17671199999999998</v>
          </cell>
          <cell r="F399">
            <v>7.1508000000000002E-2</v>
          </cell>
          <cell r="G399">
            <v>1.24E-2</v>
          </cell>
          <cell r="H399">
            <v>0</v>
          </cell>
          <cell r="I399">
            <v>3.2000000000000001E-2</v>
          </cell>
          <cell r="J399">
            <v>7.3331000000000007E-2</v>
          </cell>
          <cell r="K399">
            <v>0.15787000000000001</v>
          </cell>
          <cell r="L399">
            <v>0.35409999999999997</v>
          </cell>
          <cell r="M399">
            <v>0.39452000000000004</v>
          </cell>
          <cell r="N399">
            <v>2.5059559999999999</v>
          </cell>
          <cell r="O399">
            <v>7.5825914281046148E-3</v>
          </cell>
        </row>
        <row r="400">
          <cell r="B400">
            <v>2.0501499999999999</v>
          </cell>
          <cell r="C400">
            <v>1.5519499999999999</v>
          </cell>
          <cell r="D400">
            <v>1.5547</v>
          </cell>
          <cell r="E400">
            <v>1.574195</v>
          </cell>
          <cell r="F400">
            <v>1.3301020000000001</v>
          </cell>
          <cell r="G400">
            <v>0.48133000000000004</v>
          </cell>
          <cell r="H400">
            <v>0.46626000000000001</v>
          </cell>
          <cell r="I400">
            <v>0.46018000000000003</v>
          </cell>
          <cell r="J400">
            <v>0.70152999999999999</v>
          </cell>
          <cell r="K400">
            <v>1.016624</v>
          </cell>
          <cell r="L400">
            <v>1.34704</v>
          </cell>
          <cell r="M400">
            <v>1.3617110000000001</v>
          </cell>
          <cell r="N400">
            <v>13.895771999999999</v>
          </cell>
          <cell r="O400">
            <v>6.7103775486531306E-2</v>
          </cell>
        </row>
        <row r="401">
          <cell r="B401">
            <v>142.04190299999996</v>
          </cell>
          <cell r="C401">
            <v>96.96344400000001</v>
          </cell>
          <cell r="D401">
            <v>75.146203000000014</v>
          </cell>
          <cell r="E401">
            <v>64.587514999999996</v>
          </cell>
          <cell r="F401">
            <v>34.531574999999997</v>
          </cell>
          <cell r="G401">
            <v>16.274453000000001</v>
          </cell>
          <cell r="H401">
            <v>15.197257999999998</v>
          </cell>
          <cell r="I401">
            <v>15.165243</v>
          </cell>
          <cell r="J401">
            <v>34.490446999999996</v>
          </cell>
          <cell r="K401">
            <v>58.837710999999999</v>
          </cell>
          <cell r="L401">
            <v>86.979016000000001</v>
          </cell>
          <cell r="M401">
            <v>108.43306299999999</v>
          </cell>
          <cell r="N401">
            <v>748.64783099999988</v>
          </cell>
          <cell r="O401">
            <v>2.7501066474023308E-2</v>
          </cell>
        </row>
        <row r="402">
          <cell r="B402">
            <v>51.460628</v>
          </cell>
          <cell r="C402">
            <v>33.848670999999996</v>
          </cell>
          <cell r="D402">
            <v>26.267401999999997</v>
          </cell>
          <cell r="E402">
            <v>20.541719000000001</v>
          </cell>
          <cell r="F402">
            <v>9.3843540000000001</v>
          </cell>
          <cell r="G402">
            <v>4.1837499999999999</v>
          </cell>
          <cell r="H402">
            <v>3.5103850000000003</v>
          </cell>
          <cell r="I402">
            <v>4.0893059999999997</v>
          </cell>
          <cell r="J402">
            <v>8.8073599999999992</v>
          </cell>
          <cell r="K402">
            <v>17.030796000000002</v>
          </cell>
          <cell r="L402">
            <v>31.213453999999999</v>
          </cell>
          <cell r="M402">
            <v>36.814311000000004</v>
          </cell>
          <cell r="N402">
            <v>247.15213600000001</v>
          </cell>
          <cell r="O402">
            <v>1.6563011443017243E-2</v>
          </cell>
        </row>
        <row r="403">
          <cell r="B403">
            <v>9.8399999999999987E-2</v>
          </cell>
          <cell r="C403">
            <v>7.2309999999999999E-2</v>
          </cell>
          <cell r="D403">
            <v>5.1049999999999998E-2</v>
          </cell>
          <cell r="E403">
            <v>4.7619999999999996E-2</v>
          </cell>
          <cell r="F403">
            <v>2.188E-2</v>
          </cell>
          <cell r="G403">
            <v>2.7000000000000001E-3</v>
          </cell>
          <cell r="H403">
            <v>1E-3</v>
          </cell>
          <cell r="I403">
            <v>1E-3</v>
          </cell>
          <cell r="J403">
            <v>1.5509999999999999E-2</v>
          </cell>
          <cell r="K403">
            <v>4.4380000000000003E-2</v>
          </cell>
          <cell r="L403">
            <v>6.4700000000000008E-2</v>
          </cell>
          <cell r="M403">
            <v>7.2139999999999996E-2</v>
          </cell>
          <cell r="N403">
            <v>0.49268999999999996</v>
          </cell>
          <cell r="O403">
            <v>2.6814734478514308E-4</v>
          </cell>
        </row>
        <row r="411">
          <cell r="B411">
            <v>1112.8859999999993</v>
          </cell>
          <cell r="C411">
            <v>1112.8859999999993</v>
          </cell>
          <cell r="D411">
            <v>1112.8859999999993</v>
          </cell>
          <cell r="E411">
            <v>1117.1074999999994</v>
          </cell>
          <cell r="F411">
            <v>1117.1324999999995</v>
          </cell>
          <cell r="G411">
            <v>1117.1324999999995</v>
          </cell>
          <cell r="H411">
            <v>1116.9824999999996</v>
          </cell>
          <cell r="I411">
            <v>1116.9824999999996</v>
          </cell>
          <cell r="J411">
            <v>1116.9824999999996</v>
          </cell>
          <cell r="K411">
            <v>1117.7024999999996</v>
          </cell>
          <cell r="L411">
            <v>1117.7024999999996</v>
          </cell>
          <cell r="M411">
            <v>1117.0604999999998</v>
          </cell>
          <cell r="N411">
            <v>1117.0604999999998</v>
          </cell>
          <cell r="O411">
            <v>1.9093846541932118E-2</v>
          </cell>
        </row>
        <row r="412">
          <cell r="B412">
            <v>676.29473299999995</v>
          </cell>
          <cell r="C412">
            <v>478.03688099999982</v>
          </cell>
          <cell r="D412">
            <v>425.96536899999995</v>
          </cell>
          <cell r="E412">
            <v>353.97126299999996</v>
          </cell>
          <cell r="F412">
            <v>260.64572899999996</v>
          </cell>
          <cell r="G412">
            <v>194.4950200000001</v>
          </cell>
          <cell r="H412">
            <v>185.30225800000005</v>
          </cell>
          <cell r="I412">
            <v>178.07720700000004</v>
          </cell>
          <cell r="J412">
            <v>334.24053024145309</v>
          </cell>
          <cell r="K412">
            <v>459.72699124145322</v>
          </cell>
          <cell r="L412">
            <v>556.58965124145277</v>
          </cell>
          <cell r="M412">
            <v>634.56499124145296</v>
          </cell>
          <cell r="N412">
            <v>4737.9106239658113</v>
          </cell>
          <cell r="O412">
            <v>2.7939129725763904E-2</v>
          </cell>
        </row>
        <row r="413">
          <cell r="B413">
            <v>510.06968000000001</v>
          </cell>
          <cell r="C413">
            <v>368.20419900000002</v>
          </cell>
          <cell r="D413">
            <v>317.12991399999999</v>
          </cell>
          <cell r="E413">
            <v>259.76484199999999</v>
          </cell>
          <cell r="F413">
            <v>172.991152</v>
          </cell>
          <cell r="G413">
            <v>117.015298</v>
          </cell>
          <cell r="H413">
            <v>108.34336400000001</v>
          </cell>
          <cell r="I413">
            <v>109.63324800000001</v>
          </cell>
          <cell r="J413">
            <v>178.42502724145308</v>
          </cell>
          <cell r="K413">
            <v>239.44505524145308</v>
          </cell>
          <cell r="L413">
            <v>330.96842824145307</v>
          </cell>
          <cell r="M413">
            <v>396.21422924145315</v>
          </cell>
          <cell r="N413">
            <v>3108.2044369658129</v>
          </cell>
          <cell r="O413">
            <v>3.3160020922070807E-2</v>
          </cell>
        </row>
        <row r="414">
          <cell r="B414">
            <v>35.171050000000001</v>
          </cell>
          <cell r="C414">
            <v>23.466849999999997</v>
          </cell>
          <cell r="D414">
            <v>56.14837</v>
          </cell>
          <cell r="E414">
            <v>38.331789999999998</v>
          </cell>
          <cell r="F414">
            <v>29.488869999999999</v>
          </cell>
          <cell r="G414">
            <v>26.386530000000004</v>
          </cell>
          <cell r="H414">
            <v>10.73264</v>
          </cell>
          <cell r="I414">
            <v>16.617620000000002</v>
          </cell>
          <cell r="J414">
            <v>26.962869999999999</v>
          </cell>
          <cell r="K414">
            <v>41.537179999999999</v>
          </cell>
          <cell r="L414">
            <v>46.191679999999998</v>
          </cell>
          <cell r="M414">
            <v>50.211619999999996</v>
          </cell>
          <cell r="N414">
            <v>401.24707000000001</v>
          </cell>
          <cell r="O414">
            <v>6.6122734504495656E-2</v>
          </cell>
        </row>
        <row r="415">
          <cell r="B415">
            <v>5.0503350000000005</v>
          </cell>
          <cell r="C415">
            <v>4.302524</v>
          </cell>
          <cell r="D415">
            <v>4.3947240000000001</v>
          </cell>
          <cell r="E415">
            <v>3.9536850000000001</v>
          </cell>
          <cell r="F415">
            <v>3.5294359999999996</v>
          </cell>
          <cell r="G415">
            <v>3.168196</v>
          </cell>
          <cell r="H415">
            <v>3.2061669999999998</v>
          </cell>
          <cell r="I415">
            <v>3.1105460000000003</v>
          </cell>
          <cell r="J415">
            <v>3.8163720000000003</v>
          </cell>
          <cell r="K415">
            <v>4.759233</v>
          </cell>
          <cell r="L415">
            <v>5.5274369999999999</v>
          </cell>
          <cell r="M415">
            <v>5.7166270000000008</v>
          </cell>
          <cell r="N415">
            <v>50.535282000000002</v>
          </cell>
          <cell r="O415">
            <v>9.7613901705858666E-2</v>
          </cell>
        </row>
        <row r="416">
          <cell r="B416">
            <v>0</v>
          </cell>
          <cell r="C416">
            <v>0</v>
          </cell>
          <cell r="D416">
            <v>0</v>
          </cell>
          <cell r="E416">
            <v>2.6022800000000004</v>
          </cell>
          <cell r="F416">
            <v>2.3683700000000001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0.71704999999999997</v>
          </cell>
          <cell r="L416">
            <v>0.82587999999999995</v>
          </cell>
          <cell r="M416">
            <v>2.10758</v>
          </cell>
          <cell r="N416">
            <v>8.6211600000000015</v>
          </cell>
          <cell r="O416">
            <v>6.4508440169383952E-4</v>
          </cell>
        </row>
        <row r="417"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</row>
        <row r="418"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</row>
        <row r="419"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</row>
        <row r="420">
          <cell r="B420">
            <v>337.35771999999997</v>
          </cell>
          <cell r="C420">
            <v>247.61319</v>
          </cell>
          <cell r="D420">
            <v>185.0119</v>
          </cell>
          <cell r="E420">
            <v>156.44939000000002</v>
          </cell>
          <cell r="F420">
            <v>85.856920000000002</v>
          </cell>
          <cell r="G420">
            <v>49.268099999999997</v>
          </cell>
          <cell r="H420">
            <v>62.188980000000001</v>
          </cell>
          <cell r="I420">
            <v>50.441749999999999</v>
          </cell>
          <cell r="J420">
            <v>85.190350000000009</v>
          </cell>
          <cell r="K420">
            <v>105.75208000000001</v>
          </cell>
          <cell r="L420">
            <v>156.31103999999999</v>
          </cell>
          <cell r="M420">
            <v>201.30539000000002</v>
          </cell>
          <cell r="N420">
            <v>1722.7468099999999</v>
          </cell>
          <cell r="O420">
            <v>4.0393111091909406E-2</v>
          </cell>
        </row>
        <row r="421"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</row>
        <row r="422"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</row>
        <row r="423"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</row>
        <row r="424"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</row>
        <row r="425"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</row>
        <row r="426"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</row>
        <row r="427"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</row>
        <row r="428">
          <cell r="B428">
            <v>0.18149999999999999</v>
          </cell>
          <cell r="C428">
            <v>0</v>
          </cell>
          <cell r="D428">
            <v>0</v>
          </cell>
          <cell r="E428">
            <v>0.22159999999999999</v>
          </cell>
          <cell r="F428">
            <v>0.27</v>
          </cell>
          <cell r="G428">
            <v>0</v>
          </cell>
          <cell r="H428">
            <v>1.9E-2</v>
          </cell>
          <cell r="I428">
            <v>0</v>
          </cell>
          <cell r="J428">
            <v>0</v>
          </cell>
          <cell r="K428">
            <v>0.113</v>
          </cell>
          <cell r="L428">
            <v>0.09</v>
          </cell>
          <cell r="M428">
            <v>0</v>
          </cell>
          <cell r="N428">
            <v>0.89510000000000001</v>
          </cell>
          <cell r="O428">
            <v>2.7241234445775546E-3</v>
          </cell>
        </row>
        <row r="429">
          <cell r="B429">
            <v>132.30907500000001</v>
          </cell>
          <cell r="C429">
            <v>92.821635000000015</v>
          </cell>
          <cell r="D429">
            <v>71.574919999999992</v>
          </cell>
          <cell r="E429">
            <v>58.206096999999993</v>
          </cell>
          <cell r="F429">
            <v>51.477556000000007</v>
          </cell>
          <cell r="G429">
            <v>38.192472000000009</v>
          </cell>
          <cell r="H429">
            <v>32.196576999999998</v>
          </cell>
          <cell r="I429">
            <v>39.463332000000001</v>
          </cell>
          <cell r="J429">
            <v>62.455435241453081</v>
          </cell>
          <cell r="K429">
            <v>86.566512241453054</v>
          </cell>
          <cell r="L429">
            <v>122.02239124145306</v>
          </cell>
          <cell r="M429">
            <v>136.8730122414531</v>
          </cell>
          <cell r="N429">
            <v>924.15901496581239</v>
          </cell>
          <cell r="O429">
            <v>4.0159204578056558E-2</v>
          </cell>
        </row>
        <row r="430">
          <cell r="B430">
            <v>293.23393599999997</v>
          </cell>
          <cell r="C430">
            <v>205.01531799999998</v>
          </cell>
          <cell r="D430">
            <v>171.66672</v>
          </cell>
          <cell r="E430">
            <v>135.76835899999998</v>
          </cell>
          <cell r="F430">
            <v>87.196705999999992</v>
          </cell>
          <cell r="G430">
            <v>63.229945000000008</v>
          </cell>
          <cell r="H430">
            <v>59.760891000000008</v>
          </cell>
          <cell r="I430">
            <v>53.856508000000012</v>
          </cell>
          <cell r="J430">
            <v>96.564484241453073</v>
          </cell>
          <cell r="K430">
            <v>128.52875624145307</v>
          </cell>
          <cell r="L430">
            <v>183.37943224145306</v>
          </cell>
          <cell r="M430">
            <v>219.47108824145309</v>
          </cell>
          <cell r="N430">
            <v>1697.6721439658122</v>
          </cell>
          <cell r="O430">
            <v>1.8935299833050565E-2</v>
          </cell>
        </row>
        <row r="431">
          <cell r="B431">
            <v>88.916112999999996</v>
          </cell>
          <cell r="C431">
            <v>66.21937299999999</v>
          </cell>
          <cell r="D431">
            <v>63.685641000000004</v>
          </cell>
          <cell r="E431">
            <v>51.097745000000003</v>
          </cell>
          <cell r="F431">
            <v>42.608436999999995</v>
          </cell>
          <cell r="G431">
            <v>39.515100000000004</v>
          </cell>
          <cell r="H431">
            <v>38.353467000000002</v>
          </cell>
          <cell r="I431">
            <v>31.615650000000002</v>
          </cell>
          <cell r="J431">
            <v>47.216475241453075</v>
          </cell>
          <cell r="K431">
            <v>49.112395241453079</v>
          </cell>
          <cell r="L431">
            <v>61.658342241453077</v>
          </cell>
          <cell r="M431">
            <v>68.124766241453059</v>
          </cell>
          <cell r="N431">
            <v>648.12350496581223</v>
          </cell>
          <cell r="O431">
            <v>3.0219573575462958E-2</v>
          </cell>
        </row>
        <row r="432">
          <cell r="B432">
            <v>2.1528700000000001</v>
          </cell>
          <cell r="C432">
            <v>1.61053</v>
          </cell>
          <cell r="D432">
            <v>1.4189799999999999</v>
          </cell>
          <cell r="E432">
            <v>1.2021700000000002</v>
          </cell>
          <cell r="F432">
            <v>0.81919000000000008</v>
          </cell>
          <cell r="G432">
            <v>0.50453999999999999</v>
          </cell>
          <cell r="H432">
            <v>0.45495999999999998</v>
          </cell>
          <cell r="I432">
            <v>0.52633000000000008</v>
          </cell>
          <cell r="J432">
            <v>0.79789999999999994</v>
          </cell>
          <cell r="K432">
            <v>1.0743800000000001</v>
          </cell>
          <cell r="L432">
            <v>1.4408699999999999</v>
          </cell>
          <cell r="M432">
            <v>1.7316099999999999</v>
          </cell>
          <cell r="N432">
            <v>13.73433</v>
          </cell>
          <cell r="O432">
            <v>1.0371390369045958E-2</v>
          </cell>
        </row>
        <row r="433">
          <cell r="B433">
            <v>0.42199999999999999</v>
          </cell>
          <cell r="C433">
            <v>0.309</v>
          </cell>
          <cell r="D433">
            <v>0.252</v>
          </cell>
          <cell r="E433">
            <v>0.20599999999999999</v>
          </cell>
          <cell r="F433">
            <v>0.13900000000000001</v>
          </cell>
          <cell r="G433">
            <v>8.7999999999999995E-2</v>
          </cell>
          <cell r="H433">
            <v>9.4E-2</v>
          </cell>
          <cell r="I433">
            <v>0.09</v>
          </cell>
          <cell r="J433">
            <v>0.128</v>
          </cell>
          <cell r="K433">
            <v>0.14499999999999999</v>
          </cell>
          <cell r="L433">
            <v>0.23</v>
          </cell>
          <cell r="M433">
            <v>0.27500000000000002</v>
          </cell>
          <cell r="N433">
            <v>2.3780000000000001</v>
          </cell>
          <cell r="O433">
            <v>3.8572550998469029E-3</v>
          </cell>
        </row>
        <row r="434">
          <cell r="B434">
            <v>0.35499999999999998</v>
          </cell>
          <cell r="C434">
            <v>0.252</v>
          </cell>
          <cell r="D434">
            <v>0.20399999999999999</v>
          </cell>
          <cell r="E434">
            <v>0.187</v>
          </cell>
          <cell r="F434">
            <v>3.6999999999999998E-2</v>
          </cell>
          <cell r="G434">
            <v>8.0000000000000002E-3</v>
          </cell>
          <cell r="H434">
            <v>8.0000000000000002E-3</v>
          </cell>
          <cell r="I434">
            <v>8.0000000000000002E-3</v>
          </cell>
          <cell r="J434">
            <v>8.6999999999999994E-2</v>
          </cell>
          <cell r="K434">
            <v>0.16500000000000001</v>
          </cell>
          <cell r="L434">
            <v>0.23400000000000001</v>
          </cell>
          <cell r="M434">
            <v>0.26900000000000002</v>
          </cell>
          <cell r="N434">
            <v>1.8140000000000001</v>
          </cell>
          <cell r="O434">
            <v>5.4888516999427655E-3</v>
          </cell>
        </row>
        <row r="435"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</row>
        <row r="436">
          <cell r="B436">
            <v>136.11964499999999</v>
          </cell>
          <cell r="C436">
            <v>91.398230000000012</v>
          </cell>
          <cell r="D436">
            <v>70.887537000000009</v>
          </cell>
          <cell r="E436">
            <v>56.218642999999993</v>
          </cell>
          <cell r="F436">
            <v>28.892779000000001</v>
          </cell>
          <cell r="G436">
            <v>15.481151999999998</v>
          </cell>
          <cell r="H436">
            <v>14.417110000000003</v>
          </cell>
          <cell r="I436">
            <v>14.772980000000002</v>
          </cell>
          <cell r="J436">
            <v>32.179629999999996</v>
          </cell>
          <cell r="K436">
            <v>52.328329999999994</v>
          </cell>
          <cell r="L436">
            <v>80.61524</v>
          </cell>
          <cell r="M436">
            <v>100.90115</v>
          </cell>
          <cell r="N436">
            <v>694.21242600000005</v>
          </cell>
          <cell r="O436">
            <v>2.5501419070456093E-2</v>
          </cell>
        </row>
        <row r="437">
          <cell r="B437">
            <v>62.030402000000002</v>
          </cell>
          <cell r="C437">
            <v>42.779141999999993</v>
          </cell>
          <cell r="D437">
            <v>33.213335999999998</v>
          </cell>
          <cell r="E437">
            <v>25.017177999999994</v>
          </cell>
          <cell r="F437">
            <v>13.663927000000001</v>
          </cell>
          <cell r="G437">
            <v>6.9813189999999992</v>
          </cell>
          <cell r="H437">
            <v>5.8646810000000009</v>
          </cell>
          <cell r="I437">
            <v>6.4340209999999995</v>
          </cell>
          <cell r="J437">
            <v>15.146758999999999</v>
          </cell>
          <cell r="K437">
            <v>24.216436999999999</v>
          </cell>
          <cell r="L437">
            <v>37.267181000000001</v>
          </cell>
          <cell r="M437">
            <v>45.520810000000004</v>
          </cell>
          <cell r="N437">
            <v>318.13519299999996</v>
          </cell>
          <cell r="O437">
            <v>2.1319972901571435E-2</v>
          </cell>
        </row>
        <row r="438">
          <cell r="B438">
            <v>3.2379059999999997</v>
          </cell>
          <cell r="C438">
            <v>2.4470430000000003</v>
          </cell>
          <cell r="D438">
            <v>2.005226</v>
          </cell>
          <cell r="E438">
            <v>1.8396230000000002</v>
          </cell>
          <cell r="F438">
            <v>1.036373</v>
          </cell>
          <cell r="G438">
            <v>0.65183400000000002</v>
          </cell>
          <cell r="H438">
            <v>0.56867299999999998</v>
          </cell>
          <cell r="I438">
            <v>0.40952699999999997</v>
          </cell>
          <cell r="J438">
            <v>1.0087199999999998</v>
          </cell>
          <cell r="K438">
            <v>1.487214</v>
          </cell>
          <cell r="L438">
            <v>1.933799</v>
          </cell>
          <cell r="M438">
            <v>2.6487520000000004</v>
          </cell>
          <cell r="N438">
            <v>19.27469</v>
          </cell>
          <cell r="O438">
            <v>1.0490281810178305E-2</v>
          </cell>
        </row>
        <row r="446">
          <cell r="B446">
            <v>686.88900000000058</v>
          </cell>
          <cell r="C446">
            <v>686.88900000000058</v>
          </cell>
          <cell r="D446">
            <v>686.88900000000058</v>
          </cell>
          <cell r="E446">
            <v>691.67900000000054</v>
          </cell>
          <cell r="F446">
            <v>690.94700000000057</v>
          </cell>
          <cell r="G446">
            <v>690.94700000000057</v>
          </cell>
          <cell r="H446">
            <v>690.02000000000055</v>
          </cell>
          <cell r="I446">
            <v>689.90500000000065</v>
          </cell>
          <cell r="J446">
            <v>690.04700000000059</v>
          </cell>
          <cell r="K446">
            <v>686.39600000000053</v>
          </cell>
          <cell r="L446">
            <v>686.69200000000058</v>
          </cell>
          <cell r="M446">
            <v>686.06200000000058</v>
          </cell>
          <cell r="N446">
            <v>686.06200000000058</v>
          </cell>
          <cell r="O446">
            <v>1.1726815643603051E-2</v>
          </cell>
        </row>
        <row r="447">
          <cell r="B447">
            <v>445.18003100000004</v>
          </cell>
          <cell r="C447">
            <v>317.95212700000002</v>
          </cell>
          <cell r="D447">
            <v>268.69560199999995</v>
          </cell>
          <cell r="E447">
            <v>225.55358999999999</v>
          </cell>
          <cell r="F447">
            <v>156.22773100000006</v>
          </cell>
          <cell r="G447">
            <v>98.130897000000019</v>
          </cell>
          <cell r="H447">
            <v>113.887282</v>
          </cell>
          <cell r="I447">
            <v>116.65181700000002</v>
          </cell>
          <cell r="J447">
            <v>155.36557200000001</v>
          </cell>
          <cell r="K447">
            <v>207.87508799999998</v>
          </cell>
          <cell r="L447">
            <v>287.73703599999993</v>
          </cell>
          <cell r="M447">
            <v>350.82497499999999</v>
          </cell>
          <cell r="N447">
            <v>2744.0817479999996</v>
          </cell>
          <cell r="O447">
            <v>1.6181659389619206E-2</v>
          </cell>
        </row>
        <row r="448">
          <cell r="B448">
            <v>397.82090999999991</v>
          </cell>
          <cell r="C448">
            <v>282.15425099999999</v>
          </cell>
          <cell r="D448">
            <v>236.159941</v>
          </cell>
          <cell r="E448">
            <v>195.13652900000005</v>
          </cell>
          <cell r="F448">
            <v>122.325784</v>
          </cell>
          <cell r="G448">
            <v>69.653620000000004</v>
          </cell>
          <cell r="H448">
            <v>67.693559999999991</v>
          </cell>
          <cell r="I448">
            <v>70.316796999999994</v>
          </cell>
          <cell r="J448">
            <v>123.321575</v>
          </cell>
          <cell r="K448">
            <v>173.666775</v>
          </cell>
          <cell r="L448">
            <v>256.02389099999999</v>
          </cell>
          <cell r="M448">
            <v>313.315158</v>
          </cell>
          <cell r="N448">
            <v>2307.5887909999997</v>
          </cell>
          <cell r="O448">
            <v>2.461861635581267E-2</v>
          </cell>
        </row>
        <row r="449">
          <cell r="B449">
            <v>0.50712400000000002</v>
          </cell>
          <cell r="C449">
            <v>0.55205500000000007</v>
          </cell>
          <cell r="D449">
            <v>8.0260999999999999E-2</v>
          </cell>
          <cell r="E449">
            <v>2.2808999999999999E-2</v>
          </cell>
          <cell r="F449">
            <v>6.4440000000000001E-3</v>
          </cell>
          <cell r="G449">
            <v>0</v>
          </cell>
          <cell r="H449">
            <v>0</v>
          </cell>
          <cell r="I449">
            <v>0</v>
          </cell>
          <cell r="J449">
            <v>1.6704999999999998E-2</v>
          </cell>
          <cell r="K449">
            <v>1.7107000000000001E-2</v>
          </cell>
          <cell r="L449">
            <v>9.8091999999999999E-2</v>
          </cell>
          <cell r="M449">
            <v>0.28282600000000002</v>
          </cell>
          <cell r="N449">
            <v>1.583423</v>
          </cell>
          <cell r="O449">
            <v>2.6093712942828974E-4</v>
          </cell>
        </row>
        <row r="450">
          <cell r="B450">
            <v>1.74342</v>
          </cell>
          <cell r="C450">
            <v>1.52352</v>
          </cell>
          <cell r="D450">
            <v>1.76942</v>
          </cell>
          <cell r="E450">
            <v>1.58321</v>
          </cell>
          <cell r="F450">
            <v>1.35141</v>
          </cell>
          <cell r="G450">
            <v>0.96933000000000002</v>
          </cell>
          <cell r="H450">
            <v>0.89236000000000004</v>
          </cell>
          <cell r="I450">
            <v>1.0442499999999999</v>
          </cell>
          <cell r="J450">
            <v>0.95135999999999998</v>
          </cell>
          <cell r="K450">
            <v>1.00396</v>
          </cell>
          <cell r="L450">
            <v>1.0579799999999999</v>
          </cell>
          <cell r="M450">
            <v>1.2271399999999999</v>
          </cell>
          <cell r="N450">
            <v>15.11736</v>
          </cell>
          <cell r="O450">
            <v>2.9200677916313585E-2</v>
          </cell>
        </row>
        <row r="451"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</row>
        <row r="452"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3"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</row>
        <row r="454"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</row>
        <row r="455">
          <cell r="B455">
            <v>18.01482</v>
          </cell>
          <cell r="C455">
            <v>12.444750000000001</v>
          </cell>
          <cell r="D455">
            <v>10.25182</v>
          </cell>
          <cell r="E455">
            <v>8.2177900000000008</v>
          </cell>
          <cell r="F455">
            <v>4.3280900000000004</v>
          </cell>
          <cell r="G455">
            <v>2.1532</v>
          </cell>
          <cell r="H455">
            <v>2.1031999999999997</v>
          </cell>
          <cell r="I455">
            <v>2.0708000000000002</v>
          </cell>
          <cell r="J455">
            <v>4.7350000000000003</v>
          </cell>
          <cell r="K455">
            <v>7.3387500000000001</v>
          </cell>
          <cell r="L455">
            <v>10.814030000000001</v>
          </cell>
          <cell r="M455">
            <v>15.576842000000001</v>
          </cell>
          <cell r="N455">
            <v>98.049092000000016</v>
          </cell>
          <cell r="O455">
            <v>2.2989494698973478E-3</v>
          </cell>
        </row>
        <row r="456"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</row>
        <row r="457"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</row>
        <row r="458">
          <cell r="B458">
            <v>0.45650000000000002</v>
          </cell>
          <cell r="C458">
            <v>0.34217000000000003</v>
          </cell>
          <cell r="D458">
            <v>0.35552999999999996</v>
          </cell>
          <cell r="E458">
            <v>0.31180000000000002</v>
          </cell>
          <cell r="F458">
            <v>0</v>
          </cell>
          <cell r="G458">
            <v>2.1499999999999998E-2</v>
          </cell>
          <cell r="H458">
            <v>0</v>
          </cell>
          <cell r="I458">
            <v>0</v>
          </cell>
          <cell r="J458">
            <v>0</v>
          </cell>
          <cell r="K458">
            <v>0.30060000000000003</v>
          </cell>
          <cell r="L458">
            <v>0.37639999999999996</v>
          </cell>
          <cell r="M458">
            <v>0.4229</v>
          </cell>
          <cell r="N458">
            <v>2.5873999999999997</v>
          </cell>
          <cell r="O458">
            <v>5.532121970952617E-3</v>
          </cell>
        </row>
        <row r="459"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</row>
        <row r="460">
          <cell r="B460">
            <v>69.349000000000004</v>
          </cell>
          <cell r="C460">
            <v>58.283999999999999</v>
          </cell>
          <cell r="D460">
            <v>68.599000000000004</v>
          </cell>
          <cell r="E460">
            <v>66.462000000000003</v>
          </cell>
          <cell r="F460">
            <v>53.287999999999997</v>
          </cell>
          <cell r="G460">
            <v>20.065000000000001</v>
          </cell>
          <cell r="H460">
            <v>35.909999999999997</v>
          </cell>
          <cell r="I460">
            <v>37.045000000000002</v>
          </cell>
          <cell r="J460">
            <v>52.143000000000001</v>
          </cell>
          <cell r="K460">
            <v>64.741</v>
          </cell>
          <cell r="L460">
            <v>66.269000000000005</v>
          </cell>
          <cell r="M460">
            <v>71.242000000000004</v>
          </cell>
          <cell r="N460">
            <v>663.39699999999993</v>
          </cell>
          <cell r="O460">
            <v>0.22674428193020676</v>
          </cell>
        </row>
        <row r="461"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</row>
        <row r="462"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</row>
        <row r="463">
          <cell r="B463">
            <v>0.79988999999999999</v>
          </cell>
          <cell r="C463">
            <v>1.97516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0.12473999999999999</v>
          </cell>
          <cell r="M463">
            <v>0</v>
          </cell>
          <cell r="N463">
            <v>2.8997900000000003</v>
          </cell>
          <cell r="O463">
            <v>8.8251434737476805E-3</v>
          </cell>
        </row>
        <row r="464">
          <cell r="B464">
            <v>306.95015599999994</v>
          </cell>
          <cell r="C464">
            <v>207.03259599999998</v>
          </cell>
          <cell r="D464">
            <v>155.10391000000001</v>
          </cell>
          <cell r="E464">
            <v>118.53892000000003</v>
          </cell>
          <cell r="F464">
            <v>63.351840000000003</v>
          </cell>
          <cell r="G464">
            <v>46.444590000000005</v>
          </cell>
          <cell r="H464">
            <v>28.788</v>
          </cell>
          <cell r="I464">
            <v>30.156746999999999</v>
          </cell>
          <cell r="J464">
            <v>65.47551</v>
          </cell>
          <cell r="K464">
            <v>100.26535800000001</v>
          </cell>
          <cell r="L464">
            <v>177.283649</v>
          </cell>
          <cell r="M464">
            <v>224.56345000000002</v>
          </cell>
          <cell r="N464">
            <v>1523.9547260000002</v>
          </cell>
          <cell r="O464">
            <v>6.6223245802990036E-2</v>
          </cell>
        </row>
        <row r="465">
          <cell r="B465">
            <v>381.67207700000006</v>
          </cell>
          <cell r="C465">
            <v>269.60931099999999</v>
          </cell>
          <cell r="D465">
            <v>225.26404099999999</v>
          </cell>
          <cell r="E465">
            <v>185.937409</v>
          </cell>
          <cell r="F465">
            <v>115.891744</v>
          </cell>
          <cell r="G465">
            <v>65.29213</v>
          </cell>
          <cell r="H465">
            <v>63.097539999999995</v>
          </cell>
          <cell r="I465">
            <v>64.658896999999996</v>
          </cell>
          <cell r="J465">
            <v>117.039705</v>
          </cell>
          <cell r="K465">
            <v>162.80611500000003</v>
          </cell>
          <cell r="L465">
            <v>241.52798100000004</v>
          </cell>
          <cell r="M465">
            <v>297.14070800000002</v>
          </cell>
          <cell r="N465">
            <v>2189.9376580000003</v>
          </cell>
          <cell r="O465">
            <v>2.4425874169702828E-2</v>
          </cell>
        </row>
        <row r="466">
          <cell r="B466">
            <v>30.502039</v>
          </cell>
          <cell r="C466">
            <v>19.476937999999997</v>
          </cell>
          <cell r="D466">
            <v>14.909784000000002</v>
          </cell>
          <cell r="E466">
            <v>11.214519000000001</v>
          </cell>
          <cell r="F466">
            <v>10.182444</v>
          </cell>
          <cell r="G466">
            <v>5.7963300000000002</v>
          </cell>
          <cell r="H466">
            <v>3.9288940000000001</v>
          </cell>
          <cell r="I466">
            <v>5.6878420000000007</v>
          </cell>
          <cell r="J466">
            <v>9.7554599999999994</v>
          </cell>
          <cell r="K466">
            <v>7.1852010000000002</v>
          </cell>
          <cell r="L466">
            <v>13.765423</v>
          </cell>
          <cell r="M466">
            <v>20.382227000000004</v>
          </cell>
          <cell r="N466">
            <v>152.78710100000001</v>
          </cell>
          <cell r="O466">
            <v>7.1238907471728556E-3</v>
          </cell>
        </row>
        <row r="467">
          <cell r="B467">
            <v>1.468</v>
          </cell>
          <cell r="C467">
            <v>1.046</v>
          </cell>
          <cell r="D467">
            <v>0.82899999999999996</v>
          </cell>
          <cell r="E467">
            <v>0.63300000000000001</v>
          </cell>
          <cell r="F467">
            <v>0.29799999999999999</v>
          </cell>
          <cell r="G467">
            <v>4.9000000000000002E-2</v>
          </cell>
          <cell r="H467">
            <v>4.9000000000000002E-2</v>
          </cell>
          <cell r="I467">
            <v>5.1999999999999998E-2</v>
          </cell>
          <cell r="J467">
            <v>0.309</v>
          </cell>
          <cell r="K467">
            <v>0.54</v>
          </cell>
          <cell r="L467">
            <v>0.94099999999999995</v>
          </cell>
          <cell r="M467">
            <v>1.1120000000000001</v>
          </cell>
          <cell r="N467">
            <v>7.3260000000000005</v>
          </cell>
          <cell r="O467">
            <v>5.5321814637940619E-3</v>
          </cell>
        </row>
        <row r="468">
          <cell r="B468">
            <v>2.0190000000000001</v>
          </cell>
          <cell r="C468">
            <v>1.478</v>
          </cell>
          <cell r="D468">
            <v>1.202</v>
          </cell>
          <cell r="E468">
            <v>0.95799999999999996</v>
          </cell>
          <cell r="F468">
            <v>0.32</v>
          </cell>
          <cell r="G468">
            <v>0</v>
          </cell>
          <cell r="H468">
            <v>0</v>
          </cell>
          <cell r="I468">
            <v>0</v>
          </cell>
          <cell r="J468">
            <v>0.19400000000000001</v>
          </cell>
          <cell r="K468">
            <v>0.628</v>
          </cell>
          <cell r="L468">
            <v>1.1499999999999999</v>
          </cell>
          <cell r="M468">
            <v>1.4750000000000001</v>
          </cell>
          <cell r="N468">
            <v>9.4239999999999995</v>
          </cell>
          <cell r="O468">
            <v>1.5286279251874353E-2</v>
          </cell>
        </row>
        <row r="469">
          <cell r="B469">
            <v>0.5454</v>
          </cell>
          <cell r="C469">
            <v>0.38380000000000003</v>
          </cell>
          <cell r="D469">
            <v>0.2752</v>
          </cell>
          <cell r="E469">
            <v>0.18480000000000002</v>
          </cell>
          <cell r="F469">
            <v>6.3399999999999998E-2</v>
          </cell>
          <cell r="G469">
            <v>4.0000000000000001E-3</v>
          </cell>
          <cell r="H469">
            <v>3.0000000000000001E-3</v>
          </cell>
          <cell r="I469">
            <v>4.0000000000000001E-3</v>
          </cell>
          <cell r="J469">
            <v>2.9000000000000001E-2</v>
          </cell>
          <cell r="K469">
            <v>0.14130000000000001</v>
          </cell>
          <cell r="L469">
            <v>0.24880000000000002</v>
          </cell>
          <cell r="M469">
            <v>0.36199999999999999</v>
          </cell>
          <cell r="N469">
            <v>2.2446999999999999</v>
          </cell>
          <cell r="O469">
            <v>6.7920757501992966E-3</v>
          </cell>
        </row>
        <row r="470">
          <cell r="B470">
            <v>1.74342</v>
          </cell>
          <cell r="C470">
            <v>1.52352</v>
          </cell>
          <cell r="D470">
            <v>1.76942</v>
          </cell>
          <cell r="E470">
            <v>1.58321</v>
          </cell>
          <cell r="F470">
            <v>1.35141</v>
          </cell>
          <cell r="G470">
            <v>0.96933000000000002</v>
          </cell>
          <cell r="H470">
            <v>0.89236000000000004</v>
          </cell>
          <cell r="I470">
            <v>1.0442499999999999</v>
          </cell>
          <cell r="J470">
            <v>0.95135999999999998</v>
          </cell>
          <cell r="K470">
            <v>1.00396</v>
          </cell>
          <cell r="L470">
            <v>1.0579799999999999</v>
          </cell>
          <cell r="M470">
            <v>1.2271399999999999</v>
          </cell>
          <cell r="N470">
            <v>15.11736</v>
          </cell>
          <cell r="O470">
            <v>7.3002919980917139E-2</v>
          </cell>
        </row>
        <row r="471">
          <cell r="B471">
            <v>197.721813</v>
          </cell>
          <cell r="C471">
            <v>138.04215600000001</v>
          </cell>
          <cell r="D471">
            <v>112.00900700000001</v>
          </cell>
          <cell r="E471">
            <v>91.975263999999996</v>
          </cell>
          <cell r="F471">
            <v>49.588156000000005</v>
          </cell>
          <cell r="G471">
            <v>22.702414000000001</v>
          </cell>
          <cell r="H471">
            <v>25.250340999999992</v>
          </cell>
          <cell r="I471">
            <v>21.033377999999999</v>
          </cell>
          <cell r="J471">
            <v>44.170410000000011</v>
          </cell>
          <cell r="K471">
            <v>82.710705000000004</v>
          </cell>
          <cell r="L471">
            <v>126.85471000000003</v>
          </cell>
          <cell r="M471">
            <v>156.35220000000001</v>
          </cell>
          <cell r="N471">
            <v>1068.410554</v>
          </cell>
          <cell r="O471">
            <v>3.9247331589613695E-2</v>
          </cell>
        </row>
        <row r="472">
          <cell r="B472">
            <v>111.27606500000002</v>
          </cell>
          <cell r="C472">
            <v>78.407586999999978</v>
          </cell>
          <cell r="D472">
            <v>66.114829999999998</v>
          </cell>
          <cell r="E472">
            <v>53.479935999999995</v>
          </cell>
          <cell r="F472">
            <v>28.313573999999999</v>
          </cell>
          <cell r="G472">
            <v>16.344895999999999</v>
          </cell>
          <cell r="H472">
            <v>10.575254999999999</v>
          </cell>
          <cell r="I472">
            <v>15.497656999999998</v>
          </cell>
          <cell r="J472">
            <v>34.195894999999993</v>
          </cell>
          <cell r="K472">
            <v>42.317569000000006</v>
          </cell>
          <cell r="L472">
            <v>67.091398000000012</v>
          </cell>
          <cell r="M472">
            <v>83.373720999999975</v>
          </cell>
          <cell r="N472">
            <v>606.988383</v>
          </cell>
          <cell r="O472">
            <v>4.0677599215276583E-2</v>
          </cell>
        </row>
        <row r="473">
          <cell r="B473">
            <v>36.396339999999995</v>
          </cell>
          <cell r="C473">
            <v>29.251309999999997</v>
          </cell>
          <cell r="D473">
            <v>28.154799999999998</v>
          </cell>
          <cell r="E473">
            <v>25.90868</v>
          </cell>
          <cell r="F473">
            <v>25.774759999999997</v>
          </cell>
          <cell r="G473">
            <v>19.426159999999999</v>
          </cell>
          <cell r="H473">
            <v>22.398689999999998</v>
          </cell>
          <cell r="I473">
            <v>21.339770000000001</v>
          </cell>
          <cell r="J473">
            <v>27.43458</v>
          </cell>
          <cell r="K473">
            <v>28.27938</v>
          </cell>
          <cell r="L473">
            <v>30.418670000000002</v>
          </cell>
          <cell r="M473">
            <v>32.85642</v>
          </cell>
          <cell r="N473">
            <v>327.63956000000002</v>
          </cell>
          <cell r="O473">
            <v>0.17831837070079073</v>
          </cell>
        </row>
        <row r="481">
          <cell r="B481">
            <v>7493.9879999999985</v>
          </cell>
          <cell r="C481">
            <v>7454.3360000000002</v>
          </cell>
          <cell r="D481">
            <v>7454.3360000000002</v>
          </cell>
          <cell r="E481">
            <v>7395.3339999999998</v>
          </cell>
          <cell r="F481">
            <v>7395.3339999999998</v>
          </cell>
          <cell r="G481">
            <v>7391.8339999999998</v>
          </cell>
          <cell r="H481">
            <v>7391.8820000000014</v>
          </cell>
          <cell r="I481">
            <v>7391.9180000000015</v>
          </cell>
          <cell r="J481">
            <v>7390.8160000000007</v>
          </cell>
          <cell r="K481">
            <v>7377.7980000000007</v>
          </cell>
          <cell r="L481">
            <v>7625.1449000000002</v>
          </cell>
          <cell r="M481">
            <v>7649.1888999999992</v>
          </cell>
          <cell r="N481">
            <v>7649.1888999999992</v>
          </cell>
          <cell r="O481">
            <v>0.1307471162276802</v>
          </cell>
        </row>
        <row r="482">
          <cell r="B482">
            <v>4702.4121810000006</v>
          </cell>
          <cell r="C482">
            <v>3641.1017919999995</v>
          </cell>
          <cell r="D482">
            <v>3179.6695600000016</v>
          </cell>
          <cell r="E482">
            <v>2814.9419170000006</v>
          </cell>
          <cell r="F482">
            <v>2192.6125619999993</v>
          </cell>
          <cell r="G482">
            <v>1803.3248469999987</v>
          </cell>
          <cell r="H482">
            <v>1695.1760570000004</v>
          </cell>
          <cell r="I482">
            <v>1604.5734060000004</v>
          </cell>
          <cell r="J482">
            <v>1950.2639810000001</v>
          </cell>
          <cell r="K482">
            <v>2491.8211680000009</v>
          </cell>
          <cell r="L482">
            <v>3185.2071539999993</v>
          </cell>
          <cell r="M482">
            <v>3719.1318550000015</v>
          </cell>
          <cell r="N482">
            <v>32980.236480000007</v>
          </cell>
          <cell r="O482">
            <v>0.19448216282092121</v>
          </cell>
        </row>
        <row r="483">
          <cell r="B483">
            <v>2965.1054220000001</v>
          </cell>
          <cell r="C483">
            <v>2012.0521209999997</v>
          </cell>
          <cell r="D483">
            <v>1665.7589009999999</v>
          </cell>
          <cell r="E483">
            <v>1382.234342</v>
          </cell>
          <cell r="F483">
            <v>825.32055700000001</v>
          </cell>
          <cell r="G483">
            <v>486.52146399999992</v>
          </cell>
          <cell r="H483">
            <v>453.760762</v>
          </cell>
          <cell r="I483">
            <v>473.96486900000008</v>
          </cell>
          <cell r="J483">
            <v>754.95958099999996</v>
          </cell>
          <cell r="K483">
            <v>1203.6815179999999</v>
          </cell>
          <cell r="L483">
            <v>1761.0297420000004</v>
          </cell>
          <cell r="M483">
            <v>2123.9691970000003</v>
          </cell>
          <cell r="N483">
            <v>16108.358475999998</v>
          </cell>
          <cell r="O483">
            <v>0.17185275773102299</v>
          </cell>
        </row>
        <row r="484">
          <cell r="B484">
            <v>69.481452999999988</v>
          </cell>
          <cell r="C484">
            <v>45.012948000000002</v>
          </cell>
          <cell r="D484">
            <v>74.667887000000007</v>
          </cell>
          <cell r="E484">
            <v>69.822819999999993</v>
          </cell>
          <cell r="F484">
            <v>66.921419999999998</v>
          </cell>
          <cell r="G484">
            <v>50.300409999999999</v>
          </cell>
          <cell r="H484">
            <v>38.298864000000002</v>
          </cell>
          <cell r="I484">
            <v>38.802020000000006</v>
          </cell>
          <cell r="J484">
            <v>46.581941999999998</v>
          </cell>
          <cell r="K484">
            <v>77.307975999999996</v>
          </cell>
          <cell r="L484">
            <v>77.74587799999999</v>
          </cell>
          <cell r="M484">
            <v>96.149455999999986</v>
          </cell>
          <cell r="N484">
            <v>751.093074</v>
          </cell>
          <cell r="O484">
            <v>0.12377492979641573</v>
          </cell>
        </row>
        <row r="485">
          <cell r="B485">
            <v>0.18074000000000001</v>
          </cell>
          <cell r="C485">
            <v>0.14880000000000002</v>
          </cell>
          <cell r="D485">
            <v>0.11372</v>
          </cell>
          <cell r="E485">
            <v>6.0539999999999997E-2</v>
          </cell>
          <cell r="F485">
            <v>2.1219999999999999E-2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8.7489999999999998E-2</v>
          </cell>
          <cell r="M485">
            <v>0.12642</v>
          </cell>
          <cell r="N485">
            <v>0.73892999999999998</v>
          </cell>
          <cell r="O485">
            <v>1.4273164714408862E-3</v>
          </cell>
        </row>
        <row r="486">
          <cell r="B486">
            <v>2127.5460699999999</v>
          </cell>
          <cell r="C486">
            <v>1413.2314229999999</v>
          </cell>
          <cell r="D486">
            <v>1107.758632</v>
          </cell>
          <cell r="E486">
            <v>909.21194500000001</v>
          </cell>
          <cell r="F486">
            <v>475.26084900000001</v>
          </cell>
          <cell r="G486">
            <v>217.65062999999998</v>
          </cell>
          <cell r="H486">
            <v>206.99505400000001</v>
          </cell>
          <cell r="I486">
            <v>202.12008700000001</v>
          </cell>
          <cell r="J486">
            <v>396.51898599999998</v>
          </cell>
          <cell r="K486">
            <v>698.44981099999995</v>
          </cell>
          <cell r="L486">
            <v>1182.0584860000001</v>
          </cell>
          <cell r="M486">
            <v>1417.650969</v>
          </cell>
          <cell r="N486">
            <v>10354.452942</v>
          </cell>
          <cell r="O486">
            <v>0.77477927343386344</v>
          </cell>
        </row>
        <row r="487">
          <cell r="B487">
            <v>0.25818999999999998</v>
          </cell>
          <cell r="C487">
            <v>0.21261000000000002</v>
          </cell>
          <cell r="D487">
            <v>0.31510000000000005</v>
          </cell>
          <cell r="E487">
            <v>0.23100000000000001</v>
          </cell>
          <cell r="F487">
            <v>0.10299999999999999</v>
          </cell>
          <cell r="G487">
            <v>1.2999999999999999E-2</v>
          </cell>
          <cell r="H487">
            <v>4.0000000000000001E-3</v>
          </cell>
          <cell r="I487">
            <v>4.0000000000000001E-3</v>
          </cell>
          <cell r="J487">
            <v>1.2E-2</v>
          </cell>
          <cell r="K487">
            <v>9.8000000000000004E-2</v>
          </cell>
          <cell r="L487">
            <v>0.16800000000000001</v>
          </cell>
          <cell r="M487">
            <v>0.19</v>
          </cell>
          <cell r="N487">
            <v>1.6089</v>
          </cell>
          <cell r="O487">
            <v>0.18247237651301854</v>
          </cell>
        </row>
        <row r="488"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</row>
        <row r="490">
          <cell r="B490">
            <v>106.61134000000001</v>
          </cell>
          <cell r="C490">
            <v>79.339164000000025</v>
          </cell>
          <cell r="D490">
            <v>44.328548000000005</v>
          </cell>
          <cell r="E490">
            <v>41.880576999999988</v>
          </cell>
          <cell r="F490">
            <v>16.536963000000004</v>
          </cell>
          <cell r="G490">
            <v>3.9093900000000001</v>
          </cell>
          <cell r="H490">
            <v>4.6542400000000006</v>
          </cell>
          <cell r="I490">
            <v>4.8320100000000004</v>
          </cell>
          <cell r="J490">
            <v>33.448650000000008</v>
          </cell>
          <cell r="K490">
            <v>50.404180999999987</v>
          </cell>
          <cell r="L490">
            <v>54.332813999999999</v>
          </cell>
          <cell r="M490">
            <v>74.195248000000007</v>
          </cell>
          <cell r="N490">
            <v>514.47312499999998</v>
          </cell>
          <cell r="O490">
            <v>1.2062811535217294E-2</v>
          </cell>
        </row>
        <row r="491"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</row>
        <row r="492">
          <cell r="B492">
            <v>7.1876000000000009E-2</v>
          </cell>
          <cell r="C492">
            <v>4.1072000000000004E-2</v>
          </cell>
          <cell r="D492">
            <v>2.8661000000000002E-2</v>
          </cell>
          <cell r="E492">
            <v>2.4565999999999998E-2</v>
          </cell>
          <cell r="F492">
            <v>8.1890000000000001E-3</v>
          </cell>
          <cell r="G492">
            <v>0</v>
          </cell>
          <cell r="H492">
            <v>0</v>
          </cell>
          <cell r="I492">
            <v>0</v>
          </cell>
          <cell r="J492">
            <v>8.1899999999999994E-3</v>
          </cell>
          <cell r="K492">
            <v>3.0707999999999999E-2</v>
          </cell>
          <cell r="L492">
            <v>2.4565999999999998E-2</v>
          </cell>
          <cell r="M492">
            <v>4.9133000000000003E-2</v>
          </cell>
          <cell r="N492">
            <v>0.28696100000000002</v>
          </cell>
          <cell r="O492">
            <v>0.70686839376196242</v>
          </cell>
        </row>
        <row r="493">
          <cell r="B493">
            <v>26.606470000000002</v>
          </cell>
          <cell r="C493">
            <v>22.089680000000001</v>
          </cell>
          <cell r="D493">
            <v>19.907540000000001</v>
          </cell>
          <cell r="E493">
            <v>15.298779999999999</v>
          </cell>
          <cell r="F493">
            <v>14.87148</v>
          </cell>
          <cell r="G493">
            <v>10.23311</v>
          </cell>
          <cell r="H493">
            <v>8.3841099999999997</v>
          </cell>
          <cell r="I493">
            <v>5.9433199999999999</v>
          </cell>
          <cell r="J493">
            <v>9.7963899999999988</v>
          </cell>
          <cell r="K493">
            <v>12.21757</v>
          </cell>
          <cell r="L493">
            <v>16.48807</v>
          </cell>
          <cell r="M493">
            <v>15.84004</v>
          </cell>
          <cell r="N493">
            <v>177.67655999999997</v>
          </cell>
          <cell r="O493">
            <v>0.37989039240136074</v>
          </cell>
        </row>
        <row r="494"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</row>
        <row r="495">
          <cell r="B495">
            <v>0.183</v>
          </cell>
          <cell r="C495">
            <v>1.349</v>
          </cell>
          <cell r="D495">
            <v>0.32800000000000001</v>
          </cell>
          <cell r="E495">
            <v>0.13700000000000001</v>
          </cell>
          <cell r="F495">
            <v>0.17799999999999999</v>
          </cell>
          <cell r="G495">
            <v>1.2E-2</v>
          </cell>
          <cell r="H495">
            <v>0.753</v>
          </cell>
          <cell r="I495">
            <v>8.0060000000000002</v>
          </cell>
          <cell r="J495">
            <v>1.286</v>
          </cell>
          <cell r="K495">
            <v>0.78700000000000003</v>
          </cell>
          <cell r="L495">
            <v>8.3000000000000004E-2</v>
          </cell>
          <cell r="M495">
            <v>1.655</v>
          </cell>
          <cell r="N495">
            <v>14.757000000000001</v>
          </cell>
          <cell r="O495">
            <v>5.0438355440920925E-3</v>
          </cell>
        </row>
        <row r="496">
          <cell r="B496">
            <v>398.52725300000003</v>
          </cell>
          <cell r="C496">
            <v>284.443468</v>
          </cell>
          <cell r="D496">
            <v>286.19318599999997</v>
          </cell>
          <cell r="E496">
            <v>232.658536</v>
          </cell>
          <cell r="F496">
            <v>181.34699900000001</v>
          </cell>
          <cell r="G496">
            <v>160.71940799999999</v>
          </cell>
          <cell r="H496">
            <v>145.04255799999999</v>
          </cell>
          <cell r="I496">
            <v>161.760075</v>
          </cell>
          <cell r="J496">
            <v>181.84662</v>
          </cell>
          <cell r="K496">
            <v>229.15317199999998</v>
          </cell>
          <cell r="L496">
            <v>276.93721599999998</v>
          </cell>
          <cell r="M496">
            <v>319.34529200000009</v>
          </cell>
          <cell r="N496">
            <v>2857.9737829999995</v>
          </cell>
          <cell r="O496">
            <v>0.7191094142938953</v>
          </cell>
        </row>
        <row r="497"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</row>
        <row r="498">
          <cell r="B498">
            <v>4.342E-2</v>
          </cell>
          <cell r="C498">
            <v>7.8220999999999999E-2</v>
          </cell>
          <cell r="D498">
            <v>0.47235300000000002</v>
          </cell>
          <cell r="E498">
            <v>0.10314100000000001</v>
          </cell>
          <cell r="F498">
            <v>0.50143199999999999</v>
          </cell>
          <cell r="G498">
            <v>5.2795000000000002E-2</v>
          </cell>
          <cell r="H498">
            <v>2.9932730000000003</v>
          </cell>
          <cell r="I498">
            <v>3.8393079999999999</v>
          </cell>
          <cell r="J498">
            <v>0.510073</v>
          </cell>
          <cell r="K498">
            <v>9.2817889999999998</v>
          </cell>
          <cell r="L498">
            <v>0.222164</v>
          </cell>
          <cell r="M498">
            <v>0.15546199999999999</v>
          </cell>
          <cell r="N498">
            <v>18.253430999999999</v>
          </cell>
          <cell r="O498">
            <v>5.5552004615214742E-2</v>
          </cell>
        </row>
        <row r="499">
          <cell r="B499">
            <v>235.59561000000005</v>
          </cell>
          <cell r="C499">
            <v>166.10573499999998</v>
          </cell>
          <cell r="D499">
            <v>131.64527400000003</v>
          </cell>
          <cell r="E499">
            <v>112.80543700000001</v>
          </cell>
          <cell r="F499">
            <v>69.571005</v>
          </cell>
          <cell r="G499">
            <v>43.630721000000001</v>
          </cell>
          <cell r="H499">
            <v>46.635662999999994</v>
          </cell>
          <cell r="I499">
            <v>48.658048999999998</v>
          </cell>
          <cell r="J499">
            <v>84.950730000000007</v>
          </cell>
          <cell r="K499">
            <v>125.951311</v>
          </cell>
          <cell r="L499">
            <v>152.88205799999997</v>
          </cell>
          <cell r="M499">
            <v>198.61217700000003</v>
          </cell>
          <cell r="N499">
            <v>1417.04377</v>
          </cell>
          <cell r="O499">
            <v>6.1577444718856865E-2</v>
          </cell>
        </row>
        <row r="500">
          <cell r="B500">
            <v>2366.6749590000004</v>
          </cell>
          <cell r="C500">
            <v>1605.4565332241766</v>
          </cell>
          <cell r="D500">
            <v>1384.0777429086634</v>
          </cell>
          <cell r="E500">
            <v>1172.5529769999998</v>
          </cell>
          <cell r="F500">
            <v>734.74834899999996</v>
          </cell>
          <cell r="G500">
            <v>457.21014299999996</v>
          </cell>
          <cell r="H500">
            <v>436.57837999999998</v>
          </cell>
          <cell r="I500">
            <v>444.43164400000006</v>
          </cell>
          <cell r="J500">
            <v>653.61964699999999</v>
          </cell>
          <cell r="K500">
            <v>1034.0291990000001</v>
          </cell>
          <cell r="L500">
            <v>1465.0511069999998</v>
          </cell>
          <cell r="M500">
            <v>1740.5596230000001</v>
          </cell>
          <cell r="N500">
            <v>13494.99030413284</v>
          </cell>
          <cell r="O500">
            <v>0.15051886700334025</v>
          </cell>
        </row>
        <row r="501">
          <cell r="B501">
            <v>946.10130000000004</v>
          </cell>
          <cell r="C501">
            <v>578.92025259110301</v>
          </cell>
          <cell r="D501">
            <v>569.42401158811379</v>
          </cell>
          <cell r="E501">
            <v>481.29865600000005</v>
          </cell>
          <cell r="F501">
            <v>368.44979899999998</v>
          </cell>
          <cell r="G501">
            <v>281.74170199999998</v>
          </cell>
          <cell r="H501">
            <v>274.75995799999998</v>
          </cell>
          <cell r="I501">
            <v>281.91677700000002</v>
          </cell>
          <cell r="J501">
            <v>328.305295</v>
          </cell>
          <cell r="K501">
            <v>433.972936</v>
          </cell>
          <cell r="L501">
            <v>561.68102699999997</v>
          </cell>
          <cell r="M501">
            <v>619.295208</v>
          </cell>
          <cell r="N501">
            <v>5725.866922179217</v>
          </cell>
          <cell r="O501">
            <v>0.26697574677102909</v>
          </cell>
        </row>
        <row r="502">
          <cell r="B502">
            <v>184.91615999999999</v>
          </cell>
          <cell r="C502">
            <v>125.95286801500708</v>
          </cell>
          <cell r="D502">
            <v>94.88159598164016</v>
          </cell>
          <cell r="E502">
            <v>71.362892000000002</v>
          </cell>
          <cell r="F502">
            <v>45.176954000000002</v>
          </cell>
          <cell r="G502">
            <v>33.860530999999995</v>
          </cell>
          <cell r="H502">
            <v>30.322028999999993</v>
          </cell>
          <cell r="I502">
            <v>33.329863999999993</v>
          </cell>
          <cell r="J502">
            <v>41.082357000000002</v>
          </cell>
          <cell r="K502">
            <v>60.536455999999994</v>
          </cell>
          <cell r="L502">
            <v>92.420903999999993</v>
          </cell>
          <cell r="M502">
            <v>109.39067000000003</v>
          </cell>
          <cell r="N502">
            <v>923.2332809966473</v>
          </cell>
          <cell r="O502">
            <v>0.69717363416426781</v>
          </cell>
        </row>
        <row r="503">
          <cell r="B503">
            <v>2.9793000000000003</v>
          </cell>
          <cell r="C503">
            <v>2.0100018475799817</v>
          </cell>
          <cell r="D503">
            <v>1.463417198788221</v>
          </cell>
          <cell r="E503">
            <v>1.2794850000000002</v>
          </cell>
          <cell r="F503">
            <v>0.48095699999999997</v>
          </cell>
          <cell r="G503">
            <v>1.9071999999999995E-2</v>
          </cell>
          <cell r="H503">
            <v>1.4766E-2</v>
          </cell>
          <cell r="I503">
            <v>0.15329799999999999</v>
          </cell>
          <cell r="J503">
            <v>0.371334</v>
          </cell>
          <cell r="K503">
            <v>0.99041999999999997</v>
          </cell>
          <cell r="L503">
            <v>1.750011</v>
          </cell>
          <cell r="M503">
            <v>2.1539479999999998</v>
          </cell>
          <cell r="N503">
            <v>13.666010046368202</v>
          </cell>
          <cell r="O503">
            <v>2.2167067681208054E-2</v>
          </cell>
        </row>
        <row r="504">
          <cell r="B504">
            <v>18.454000000000001</v>
          </cell>
          <cell r="C504">
            <v>13.540815742385371</v>
          </cell>
          <cell r="D504">
            <v>10.871596304086372</v>
          </cell>
          <cell r="E504">
            <v>6.5568670000000004</v>
          </cell>
          <cell r="F504">
            <v>3.5036930000000002</v>
          </cell>
          <cell r="G504">
            <v>2.6036419999999998</v>
          </cell>
          <cell r="H504">
            <v>2.9826579999999998</v>
          </cell>
          <cell r="I504">
            <v>2.9947510000000004</v>
          </cell>
          <cell r="J504">
            <v>3.3742310000000004</v>
          </cell>
          <cell r="K504">
            <v>6.1081009999999996</v>
          </cell>
          <cell r="L504">
            <v>10.016261</v>
          </cell>
          <cell r="M504">
            <v>11.422043</v>
          </cell>
          <cell r="N504">
            <v>92.428659046471751</v>
          </cell>
          <cell r="O504">
            <v>0.2796732096640886</v>
          </cell>
        </row>
        <row r="505">
          <cell r="B505">
            <v>3.1477399999999998</v>
          </cell>
          <cell r="C505">
            <v>1.8397999999999999</v>
          </cell>
          <cell r="D505">
            <v>1.27972</v>
          </cell>
          <cell r="E505">
            <v>0.79629399999999995</v>
          </cell>
          <cell r="F505">
            <v>0.14052300000000001</v>
          </cell>
          <cell r="G505">
            <v>2E-3</v>
          </cell>
          <cell r="H505">
            <v>3.0000000000000001E-3</v>
          </cell>
          <cell r="I505">
            <v>2E-3</v>
          </cell>
          <cell r="J505">
            <v>2E-3</v>
          </cell>
          <cell r="K505">
            <v>5.1999999999999998E-2</v>
          </cell>
          <cell r="L505">
            <v>0.51494299999999993</v>
          </cell>
          <cell r="M505">
            <v>1.05542</v>
          </cell>
          <cell r="N505">
            <v>8.8354399999999984</v>
          </cell>
          <cell r="O505">
            <v>4.2667034410518397E-2</v>
          </cell>
        </row>
        <row r="506">
          <cell r="B506">
            <v>825.1135700000001</v>
          </cell>
          <cell r="C506">
            <v>601.26196938783971</v>
          </cell>
          <cell r="D506">
            <v>480.01319207131951</v>
          </cell>
          <cell r="E506">
            <v>405.69756199999989</v>
          </cell>
          <cell r="F506">
            <v>211.60415799999998</v>
          </cell>
          <cell r="G506">
            <v>94.890285000000006</v>
          </cell>
          <cell r="H506">
            <v>97.32606100000001</v>
          </cell>
          <cell r="I506">
            <v>95.382812000000001</v>
          </cell>
          <cell r="J506">
            <v>211.28017200000005</v>
          </cell>
          <cell r="K506">
            <v>391.86627999999996</v>
          </cell>
          <cell r="L506">
            <v>575.97382500000003</v>
          </cell>
          <cell r="M506">
            <v>725.09875900000009</v>
          </cell>
          <cell r="N506">
            <v>4715.5086454591601</v>
          </cell>
          <cell r="O506">
            <v>0.17322098768974326</v>
          </cell>
        </row>
        <row r="507">
          <cell r="B507">
            <v>381.70000400000009</v>
          </cell>
          <cell r="C507">
            <v>278.60984064026161</v>
          </cell>
          <cell r="D507">
            <v>223.22121776471542</v>
          </cell>
          <cell r="E507">
            <v>203.78067100000004</v>
          </cell>
          <cell r="F507">
            <v>104.15314500000001</v>
          </cell>
          <cell r="G507">
            <v>42.915991000000005</v>
          </cell>
          <cell r="H507">
            <v>30.645953999999996</v>
          </cell>
          <cell r="I507">
            <v>30.091781999999995</v>
          </cell>
          <cell r="J507">
            <v>68.453397999999993</v>
          </cell>
          <cell r="K507">
            <v>139.44486600000002</v>
          </cell>
          <cell r="L507">
            <v>221.10810599999999</v>
          </cell>
          <cell r="M507">
            <v>270.30443500000001</v>
          </cell>
          <cell r="N507">
            <v>1994.4294104049773</v>
          </cell>
          <cell r="O507">
            <v>0.13365758306384926</v>
          </cell>
        </row>
        <row r="508">
          <cell r="B508">
            <v>4.2628849999999998</v>
          </cell>
          <cell r="C508">
            <v>3.3209850000000003</v>
          </cell>
          <cell r="D508">
            <v>2.9229920000000003</v>
          </cell>
          <cell r="E508">
            <v>1.7805499999999999</v>
          </cell>
          <cell r="F508">
            <v>1.23912</v>
          </cell>
          <cell r="G508">
            <v>1.17692</v>
          </cell>
          <cell r="H508">
            <v>0.52395400000000003</v>
          </cell>
          <cell r="I508">
            <v>0.56035999999999997</v>
          </cell>
          <cell r="J508">
            <v>0.75085999999999997</v>
          </cell>
          <cell r="K508">
            <v>1.0581399999999999</v>
          </cell>
          <cell r="L508">
            <v>1.5860300000000003</v>
          </cell>
          <cell r="M508">
            <v>1.8391399999999998</v>
          </cell>
          <cell r="N508">
            <v>21.021935999999997</v>
          </cell>
          <cell r="O508">
            <v>1.1441223326317179E-2</v>
          </cell>
        </row>
        <row r="516">
          <cell r="B516">
            <v>1334.2250000000001</v>
          </cell>
          <cell r="C516">
            <v>1334.5509999999999</v>
          </cell>
          <cell r="D516">
            <v>1334.5509999999999</v>
          </cell>
          <cell r="E516">
            <v>1332.93</v>
          </cell>
          <cell r="F516">
            <v>1329.415</v>
          </cell>
          <cell r="G516">
            <v>1329.4259999999999</v>
          </cell>
          <cell r="H516">
            <v>1335.1889999999999</v>
          </cell>
          <cell r="I516">
            <v>1335.1889999999999</v>
          </cell>
          <cell r="J516">
            <v>1329.1819999999998</v>
          </cell>
          <cell r="K516">
            <v>1335.0569999999998</v>
          </cell>
          <cell r="L516">
            <v>1335.0651999999998</v>
          </cell>
          <cell r="M516">
            <v>1329.4801999999997</v>
          </cell>
          <cell r="N516">
            <v>1329.4801999999997</v>
          </cell>
          <cell r="O516">
            <v>2.2724723432022902E-2</v>
          </cell>
        </row>
        <row r="517">
          <cell r="B517">
            <v>1002.017211</v>
          </cell>
          <cell r="C517">
            <v>730.57563400000038</v>
          </cell>
          <cell r="D517">
            <v>605.459112</v>
          </cell>
          <cell r="E517">
            <v>534.22155699999973</v>
          </cell>
          <cell r="F517">
            <v>396.46729899999985</v>
          </cell>
          <cell r="G517">
            <v>286.75962199999998</v>
          </cell>
          <cell r="H517">
            <v>293.20330799999988</v>
          </cell>
          <cell r="I517">
            <v>296.36858100000006</v>
          </cell>
          <cell r="J517">
            <v>422.54001599999992</v>
          </cell>
          <cell r="K517">
            <v>693.72911599999975</v>
          </cell>
          <cell r="L517">
            <v>839.56565499999999</v>
          </cell>
          <cell r="M517">
            <v>940.49292000000003</v>
          </cell>
          <cell r="N517">
            <v>7041.4000309999992</v>
          </cell>
          <cell r="O517">
            <v>4.1522646696200434E-2</v>
          </cell>
        </row>
        <row r="518">
          <cell r="B518">
            <v>664.55572299999994</v>
          </cell>
          <cell r="C518">
            <v>471.91490099999993</v>
          </cell>
          <cell r="D518">
            <v>354.61673499999995</v>
          </cell>
          <cell r="E518">
            <v>286.98972000000003</v>
          </cell>
          <cell r="F518">
            <v>169.83869500000003</v>
          </cell>
          <cell r="G518">
            <v>93.270933000000014</v>
          </cell>
          <cell r="H518">
            <v>96.831620000000001</v>
          </cell>
          <cell r="I518">
            <v>104.39173300000002</v>
          </cell>
          <cell r="J518">
            <v>190.50847899999997</v>
          </cell>
          <cell r="K518">
            <v>271.17450500000001</v>
          </cell>
          <cell r="L518">
            <v>393.45137899999997</v>
          </cell>
          <cell r="M518">
            <v>491.11760600000002</v>
          </cell>
          <cell r="N518">
            <v>3588.6620290000001</v>
          </cell>
          <cell r="O518">
            <v>3.8285804675077091E-2</v>
          </cell>
        </row>
        <row r="519">
          <cell r="B519">
            <v>10.91968</v>
          </cell>
          <cell r="C519">
            <v>9.2683300000000006</v>
          </cell>
          <cell r="D519">
            <v>9.2843</v>
          </cell>
          <cell r="E519">
            <v>15.908385000000001</v>
          </cell>
          <cell r="F519">
            <v>18.168741999999998</v>
          </cell>
          <cell r="G519">
            <v>7.5281489999999991</v>
          </cell>
          <cell r="H519">
            <v>5.7697200000000004</v>
          </cell>
          <cell r="I519">
            <v>11.929155999999999</v>
          </cell>
          <cell r="J519">
            <v>16.451298999999999</v>
          </cell>
          <cell r="K519">
            <v>19.651591</v>
          </cell>
          <cell r="L519">
            <v>20.087208000000004</v>
          </cell>
          <cell r="M519">
            <v>14.152825999999999</v>
          </cell>
          <cell r="N519">
            <v>159.11938600000002</v>
          </cell>
          <cell r="O519">
            <v>2.6221771326570345E-2</v>
          </cell>
        </row>
        <row r="520">
          <cell r="B520">
            <v>6.5657800000000002</v>
          </cell>
          <cell r="C520">
            <v>5.0804</v>
          </cell>
          <cell r="D520">
            <v>4.7821100000000003</v>
          </cell>
          <cell r="E520">
            <v>5.5396200000000011</v>
          </cell>
          <cell r="F520">
            <v>3.8766500000000002</v>
          </cell>
          <cell r="G520">
            <v>2.3191599999999997</v>
          </cell>
          <cell r="H520">
            <v>2.6</v>
          </cell>
          <cell r="I520">
            <v>2.6017299999999999</v>
          </cell>
          <cell r="J520">
            <v>4.0438799999999997</v>
          </cell>
          <cell r="K520">
            <v>5.9353199999999999</v>
          </cell>
          <cell r="L520">
            <v>6.8210999999999995</v>
          </cell>
          <cell r="M520">
            <v>6.6735199999999999</v>
          </cell>
          <cell r="N520">
            <v>56.839270000000013</v>
          </cell>
          <cell r="O520">
            <v>0.10979067881352204</v>
          </cell>
        </row>
        <row r="521">
          <cell r="B521">
            <v>271.01748300000003</v>
          </cell>
          <cell r="C521">
            <v>191.18689299999997</v>
          </cell>
          <cell r="D521">
            <v>91.154416999999995</v>
          </cell>
          <cell r="E521">
            <v>61.601634000000004</v>
          </cell>
          <cell r="F521">
            <v>31.899858999999999</v>
          </cell>
          <cell r="G521">
            <v>29.789200000000001</v>
          </cell>
          <cell r="H521">
            <v>10.657795</v>
          </cell>
          <cell r="I521">
            <v>15.072355999999999</v>
          </cell>
          <cell r="J521">
            <v>50.037482000000004</v>
          </cell>
          <cell r="K521">
            <v>59.950862000000001</v>
          </cell>
          <cell r="L521">
            <v>106.51214499999999</v>
          </cell>
          <cell r="M521">
            <v>197.16436400000001</v>
          </cell>
          <cell r="N521">
            <v>1116.04449</v>
          </cell>
          <cell r="O521">
            <v>8.3508819241883483E-2</v>
          </cell>
        </row>
        <row r="522">
          <cell r="B522">
            <v>0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</row>
        <row r="523">
          <cell r="B523">
            <v>0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B524">
            <v>0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B525">
            <v>212.121104</v>
          </cell>
          <cell r="C525">
            <v>151.78000599999999</v>
          </cell>
          <cell r="D525">
            <v>162.97283999999996</v>
          </cell>
          <cell r="E525">
            <v>133.284694</v>
          </cell>
          <cell r="F525">
            <v>79.60035400000001</v>
          </cell>
          <cell r="G525">
            <v>24.773094</v>
          </cell>
          <cell r="H525">
            <v>48.472317000000004</v>
          </cell>
          <cell r="I525">
            <v>50.987163000000002</v>
          </cell>
          <cell r="J525">
            <v>75.976303999999985</v>
          </cell>
          <cell r="K525">
            <v>120.89418899999998</v>
          </cell>
          <cell r="L525">
            <v>159.665783</v>
          </cell>
          <cell r="M525">
            <v>152.34838199999999</v>
          </cell>
          <cell r="N525">
            <v>1372.8762299999996</v>
          </cell>
          <cell r="O525">
            <v>3.2189722687010376E-2</v>
          </cell>
        </row>
        <row r="526"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</row>
        <row r="527"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</row>
        <row r="528"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</row>
        <row r="529">
          <cell r="B529">
            <v>4.3710000000000004</v>
          </cell>
          <cell r="C529">
            <v>1.181</v>
          </cell>
          <cell r="D529">
            <v>2.0249999999999999</v>
          </cell>
          <cell r="E529">
            <v>0.83899999999999997</v>
          </cell>
          <cell r="F529">
            <v>0.14000000000000001</v>
          </cell>
          <cell r="G529">
            <v>4.2569999999999997</v>
          </cell>
          <cell r="H529">
            <v>9.8000000000000004E-2</v>
          </cell>
          <cell r="I529">
            <v>0</v>
          </cell>
          <cell r="J529">
            <v>0</v>
          </cell>
          <cell r="K529">
            <v>0.19378800000000002</v>
          </cell>
          <cell r="L529">
            <v>2.9043420000000002</v>
          </cell>
          <cell r="M529">
            <v>0.83252700000000002</v>
          </cell>
          <cell r="N529">
            <v>16.841657000000001</v>
          </cell>
          <cell r="O529">
            <v>0.10797547861689047</v>
          </cell>
        </row>
        <row r="530">
          <cell r="B530">
            <v>0</v>
          </cell>
          <cell r="C530">
            <v>0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</row>
        <row r="531">
          <cell r="B531">
            <v>0</v>
          </cell>
          <cell r="C531">
            <v>0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</row>
        <row r="532">
          <cell r="B532">
            <v>0</v>
          </cell>
          <cell r="C532">
            <v>0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</row>
        <row r="533">
          <cell r="B533">
            <v>3.0215740000000002</v>
          </cell>
          <cell r="C533">
            <v>2.1623099999999997</v>
          </cell>
          <cell r="D533">
            <v>1.892663</v>
          </cell>
          <cell r="E533">
            <v>1.6231910000000001</v>
          </cell>
          <cell r="F533">
            <v>0.94375700000000007</v>
          </cell>
          <cell r="G533">
            <v>0.69887599999999994</v>
          </cell>
          <cell r="H533">
            <v>0.65733000000000008</v>
          </cell>
          <cell r="I533">
            <v>0.37271399999999999</v>
          </cell>
          <cell r="J533">
            <v>0.88842299999999996</v>
          </cell>
          <cell r="K533">
            <v>1.711724</v>
          </cell>
          <cell r="L533">
            <v>2.0828800000000003</v>
          </cell>
          <cell r="M533">
            <v>2.4376030000000002</v>
          </cell>
          <cell r="N533">
            <v>18.493044999999999</v>
          </cell>
          <cell r="O533">
            <v>5.6281239466124143E-2</v>
          </cell>
        </row>
        <row r="534">
          <cell r="B534">
            <v>156.53910200000001</v>
          </cell>
          <cell r="C534">
            <v>111.25596200000001</v>
          </cell>
          <cell r="D534">
            <v>82.505404999999996</v>
          </cell>
          <cell r="E534">
            <v>68.193196</v>
          </cell>
          <cell r="F534">
            <v>35.209333000000001</v>
          </cell>
          <cell r="G534">
            <v>23.905454000000002</v>
          </cell>
          <cell r="H534">
            <v>28.576457999999999</v>
          </cell>
          <cell r="I534">
            <v>23.428614000000003</v>
          </cell>
          <cell r="J534">
            <v>43.111091000000002</v>
          </cell>
          <cell r="K534">
            <v>62.837031000000003</v>
          </cell>
          <cell r="L534">
            <v>95.377921000000001</v>
          </cell>
          <cell r="M534">
            <v>117.50838400000001</v>
          </cell>
          <cell r="N534">
            <v>848.4479510000001</v>
          </cell>
          <cell r="O534">
            <v>3.6869190568143057E-2</v>
          </cell>
        </row>
        <row r="535">
          <cell r="B535">
            <v>453.19184899999999</v>
          </cell>
          <cell r="C535">
            <v>318.10608307904937</v>
          </cell>
          <cell r="D535">
            <v>236.42453042191485</v>
          </cell>
          <cell r="E535">
            <v>210.78984700000001</v>
          </cell>
          <cell r="F535">
            <v>122.98641100000002</v>
          </cell>
          <cell r="G535">
            <v>71.733195999999992</v>
          </cell>
          <cell r="H535">
            <v>73.32896199999999</v>
          </cell>
          <cell r="I535">
            <v>80.166581999999991</v>
          </cell>
          <cell r="J535">
            <v>122.654758</v>
          </cell>
          <cell r="K535">
            <v>193.62082699999999</v>
          </cell>
          <cell r="L535">
            <v>283.545028</v>
          </cell>
          <cell r="M535">
            <v>347.04865699999999</v>
          </cell>
          <cell r="N535">
            <v>2513.596730500964</v>
          </cell>
          <cell r="O535">
            <v>2.8035865417586681E-2</v>
          </cell>
        </row>
        <row r="536">
          <cell r="B536">
            <v>76.281440000000003</v>
          </cell>
          <cell r="C536">
            <v>54.191094249635881</v>
          </cell>
          <cell r="D536">
            <v>40.133251708011592</v>
          </cell>
          <cell r="E536">
            <v>36.980087999999995</v>
          </cell>
          <cell r="F536">
            <v>27.066915000000002</v>
          </cell>
          <cell r="G536">
            <v>21.240063999999997</v>
          </cell>
          <cell r="H536">
            <v>19.247565999999999</v>
          </cell>
          <cell r="I536">
            <v>21.372559999999996</v>
          </cell>
          <cell r="J536">
            <v>25.185059999999996</v>
          </cell>
          <cell r="K536">
            <v>34.195243000000005</v>
          </cell>
          <cell r="L536">
            <v>48.537218000000003</v>
          </cell>
          <cell r="M536">
            <v>55.342612000000003</v>
          </cell>
          <cell r="N536">
            <v>459.77311195764753</v>
          </cell>
          <cell r="O536">
            <v>2.143749960982606E-2</v>
          </cell>
        </row>
        <row r="537">
          <cell r="B537">
            <v>0</v>
          </cell>
          <cell r="C537">
            <v>0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</row>
        <row r="538">
          <cell r="B538">
            <v>0.40670000000000001</v>
          </cell>
          <cell r="C538">
            <v>0.2702</v>
          </cell>
          <cell r="D538">
            <v>0.11509999999999999</v>
          </cell>
          <cell r="E538">
            <v>8.7400000000000005E-2</v>
          </cell>
          <cell r="F538">
            <v>3.49E-2</v>
          </cell>
          <cell r="G538">
            <v>1.0699999999999999E-2</v>
          </cell>
          <cell r="H538">
            <v>9.1000000000000004E-3</v>
          </cell>
          <cell r="I538">
            <v>1.32E-2</v>
          </cell>
          <cell r="J538">
            <v>3.6999999999999998E-2</v>
          </cell>
          <cell r="K538">
            <v>8.4500000000000006E-2</v>
          </cell>
          <cell r="L538">
            <v>0.1389</v>
          </cell>
          <cell r="M538">
            <v>0.24459999999999998</v>
          </cell>
          <cell r="N538">
            <v>1.4523000000000001</v>
          </cell>
          <cell r="O538">
            <v>2.3557155515170976E-3</v>
          </cell>
        </row>
        <row r="539">
          <cell r="B539">
            <v>1.8462100000000001</v>
          </cell>
          <cell r="C539">
            <v>1.3045041052293314</v>
          </cell>
          <cell r="D539">
            <v>0.96302596827814768</v>
          </cell>
          <cell r="E539">
            <v>1.295693</v>
          </cell>
          <cell r="F539">
            <v>0.49320900000000001</v>
          </cell>
          <cell r="G539">
            <v>0.139849</v>
          </cell>
          <cell r="H539">
            <v>0.114121</v>
          </cell>
          <cell r="I539">
            <v>0.13900800000000002</v>
          </cell>
          <cell r="J539">
            <v>0.35081099999999998</v>
          </cell>
          <cell r="K539">
            <v>1.218059</v>
          </cell>
          <cell r="L539">
            <v>2.5297160000000001</v>
          </cell>
          <cell r="M539">
            <v>3.0958350000000001</v>
          </cell>
          <cell r="N539">
            <v>13.490041073507481</v>
          </cell>
          <cell r="O539">
            <v>4.0818541829448322E-2</v>
          </cell>
        </row>
        <row r="540">
          <cell r="B540">
            <v>1.5092099999999999</v>
          </cell>
          <cell r="C540">
            <v>0.96233483884919335</v>
          </cell>
          <cell r="D540">
            <v>0.46729134934683625</v>
          </cell>
          <cell r="E540">
            <v>0.67871399999999993</v>
          </cell>
          <cell r="F540">
            <v>0.51607199999999998</v>
          </cell>
          <cell r="G540">
            <v>0.245397</v>
          </cell>
          <cell r="H540">
            <v>0.25855299999999998</v>
          </cell>
          <cell r="I540">
            <v>0.15310799999999999</v>
          </cell>
          <cell r="J540">
            <v>0.35692599999999997</v>
          </cell>
          <cell r="K540">
            <v>0.64476999999999995</v>
          </cell>
          <cell r="L540">
            <v>0.93024899999999999</v>
          </cell>
          <cell r="M540">
            <v>1.0979839999999998</v>
          </cell>
          <cell r="N540">
            <v>7.8206091881960287</v>
          </cell>
          <cell r="O540">
            <v>3.7766336633373816E-2</v>
          </cell>
        </row>
        <row r="541">
          <cell r="B541">
            <v>224.27271800000003</v>
          </cell>
          <cell r="C541">
            <v>157.27536676808165</v>
          </cell>
          <cell r="D541">
            <v>116.11102502374489</v>
          </cell>
          <cell r="E541">
            <v>97.983110999999994</v>
          </cell>
          <cell r="F541">
            <v>46.257303000000007</v>
          </cell>
          <cell r="G541">
            <v>27.519898000000001</v>
          </cell>
          <cell r="H541">
            <v>29.321747000000002</v>
          </cell>
          <cell r="I541">
            <v>26.920075999999998</v>
          </cell>
          <cell r="J541">
            <v>54.062852999999997</v>
          </cell>
          <cell r="K541">
            <v>93.019633999999996</v>
          </cell>
          <cell r="L541">
            <v>142.61562599999999</v>
          </cell>
          <cell r="M541">
            <v>177.44086499999997</v>
          </cell>
          <cell r="N541">
            <v>1192.8002227918266</v>
          </cell>
          <cell r="O541">
            <v>4.3816701069461644E-2</v>
          </cell>
        </row>
        <row r="542">
          <cell r="B542">
            <v>143.98676499999996</v>
          </cell>
          <cell r="C542">
            <v>100.56832111725329</v>
          </cell>
          <cell r="D542">
            <v>75.748224372533372</v>
          </cell>
          <cell r="E542">
            <v>71.573986000000005</v>
          </cell>
          <cell r="F542">
            <v>47.52329300000001</v>
          </cell>
          <cell r="G542">
            <v>22.111482999999996</v>
          </cell>
          <cell r="H542">
            <v>23.041367999999995</v>
          </cell>
          <cell r="I542">
            <v>30.172903999999999</v>
          </cell>
          <cell r="J542">
            <v>40.931962000000006</v>
          </cell>
          <cell r="K542">
            <v>62.411564999999996</v>
          </cell>
          <cell r="L542">
            <v>86.273140999999995</v>
          </cell>
          <cell r="M542">
            <v>106.152568</v>
          </cell>
          <cell r="N542">
            <v>810.49558048978668</v>
          </cell>
          <cell r="O542">
            <v>5.4315725493738962E-2</v>
          </cell>
        </row>
        <row r="543">
          <cell r="B543">
            <v>4.8888060000000007</v>
          </cell>
          <cell r="C543">
            <v>3.5342619999999996</v>
          </cell>
          <cell r="D543">
            <v>2.886612</v>
          </cell>
          <cell r="E543">
            <v>2.190855</v>
          </cell>
          <cell r="F543">
            <v>1.094719</v>
          </cell>
          <cell r="G543">
            <v>0.46580499999999997</v>
          </cell>
          <cell r="H543">
            <v>1.3365070000000001</v>
          </cell>
          <cell r="I543">
            <v>1.395726</v>
          </cell>
          <cell r="J543">
            <v>1.730146</v>
          </cell>
          <cell r="K543">
            <v>2.047056</v>
          </cell>
          <cell r="L543">
            <v>2.520178</v>
          </cell>
          <cell r="M543">
            <v>3.6741930000000003</v>
          </cell>
          <cell r="N543">
            <v>27.764865</v>
          </cell>
          <cell r="O543">
            <v>1.5111073551458224E-2</v>
          </cell>
        </row>
        <row r="551">
          <cell r="B551">
            <v>3706.1159999999982</v>
          </cell>
          <cell r="C551">
            <v>3704.9179999999983</v>
          </cell>
          <cell r="D551">
            <v>3706.1859999999983</v>
          </cell>
          <cell r="E551">
            <v>3707.0799999999986</v>
          </cell>
          <cell r="F551">
            <v>3707.7579999999994</v>
          </cell>
          <cell r="G551">
            <v>3708.9579999999992</v>
          </cell>
          <cell r="H551">
            <v>3706.6419999999989</v>
          </cell>
          <cell r="I551">
            <v>3707.2419999999993</v>
          </cell>
          <cell r="J551">
            <v>3708.376999999999</v>
          </cell>
          <cell r="K551">
            <v>3707.2799999999988</v>
          </cell>
          <cell r="L551">
            <v>3713.9639999999995</v>
          </cell>
          <cell r="M551">
            <v>3703.2209999999991</v>
          </cell>
          <cell r="N551">
            <v>3703.2209999999991</v>
          </cell>
          <cell r="O551">
            <v>6.3298929184999742E-2</v>
          </cell>
        </row>
        <row r="552">
          <cell r="B552">
            <v>1179.079135</v>
          </cell>
          <cell r="C552">
            <v>837.38883800000031</v>
          </cell>
          <cell r="D552">
            <v>669.65297699999985</v>
          </cell>
          <cell r="E552">
            <v>558.04386100000011</v>
          </cell>
          <cell r="F552">
            <v>347.8234920000001</v>
          </cell>
          <cell r="G552">
            <v>252.08079399999997</v>
          </cell>
          <cell r="H552">
            <v>185.41228474937992</v>
          </cell>
          <cell r="I552">
            <v>225.66519193579478</v>
          </cell>
          <cell r="J552">
            <v>323.2014995756424</v>
          </cell>
          <cell r="K552">
            <v>501.20612557564255</v>
          </cell>
          <cell r="L552">
            <v>705.55120157564215</v>
          </cell>
          <cell r="M552">
            <v>822.54051757564253</v>
          </cell>
          <cell r="N552">
            <v>6607.6459179877447</v>
          </cell>
          <cell r="O552">
            <v>3.8964828832091125E-2</v>
          </cell>
        </row>
        <row r="553">
          <cell r="B553">
            <v>886.34568000000013</v>
          </cell>
          <cell r="C553">
            <v>600.03174999999999</v>
          </cell>
          <cell r="D553">
            <v>451.79580100000004</v>
          </cell>
          <cell r="E553">
            <v>361.82536499999998</v>
          </cell>
          <cell r="F553">
            <v>170.06244599999997</v>
          </cell>
          <cell r="G553">
            <v>83.340078000000005</v>
          </cell>
          <cell r="H553">
            <v>81.805328000000003</v>
          </cell>
          <cell r="I553">
            <v>75.353986073000002</v>
          </cell>
          <cell r="J553">
            <v>182.74984860120441</v>
          </cell>
          <cell r="K553">
            <v>330.56971460120445</v>
          </cell>
          <cell r="L553">
            <v>518.68967860120438</v>
          </cell>
          <cell r="M553">
            <v>641.47196560120449</v>
          </cell>
          <cell r="N553">
            <v>4384.0416414778183</v>
          </cell>
          <cell r="O553">
            <v>4.6771348379049074E-2</v>
          </cell>
        </row>
        <row r="554">
          <cell r="B554">
            <v>7.8074650000000005</v>
          </cell>
          <cell r="C554">
            <v>5.3218500000000004</v>
          </cell>
          <cell r="D554">
            <v>4.1162000000000001</v>
          </cell>
          <cell r="E554">
            <v>3.2475900000000002</v>
          </cell>
          <cell r="F554">
            <v>2.0127199999999998</v>
          </cell>
          <cell r="G554">
            <v>0.53500000000000003</v>
          </cell>
          <cell r="H554">
            <v>0.63</v>
          </cell>
          <cell r="I554">
            <v>0.5747000000000001</v>
          </cell>
          <cell r="J554">
            <v>2.0484</v>
          </cell>
          <cell r="K554">
            <v>3.5274899999999998</v>
          </cell>
          <cell r="L554">
            <v>5.6527500000000002</v>
          </cell>
          <cell r="M554">
            <v>8.9132400000000001</v>
          </cell>
          <cell r="N554">
            <v>44.387405000000001</v>
          </cell>
          <cell r="O554">
            <v>7.3147365192187527E-3</v>
          </cell>
        </row>
        <row r="555">
          <cell r="B555">
            <v>3.9453140000000002</v>
          </cell>
          <cell r="C555">
            <v>3.156352</v>
          </cell>
          <cell r="D555">
            <v>2.88273</v>
          </cell>
          <cell r="E555">
            <v>2.6836699999999998</v>
          </cell>
          <cell r="F555">
            <v>1.3846829999999999</v>
          </cell>
          <cell r="G555">
            <v>1.2769600000000001</v>
          </cell>
          <cell r="H555">
            <v>1.2427000000000001</v>
          </cell>
          <cell r="I555">
            <v>0.93670000000000009</v>
          </cell>
          <cell r="J555">
            <v>1.3683180000000001</v>
          </cell>
          <cell r="K555">
            <v>2.2419700000000002</v>
          </cell>
          <cell r="L555">
            <v>2.6115780000000002</v>
          </cell>
          <cell r="M555">
            <v>3.1749130000000001</v>
          </cell>
          <cell r="N555">
            <v>26.905888000000001</v>
          </cell>
          <cell r="O555">
            <v>5.1971387169479771E-2</v>
          </cell>
        </row>
        <row r="556">
          <cell r="B556">
            <v>567.21611300000006</v>
          </cell>
          <cell r="C556">
            <v>400.73333399999996</v>
          </cell>
          <cell r="D556">
            <v>270.00683800000002</v>
          </cell>
          <cell r="E556">
            <v>38.816050000000004</v>
          </cell>
          <cell r="F556">
            <v>34.997588999999998</v>
          </cell>
          <cell r="G556">
            <v>8.7694930000000006</v>
          </cell>
          <cell r="H556">
            <v>4.3479999999999999</v>
          </cell>
          <cell r="I556">
            <v>4.5140000000000002</v>
          </cell>
          <cell r="J556">
            <v>25.816589</v>
          </cell>
          <cell r="K556">
            <v>9.1519999999999992</v>
          </cell>
          <cell r="L556">
            <v>10.154</v>
          </cell>
          <cell r="M556">
            <v>52.818474999999999</v>
          </cell>
          <cell r="N556">
            <v>1427.3424809999999</v>
          </cell>
          <cell r="O556">
            <v>0.10680191185038734</v>
          </cell>
        </row>
        <row r="557">
          <cell r="B557">
            <v>2.9921E-2</v>
          </cell>
          <cell r="C557">
            <v>2.9921E-2</v>
          </cell>
          <cell r="D557">
            <v>2.9921E-2</v>
          </cell>
          <cell r="E557">
            <v>2.9921E-2</v>
          </cell>
          <cell r="F557">
            <v>2.9921E-2</v>
          </cell>
          <cell r="G557">
            <v>8.1447999999999993E-2</v>
          </cell>
          <cell r="H557">
            <v>8.1447999999999993E-2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0.31250099999999997</v>
          </cell>
          <cell r="O557">
            <v>3.5442103382867053E-2</v>
          </cell>
        </row>
        <row r="558">
          <cell r="B558">
            <v>0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</row>
        <row r="560">
          <cell r="B560">
            <v>207.796897</v>
          </cell>
          <cell r="C560">
            <v>126.08182600000001</v>
          </cell>
          <cell r="D560">
            <v>120.487954</v>
          </cell>
          <cell r="E560">
            <v>273.88555199999996</v>
          </cell>
          <cell r="F560">
            <v>106.41447899999999</v>
          </cell>
          <cell r="G560">
            <v>58.883437000000001</v>
          </cell>
          <cell r="H560">
            <v>61.549476999999996</v>
          </cell>
          <cell r="I560">
            <v>55.140124</v>
          </cell>
          <cell r="J560">
            <v>129.867547</v>
          </cell>
          <cell r="K560">
            <v>273.52796000000001</v>
          </cell>
          <cell r="L560">
            <v>436.20510000000002</v>
          </cell>
          <cell r="M560">
            <v>510.79063500000001</v>
          </cell>
          <cell r="N560">
            <v>2360.6309879999999</v>
          </cell>
          <cell r="O560">
            <v>5.5349532033257896E-2</v>
          </cell>
        </row>
        <row r="561">
          <cell r="B561">
            <v>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B562">
            <v>0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B563">
            <v>0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</row>
        <row r="564"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</row>
        <row r="565">
          <cell r="B565">
            <v>0.52649999999999997</v>
          </cell>
          <cell r="C565">
            <v>0.44416</v>
          </cell>
          <cell r="D565">
            <v>0.1734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8.6830000000000004E-2</v>
          </cell>
          <cell r="L565">
            <v>0.55715999999999999</v>
          </cell>
          <cell r="M565">
            <v>0.59833000000000003</v>
          </cell>
          <cell r="N565">
            <v>2.3863799999999999</v>
          </cell>
          <cell r="O565">
            <v>8.1564737180392258E-4</v>
          </cell>
        </row>
        <row r="566"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</row>
        <row r="567">
          <cell r="B567">
            <v>0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</row>
        <row r="568">
          <cell r="B568">
            <v>4.3379759999999994</v>
          </cell>
          <cell r="C568">
            <v>3.2669239999999999</v>
          </cell>
          <cell r="D568">
            <v>2.8500749999999999</v>
          </cell>
          <cell r="E568">
            <v>1.8859949999999999</v>
          </cell>
          <cell r="F568">
            <v>0.52098299999999997</v>
          </cell>
          <cell r="G568">
            <v>3.0000000000000001E-3</v>
          </cell>
          <cell r="H568">
            <v>3.0000000000000001E-3</v>
          </cell>
          <cell r="I568">
            <v>3.0000000000000001E-3</v>
          </cell>
          <cell r="J568">
            <v>2.4E-2</v>
          </cell>
          <cell r="K568">
            <v>4.7E-2</v>
          </cell>
          <cell r="L568">
            <v>7.3999999999999996E-2</v>
          </cell>
          <cell r="M568">
            <v>9.4E-2</v>
          </cell>
          <cell r="N568">
            <v>13.109952999999997</v>
          </cell>
          <cell r="O568">
            <v>3.9898480979342912E-2</v>
          </cell>
        </row>
        <row r="569">
          <cell r="B569">
            <v>94.685494000000006</v>
          </cell>
          <cell r="C569">
            <v>60.997382999999999</v>
          </cell>
          <cell r="D569">
            <v>51.248683000000007</v>
          </cell>
          <cell r="E569">
            <v>41.276586999999999</v>
          </cell>
          <cell r="F569">
            <v>24.702071</v>
          </cell>
          <cell r="G569">
            <v>13.79074</v>
          </cell>
          <cell r="H569">
            <v>13.950702999999997</v>
          </cell>
          <cell r="I569">
            <v>14.185462072999998</v>
          </cell>
          <cell r="J569">
            <v>23.624994601204403</v>
          </cell>
          <cell r="K569">
            <v>41.986464601204396</v>
          </cell>
          <cell r="L569">
            <v>63.435090601204401</v>
          </cell>
          <cell r="M569">
            <v>65.082372601204398</v>
          </cell>
          <cell r="N569">
            <v>508.96604547781754</v>
          </cell>
          <cell r="O569">
            <v>2.2117050434642183E-2</v>
          </cell>
        </row>
        <row r="570">
          <cell r="B570">
            <v>657.80708100000004</v>
          </cell>
          <cell r="C570">
            <v>440.79054999999994</v>
          </cell>
          <cell r="D570">
            <v>327.339901</v>
          </cell>
          <cell r="E570">
            <v>261.36149599999999</v>
          </cell>
          <cell r="F570">
            <v>125.06924000000001</v>
          </cell>
          <cell r="G570">
            <v>60.011791000000002</v>
          </cell>
          <cell r="H570">
            <v>59.154848000000008</v>
          </cell>
          <cell r="I570">
            <v>52.963056000000002</v>
          </cell>
          <cell r="J570">
            <v>125.48531900000002</v>
          </cell>
          <cell r="K570">
            <v>233.30039500000001</v>
          </cell>
          <cell r="L570">
            <v>377.05994900000002</v>
          </cell>
          <cell r="M570">
            <v>465.93821600000001</v>
          </cell>
          <cell r="N570">
            <v>3186.2818420000003</v>
          </cell>
          <cell r="O570">
            <v>3.5538783059686961E-2</v>
          </cell>
        </row>
        <row r="571">
          <cell r="B571">
            <v>104.25390000000002</v>
          </cell>
          <cell r="C571">
            <v>72.221500000000006</v>
          </cell>
          <cell r="D571">
            <v>59.158370000000005</v>
          </cell>
          <cell r="E571">
            <v>51.167804000000004</v>
          </cell>
          <cell r="F571">
            <v>20.865698000000002</v>
          </cell>
          <cell r="G571">
            <v>11.29505</v>
          </cell>
          <cell r="H571">
            <v>8.1522800000000011</v>
          </cell>
          <cell r="I571">
            <v>9.0352099999999993</v>
          </cell>
          <cell r="J571">
            <v>23.159370000000003</v>
          </cell>
          <cell r="K571">
            <v>38.414610000000003</v>
          </cell>
          <cell r="L571">
            <v>64.27897999999999</v>
          </cell>
          <cell r="M571">
            <v>72.238910000000004</v>
          </cell>
          <cell r="N571">
            <v>534.24168200000008</v>
          </cell>
          <cell r="O571">
            <v>2.4909690348492598E-2</v>
          </cell>
        </row>
        <row r="572">
          <cell r="B572">
            <v>1.742</v>
          </cell>
          <cell r="C572">
            <v>1.21</v>
          </cell>
          <cell r="D572">
            <v>0.84399999999999997</v>
          </cell>
          <cell r="E572">
            <v>0.65200000000000002</v>
          </cell>
          <cell r="F572">
            <v>0.29299999999999998</v>
          </cell>
          <cell r="G572">
            <v>0.1</v>
          </cell>
          <cell r="H572">
            <v>7.5999999999999998E-2</v>
          </cell>
          <cell r="I572">
            <v>7.0999999999999994E-2</v>
          </cell>
          <cell r="J572">
            <v>0.25900000000000001</v>
          </cell>
          <cell r="K572">
            <v>0.62</v>
          </cell>
          <cell r="L572">
            <v>0.94099999999999995</v>
          </cell>
          <cell r="M572">
            <v>1.20442</v>
          </cell>
          <cell r="N572">
            <v>8.0124199999999988</v>
          </cell>
          <cell r="O572">
            <v>6.0505270821912104E-3</v>
          </cell>
        </row>
        <row r="573">
          <cell r="B573">
            <v>19.241229999999998</v>
          </cell>
          <cell r="C573">
            <v>12.968020000000001</v>
          </cell>
          <cell r="D573">
            <v>10.012</v>
          </cell>
          <cell r="E573">
            <v>7.8587499999999997</v>
          </cell>
          <cell r="F573">
            <v>2.8279999999999998</v>
          </cell>
          <cell r="G573">
            <v>0.63849999999999996</v>
          </cell>
          <cell r="H573">
            <v>0.56599999999999995</v>
          </cell>
          <cell r="I573">
            <v>0.58299999999999996</v>
          </cell>
          <cell r="J573">
            <v>2.8224</v>
          </cell>
          <cell r="K573">
            <v>6.4058999999999999</v>
          </cell>
          <cell r="L573">
            <v>10.982799999999999</v>
          </cell>
          <cell r="M573">
            <v>14.52533</v>
          </cell>
          <cell r="N573">
            <v>89.431930000000008</v>
          </cell>
          <cell r="O573">
            <v>0.14506382173324275</v>
          </cell>
        </row>
        <row r="574">
          <cell r="B574">
            <v>5.67171</v>
          </cell>
          <cell r="C574">
            <v>3.6611799999999999</v>
          </cell>
          <cell r="D574">
            <v>3.67</v>
          </cell>
          <cell r="E574">
            <v>2.9140000000000001</v>
          </cell>
          <cell r="F574">
            <v>1.393</v>
          </cell>
          <cell r="G574">
            <v>0.5423</v>
          </cell>
          <cell r="H574">
            <v>0.45500000000000002</v>
          </cell>
          <cell r="I574">
            <v>0.81</v>
          </cell>
          <cell r="J574">
            <v>1.599</v>
          </cell>
          <cell r="K574">
            <v>2.8740000000000001</v>
          </cell>
          <cell r="L574">
            <v>4.8109999999999999</v>
          </cell>
          <cell r="M574">
            <v>6.2637700000000001</v>
          </cell>
          <cell r="N574">
            <v>34.664959999999994</v>
          </cell>
          <cell r="O574">
            <v>0.1048902010057596</v>
          </cell>
        </row>
        <row r="575">
          <cell r="B575">
            <v>3.1614300000000002</v>
          </cell>
          <cell r="C575">
            <v>2.6614400000000002</v>
          </cell>
          <cell r="D575">
            <v>2.3814700000000002</v>
          </cell>
          <cell r="E575">
            <v>2.24308</v>
          </cell>
          <cell r="F575">
            <v>1.1332800000000001</v>
          </cell>
          <cell r="G575">
            <v>1.14975</v>
          </cell>
          <cell r="H575">
            <v>1.11938</v>
          </cell>
          <cell r="I575">
            <v>0.81594000000000011</v>
          </cell>
          <cell r="J575">
            <v>1.1891800000000001</v>
          </cell>
          <cell r="K575">
            <v>2.0236199999999998</v>
          </cell>
          <cell r="L575">
            <v>2.2711999999999999</v>
          </cell>
          <cell r="M575">
            <v>2.8344999999999998</v>
          </cell>
          <cell r="N575">
            <v>22.984269999999999</v>
          </cell>
          <cell r="O575">
            <v>0.11099284687470526</v>
          </cell>
        </row>
        <row r="576">
          <cell r="B576">
            <v>282.29551900000001</v>
          </cell>
          <cell r="C576">
            <v>187.58692499999998</v>
          </cell>
          <cell r="D576">
            <v>103.936504</v>
          </cell>
          <cell r="E576">
            <v>94.683098999999999</v>
          </cell>
          <cell r="F576">
            <v>53.438276000000002</v>
          </cell>
          <cell r="G576">
            <v>24.718245000000003</v>
          </cell>
          <cell r="H576">
            <v>30.789053000000003</v>
          </cell>
          <cell r="I576">
            <v>25.367312000000002</v>
          </cell>
          <cell r="J576">
            <v>54.668222</v>
          </cell>
          <cell r="K576">
            <v>99.980260000000001</v>
          </cell>
          <cell r="L576">
            <v>155.901005</v>
          </cell>
          <cell r="M576">
            <v>194.85804099999999</v>
          </cell>
          <cell r="N576">
            <v>1308.2224609999998</v>
          </cell>
          <cell r="O576">
            <v>4.8056658114823771E-2</v>
          </cell>
        </row>
        <row r="577">
          <cell r="B577">
            <v>193.41841399999998</v>
          </cell>
          <cell r="C577">
            <v>126.8379</v>
          </cell>
          <cell r="D577">
            <v>117.240101</v>
          </cell>
          <cell r="E577">
            <v>80.667828</v>
          </cell>
          <cell r="F577">
            <v>36.895120000000006</v>
          </cell>
          <cell r="G577">
            <v>16.545360000000002</v>
          </cell>
          <cell r="H577">
            <v>13.975137</v>
          </cell>
          <cell r="I577">
            <v>14.356020000000001</v>
          </cell>
          <cell r="J577">
            <v>36.280487000000001</v>
          </cell>
          <cell r="K577">
            <v>69.772114999999999</v>
          </cell>
          <cell r="L577">
            <v>114.485525</v>
          </cell>
          <cell r="M577">
            <v>147.34644500000002</v>
          </cell>
          <cell r="N577">
            <v>967.82045200000005</v>
          </cell>
          <cell r="O577">
            <v>6.4858922446302952E-2</v>
          </cell>
        </row>
        <row r="578">
          <cell r="B578">
            <v>48.022877999999999</v>
          </cell>
          <cell r="C578">
            <v>33.643585000000002</v>
          </cell>
          <cell r="D578">
            <v>30.097456000000001</v>
          </cell>
          <cell r="E578">
            <v>21.174935000000001</v>
          </cell>
          <cell r="F578">
            <v>8.2228659999999998</v>
          </cell>
          <cell r="G578">
            <v>5.0225859999999996</v>
          </cell>
          <cell r="H578">
            <v>4.0219980000000009</v>
          </cell>
          <cell r="I578">
            <v>1.924574</v>
          </cell>
          <cell r="J578">
            <v>5.5076599999999996</v>
          </cell>
          <cell r="K578">
            <v>13.20989</v>
          </cell>
          <cell r="L578">
            <v>23.388438999999998</v>
          </cell>
          <cell r="M578">
            <v>26.666800000000002</v>
          </cell>
          <cell r="N578">
            <v>220.90366699999998</v>
          </cell>
          <cell r="O578">
            <v>0.12022718496285988</v>
          </cell>
        </row>
        <row r="586">
          <cell r="B586">
            <v>1286.3249999999994</v>
          </cell>
          <cell r="C586">
            <v>1285.9909999999995</v>
          </cell>
          <cell r="D586">
            <v>1290.7369999999996</v>
          </cell>
          <cell r="E586">
            <v>1291.1569999999995</v>
          </cell>
          <cell r="F586">
            <v>1291.1569999999995</v>
          </cell>
          <cell r="G586">
            <v>1291.1569999999995</v>
          </cell>
          <cell r="H586">
            <v>1302.8469999999995</v>
          </cell>
          <cell r="I586">
            <v>1302.8469999999995</v>
          </cell>
          <cell r="J586">
            <v>1302.8319999999994</v>
          </cell>
          <cell r="K586">
            <v>1287.7919999999995</v>
          </cell>
          <cell r="L586">
            <v>1279.6019999999994</v>
          </cell>
          <cell r="M586">
            <v>1279.6019999999994</v>
          </cell>
          <cell r="N586">
            <v>1279.6019999999994</v>
          </cell>
          <cell r="O586">
            <v>2.1872158421812799E-2</v>
          </cell>
        </row>
        <row r="587">
          <cell r="B587">
            <v>1005.2580360000002</v>
          </cell>
          <cell r="C587">
            <v>711.5229750000002</v>
          </cell>
          <cell r="D587">
            <v>594.75925399999994</v>
          </cell>
          <cell r="E587">
            <v>502.93446499999993</v>
          </cell>
          <cell r="F587">
            <v>347.14230800000013</v>
          </cell>
          <cell r="G587">
            <v>215.78100499999999</v>
          </cell>
          <cell r="H587">
            <v>204.61454833617265</v>
          </cell>
          <cell r="I587">
            <v>196.70198411254177</v>
          </cell>
          <cell r="J587">
            <v>334.71657367152557</v>
          </cell>
          <cell r="K587">
            <v>460.39793867152559</v>
          </cell>
          <cell r="L587">
            <v>667.0498746715258</v>
          </cell>
          <cell r="M587">
            <v>773.99985467152578</v>
          </cell>
          <cell r="N587">
            <v>6014.8788171348169</v>
          </cell>
          <cell r="O587">
            <v>3.5469322428039886E-2</v>
          </cell>
        </row>
        <row r="588">
          <cell r="B588">
            <v>812.38538900000003</v>
          </cell>
          <cell r="C588">
            <v>561.87212699999998</v>
          </cell>
          <cell r="D588">
            <v>444.05726400000003</v>
          </cell>
          <cell r="E588">
            <v>377.26832000000002</v>
          </cell>
          <cell r="F588">
            <v>211.65697299999999</v>
          </cell>
          <cell r="G588">
            <v>116.03292099999999</v>
          </cell>
          <cell r="H588">
            <v>109.329549</v>
          </cell>
          <cell r="I588">
            <v>98.972755000000006</v>
          </cell>
          <cell r="J588">
            <v>221.57315399999996</v>
          </cell>
          <cell r="K588">
            <v>317.78961600000002</v>
          </cell>
          <cell r="L588">
            <v>507.78409799999997</v>
          </cell>
          <cell r="M588">
            <v>634.57022399999983</v>
          </cell>
          <cell r="N588">
            <v>4413.2923900000005</v>
          </cell>
          <cell r="O588">
            <v>4.7083411324924232E-2</v>
          </cell>
        </row>
        <row r="589">
          <cell r="B589">
            <v>85.999650000000003</v>
          </cell>
          <cell r="C589">
            <v>67.118470000000002</v>
          </cell>
          <cell r="D589">
            <v>76.610319999999987</v>
          </cell>
          <cell r="E589">
            <v>68.565938999999986</v>
          </cell>
          <cell r="F589">
            <v>34.72861000000001</v>
          </cell>
          <cell r="G589">
            <v>24.349396000000002</v>
          </cell>
          <cell r="H589">
            <v>15.9635</v>
          </cell>
          <cell r="I589">
            <v>20.8995</v>
          </cell>
          <cell r="J589">
            <v>52.007700000000007</v>
          </cell>
          <cell r="K589">
            <v>58.803241</v>
          </cell>
          <cell r="L589">
            <v>85.158765000000002</v>
          </cell>
          <cell r="M589">
            <v>83.608949999999993</v>
          </cell>
          <cell r="N589">
            <v>673.81404099999986</v>
          </cell>
          <cell r="O589">
            <v>0.11103988108484965</v>
          </cell>
        </row>
        <row r="590">
          <cell r="B590">
            <v>8.8285540000000005</v>
          </cell>
          <cell r="C590">
            <v>7.2100049999999998</v>
          </cell>
          <cell r="D590">
            <v>7.0803139999999996</v>
          </cell>
          <cell r="E590">
            <v>6.1426310000000006</v>
          </cell>
          <cell r="F590">
            <v>4.5883960000000004</v>
          </cell>
          <cell r="G590">
            <v>3.4025159999999999</v>
          </cell>
          <cell r="H590">
            <v>2.3604150000000002</v>
          </cell>
          <cell r="I590">
            <v>1.9040090000000001</v>
          </cell>
          <cell r="J590">
            <v>3.64621</v>
          </cell>
          <cell r="K590">
            <v>4.9876880000000003</v>
          </cell>
          <cell r="L590">
            <v>6.425813999999999</v>
          </cell>
          <cell r="M590">
            <v>7.5770359999999997</v>
          </cell>
          <cell r="N590">
            <v>64.153588000000013</v>
          </cell>
          <cell r="O590">
            <v>0.12391900836944285</v>
          </cell>
        </row>
        <row r="591"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</row>
        <row r="592">
          <cell r="B592">
            <v>0.14945</v>
          </cell>
          <cell r="C592">
            <v>0.11418</v>
          </cell>
          <cell r="D592">
            <v>0.16662000000000002</v>
          </cell>
          <cell r="E592">
            <v>0.16696</v>
          </cell>
          <cell r="F592">
            <v>0.21167</v>
          </cell>
          <cell r="G592">
            <v>0.31485000000000002</v>
          </cell>
          <cell r="H592">
            <v>0.31777999999999995</v>
          </cell>
          <cell r="I592">
            <v>0.32033999999999996</v>
          </cell>
          <cell r="J592">
            <v>0.22941</v>
          </cell>
          <cell r="K592">
            <v>0.187224</v>
          </cell>
          <cell r="L592">
            <v>0.15615700000000002</v>
          </cell>
          <cell r="M592">
            <v>0.16620099999999999</v>
          </cell>
          <cell r="N592">
            <v>2.500842</v>
          </cell>
          <cell r="O592">
            <v>0.28363141464576436</v>
          </cell>
        </row>
        <row r="593"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</row>
        <row r="594">
          <cell r="B594">
            <v>0</v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</row>
        <row r="595">
          <cell r="B595">
            <v>549.86301600000002</v>
          </cell>
          <cell r="C595">
            <v>362.83045199999998</v>
          </cell>
          <cell r="D595">
            <v>267.83037300000001</v>
          </cell>
          <cell r="E595">
            <v>208.872446</v>
          </cell>
          <cell r="F595">
            <v>105.869182</v>
          </cell>
          <cell r="G595">
            <v>67.26044499999999</v>
          </cell>
          <cell r="H595">
            <v>71.363675999999998</v>
          </cell>
          <cell r="I595">
            <v>55.512678000000001</v>
          </cell>
          <cell r="J595">
            <v>120.52421699999999</v>
          </cell>
          <cell r="K595">
            <v>170.61890599999998</v>
          </cell>
          <cell r="L595">
            <v>298.80692999999997</v>
          </cell>
          <cell r="M595">
            <v>415.09307699999999</v>
          </cell>
          <cell r="N595">
            <v>2694.4453979999994</v>
          </cell>
          <cell r="O595">
            <v>6.317645266311539E-2</v>
          </cell>
        </row>
        <row r="596">
          <cell r="B596">
            <v>0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</row>
        <row r="597">
          <cell r="B597">
            <v>0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</row>
        <row r="598">
          <cell r="B598">
            <v>0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</row>
        <row r="599"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</row>
        <row r="600">
          <cell r="B600">
            <v>33.416304000000004</v>
          </cell>
          <cell r="C600">
            <v>27.116201</v>
          </cell>
          <cell r="D600">
            <v>16.067614000000003</v>
          </cell>
          <cell r="E600">
            <v>27.4527</v>
          </cell>
          <cell r="F600">
            <v>27.116325</v>
          </cell>
          <cell r="G600">
            <v>3.108806</v>
          </cell>
          <cell r="H600">
            <v>1.889</v>
          </cell>
          <cell r="I600">
            <v>1.921</v>
          </cell>
          <cell r="J600">
            <v>3.9867290000000004</v>
          </cell>
          <cell r="K600">
            <v>27.778887999999998</v>
          </cell>
          <cell r="L600">
            <v>35.081032</v>
          </cell>
          <cell r="M600">
            <v>29.403518999999999</v>
          </cell>
          <cell r="N600">
            <v>234.33811799999995</v>
          </cell>
          <cell r="O600">
            <v>8.0095068706650854E-2</v>
          </cell>
        </row>
        <row r="601">
          <cell r="B601">
            <v>0.32300000000000001</v>
          </cell>
          <cell r="C601">
            <v>3.4000000000000002E-2</v>
          </cell>
          <cell r="D601">
            <v>0.01</v>
          </cell>
          <cell r="E601">
            <v>0.24</v>
          </cell>
          <cell r="F601">
            <v>0.114</v>
          </cell>
          <cell r="G601">
            <v>3.0000000000000001E-3</v>
          </cell>
          <cell r="H601">
            <v>4.0000000000000001E-3</v>
          </cell>
          <cell r="I601">
            <v>8.9999999999999993E-3</v>
          </cell>
          <cell r="J601">
            <v>0.04</v>
          </cell>
          <cell r="K601">
            <v>0.105</v>
          </cell>
          <cell r="L601">
            <v>2.3E-2</v>
          </cell>
          <cell r="M601">
            <v>1.6E-2</v>
          </cell>
          <cell r="N601">
            <v>0.92100000000000004</v>
          </cell>
          <cell r="O601">
            <v>2.3173752485212274E-4</v>
          </cell>
        </row>
        <row r="602">
          <cell r="B602">
            <v>0</v>
          </cell>
          <cell r="C602">
            <v>0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</row>
        <row r="603">
          <cell r="B603">
            <v>13.416136</v>
          </cell>
          <cell r="C603">
            <v>13.855759000000001</v>
          </cell>
          <cell r="D603">
            <v>9.4550659999999986</v>
          </cell>
          <cell r="E603">
            <v>6.4600100000000005</v>
          </cell>
          <cell r="F603">
            <v>1.8212950000000001</v>
          </cell>
          <cell r="G603">
            <v>6.894E-3</v>
          </cell>
          <cell r="H603">
            <v>0.11700000000000001</v>
          </cell>
          <cell r="I603">
            <v>0</v>
          </cell>
          <cell r="J603">
            <v>5.4545709999999996</v>
          </cell>
          <cell r="K603">
            <v>3.039612</v>
          </cell>
          <cell r="L603">
            <v>0.94356799999999996</v>
          </cell>
          <cell r="M603">
            <v>1.7670809999999999</v>
          </cell>
          <cell r="N603">
            <v>56.336991999999995</v>
          </cell>
          <cell r="O603">
            <v>0.17145449749098216</v>
          </cell>
        </row>
        <row r="604">
          <cell r="B604">
            <v>120.389279</v>
          </cell>
          <cell r="C604">
            <v>83.593059999999994</v>
          </cell>
          <cell r="D604">
            <v>66.836957000000012</v>
          </cell>
          <cell r="E604">
            <v>59.367633999999995</v>
          </cell>
          <cell r="F604">
            <v>37.207495000000002</v>
          </cell>
          <cell r="G604">
            <v>17.587014000000003</v>
          </cell>
          <cell r="H604">
            <v>17.314178000000002</v>
          </cell>
          <cell r="I604">
            <v>18.406228000000002</v>
          </cell>
          <cell r="J604">
            <v>35.684317</v>
          </cell>
          <cell r="K604">
            <v>52.269057000000004</v>
          </cell>
          <cell r="L604">
            <v>81.188831999999991</v>
          </cell>
          <cell r="M604">
            <v>96.938359999999975</v>
          </cell>
          <cell r="N604">
            <v>686.78241100000002</v>
          </cell>
          <cell r="O604">
            <v>2.9844036467014518E-2</v>
          </cell>
        </row>
        <row r="605">
          <cell r="B605">
            <v>715.95904899999994</v>
          </cell>
          <cell r="C605">
            <v>489.9953660000001</v>
          </cell>
          <cell r="D605">
            <v>375.34517</v>
          </cell>
          <cell r="E605">
            <v>313.35788900000006</v>
          </cell>
          <cell r="F605">
            <v>159.98317699999998</v>
          </cell>
          <cell r="G605">
            <v>75.847314999999995</v>
          </cell>
          <cell r="H605">
            <v>64.990743999999992</v>
          </cell>
          <cell r="I605">
            <v>66.579325999999995</v>
          </cell>
          <cell r="J605">
            <v>176.60540399999999</v>
          </cell>
          <cell r="K605">
            <v>260.17801600000001</v>
          </cell>
          <cell r="L605">
            <v>433.61713899999995</v>
          </cell>
          <cell r="M605">
            <v>553.18880500000012</v>
          </cell>
          <cell r="N605">
            <v>3685.6474000000003</v>
          </cell>
          <cell r="O605">
            <v>4.1108549048153947E-2</v>
          </cell>
        </row>
        <row r="606">
          <cell r="B606">
            <v>125.36684</v>
          </cell>
          <cell r="C606">
            <v>78.698530000000005</v>
          </cell>
          <cell r="D606">
            <v>55.960010000000004</v>
          </cell>
          <cell r="E606">
            <v>41.653379999999999</v>
          </cell>
          <cell r="F606">
            <v>23.50056</v>
          </cell>
          <cell r="G606">
            <v>11.58174</v>
          </cell>
          <cell r="H606">
            <v>8.869410000000002</v>
          </cell>
          <cell r="I606">
            <v>9.0070599999999992</v>
          </cell>
          <cell r="J606">
            <v>17.15269</v>
          </cell>
          <cell r="K606">
            <v>36.101204000000003</v>
          </cell>
          <cell r="L606">
            <v>64.907606999999999</v>
          </cell>
          <cell r="M606">
            <v>75.336790999999991</v>
          </cell>
          <cell r="N606">
            <v>548.13582200000008</v>
          </cell>
          <cell r="O606">
            <v>2.5557522100899E-2</v>
          </cell>
        </row>
        <row r="607">
          <cell r="B607">
            <v>0.22631999999999999</v>
          </cell>
          <cell r="C607">
            <v>0.10198</v>
          </cell>
          <cell r="D607">
            <v>1.5210000000000001E-2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0.34350999999999998</v>
          </cell>
          <cell r="O607">
            <v>2.5939935225606031E-4</v>
          </cell>
        </row>
        <row r="608">
          <cell r="B608">
            <v>4.1446890000000005</v>
          </cell>
          <cell r="C608">
            <v>2.6077019999999997</v>
          </cell>
          <cell r="D608">
            <v>2.0115590000000001</v>
          </cell>
          <cell r="E608">
            <v>1.717727</v>
          </cell>
          <cell r="F608">
            <v>1.1201540000000001</v>
          </cell>
          <cell r="G608">
            <v>0.29428399999999999</v>
          </cell>
          <cell r="H608">
            <v>0.28276200000000001</v>
          </cell>
          <cell r="I608">
            <v>0.25863599999999998</v>
          </cell>
          <cell r="J608">
            <v>0.85294199999999998</v>
          </cell>
          <cell r="K608">
            <v>1.6479560000000002</v>
          </cell>
          <cell r="L608">
            <v>2.5995679999999997</v>
          </cell>
          <cell r="M608">
            <v>3.0152399999999999</v>
          </cell>
          <cell r="N608">
            <v>20.553218999999999</v>
          </cell>
          <cell r="O608">
            <v>3.3338523467628368E-2</v>
          </cell>
        </row>
        <row r="609">
          <cell r="B609">
            <v>1.2119599999999999</v>
          </cell>
          <cell r="C609">
            <v>0.76788000000000001</v>
          </cell>
          <cell r="D609">
            <v>0.56114999999999993</v>
          </cell>
          <cell r="E609">
            <v>0.39613999999999999</v>
          </cell>
          <cell r="F609">
            <v>0.58538000000000001</v>
          </cell>
          <cell r="G609">
            <v>3.6850000000000001E-2</v>
          </cell>
          <cell r="H609">
            <v>6.7839999999999998E-2</v>
          </cell>
          <cell r="I609">
            <v>3.9609999999999999E-2</v>
          </cell>
          <cell r="J609">
            <v>0.25006</v>
          </cell>
          <cell r="K609">
            <v>0.39209000000000005</v>
          </cell>
          <cell r="L609">
            <v>0.63053999999999999</v>
          </cell>
          <cell r="M609">
            <v>0.94317999999999991</v>
          </cell>
          <cell r="N609">
            <v>5.8826799999999988</v>
          </cell>
          <cell r="O609">
            <v>1.7799976911918026E-2</v>
          </cell>
        </row>
        <row r="610">
          <cell r="B610">
            <v>7.3637100000000011</v>
          </cell>
          <cell r="C610">
            <v>5.67225</v>
          </cell>
          <cell r="D610">
            <v>6.2518499999999992</v>
          </cell>
          <cell r="E610">
            <v>4.0674899999999994</v>
          </cell>
          <cell r="F610">
            <v>1.90307</v>
          </cell>
          <cell r="G610">
            <v>0.9161999999999999</v>
          </cell>
          <cell r="H610">
            <v>0.90310000000000001</v>
          </cell>
          <cell r="I610">
            <v>0.71320000000000006</v>
          </cell>
          <cell r="J610">
            <v>1.90025</v>
          </cell>
          <cell r="K610">
            <v>2.8934700000000002</v>
          </cell>
          <cell r="L610">
            <v>3.7767600000000003</v>
          </cell>
          <cell r="M610">
            <v>4.4315800000000003</v>
          </cell>
          <cell r="N610">
            <v>40.792929999999998</v>
          </cell>
          <cell r="O610">
            <v>0.19699226614813395</v>
          </cell>
        </row>
        <row r="611">
          <cell r="B611">
            <v>355.81119999999993</v>
          </cell>
          <cell r="C611">
            <v>252.17572300000006</v>
          </cell>
          <cell r="D611">
            <v>211.02707900000004</v>
          </cell>
          <cell r="E611">
            <v>179.99397200000007</v>
          </cell>
          <cell r="F611">
            <v>98.47385899999999</v>
          </cell>
          <cell r="G611">
            <v>40.936775999999995</v>
          </cell>
          <cell r="H611">
            <v>40.244298999999991</v>
          </cell>
          <cell r="I611">
            <v>37.704690999999997</v>
          </cell>
          <cell r="J611">
            <v>113.60248399999999</v>
          </cell>
          <cell r="K611">
            <v>148.62637700000005</v>
          </cell>
          <cell r="L611">
            <v>213.56434899999996</v>
          </cell>
          <cell r="M611">
            <v>288.59193900000002</v>
          </cell>
          <cell r="N611">
            <v>1980.7527479999999</v>
          </cell>
          <cell r="O611">
            <v>7.276159862587292E-2</v>
          </cell>
        </row>
        <row r="612">
          <cell r="B612">
            <v>220.09924600000002</v>
          </cell>
          <cell r="C612">
            <v>148.42428900000002</v>
          </cell>
          <cell r="D612">
            <v>98.154719999999983</v>
          </cell>
          <cell r="E612">
            <v>84.624611999999999</v>
          </cell>
          <cell r="F612">
            <v>33.982698000000006</v>
          </cell>
          <cell r="G612">
            <v>22.026064999999999</v>
          </cell>
          <cell r="H612">
            <v>14.485332999999999</v>
          </cell>
          <cell r="I612">
            <v>18.793829000000002</v>
          </cell>
          <cell r="J612">
            <v>42.639172000000009</v>
          </cell>
          <cell r="K612">
            <v>69.876139999999992</v>
          </cell>
          <cell r="L612">
            <v>146.84702300000001</v>
          </cell>
          <cell r="M612">
            <v>179.07668900000002</v>
          </cell>
          <cell r="N612">
            <v>1079.029816</v>
          </cell>
          <cell r="O612">
            <v>7.2311667942715208E-2</v>
          </cell>
        </row>
        <row r="613">
          <cell r="B613">
            <v>1.7350840000000001</v>
          </cell>
          <cell r="C613">
            <v>1.5470120000000001</v>
          </cell>
          <cell r="D613">
            <v>1.3635920000000001</v>
          </cell>
          <cell r="E613">
            <v>0.90456800000000004</v>
          </cell>
          <cell r="F613">
            <v>0.41745599999999994</v>
          </cell>
          <cell r="G613">
            <v>5.5400000000000005E-2</v>
          </cell>
          <cell r="H613">
            <v>0.13800000000000001</v>
          </cell>
          <cell r="I613">
            <v>6.2299999999999994E-2</v>
          </cell>
          <cell r="J613">
            <v>0.20780600000000002</v>
          </cell>
          <cell r="K613">
            <v>0.64077899999999999</v>
          </cell>
          <cell r="L613">
            <v>1.2912920000000001</v>
          </cell>
          <cell r="M613">
            <v>1.7933859999999997</v>
          </cell>
          <cell r="N613">
            <v>10.156674999999998</v>
          </cell>
          <cell r="O613">
            <v>5.5277871137949675E-3</v>
          </cell>
        </row>
        <row r="621">
          <cell r="B621">
            <v>6504.815000000006</v>
          </cell>
          <cell r="C621">
            <v>6443.1850000000059</v>
          </cell>
          <cell r="D621">
            <v>6383.4350000000059</v>
          </cell>
          <cell r="E621">
            <v>6380.5670000000064</v>
          </cell>
          <cell r="F621">
            <v>6370.1370000000061</v>
          </cell>
          <cell r="G621">
            <v>6367.1070000000063</v>
          </cell>
          <cell r="H621">
            <v>6407.2710000000061</v>
          </cell>
          <cell r="I621">
            <v>6405.4710000000059</v>
          </cell>
          <cell r="J621">
            <v>6405.4710000000059</v>
          </cell>
          <cell r="K621">
            <v>6408.3340000000053</v>
          </cell>
          <cell r="L621">
            <v>6418.1880000000056</v>
          </cell>
          <cell r="M621">
            <v>6418.1380000000054</v>
          </cell>
          <cell r="N621">
            <v>6418.1380000000054</v>
          </cell>
          <cell r="O621">
            <v>0.10970483877725803</v>
          </cell>
        </row>
        <row r="622">
          <cell r="B622">
            <v>4548.7192839999998</v>
          </cell>
          <cell r="C622">
            <v>3384.4145320000002</v>
          </cell>
          <cell r="D622">
            <v>2832.7023659999973</v>
          </cell>
          <cell r="E622">
            <v>2603.5007839999994</v>
          </cell>
          <cell r="F622">
            <v>1978.3413849999997</v>
          </cell>
          <cell r="G622">
            <v>1435.2804290000004</v>
          </cell>
          <cell r="H622">
            <v>1347.307784399999</v>
          </cell>
          <cell r="I622">
            <v>1316.1100636000008</v>
          </cell>
          <cell r="J622">
            <v>1909.6718586000009</v>
          </cell>
          <cell r="K622">
            <v>2469.7190100000007</v>
          </cell>
          <cell r="L622">
            <v>3213.0068170000031</v>
          </cell>
          <cell r="M622">
            <v>3752.3621470000007</v>
          </cell>
          <cell r="N622">
            <v>30791.136460600006</v>
          </cell>
          <cell r="O622">
            <v>0.18157319212077441</v>
          </cell>
        </row>
        <row r="623">
          <cell r="B623">
            <v>3393.5841883949852</v>
          </cell>
          <cell r="C623">
            <v>2481.3776318575528</v>
          </cell>
          <cell r="D623">
            <v>1974.208715068165</v>
          </cell>
          <cell r="E623">
            <v>1784.4224723373002</v>
          </cell>
          <cell r="F623">
            <v>1205.6978025743542</v>
          </cell>
          <cell r="G623">
            <v>804.09450300000003</v>
          </cell>
          <cell r="H623">
            <v>657.28375500000016</v>
          </cell>
          <cell r="I623">
            <v>761.02622300000007</v>
          </cell>
          <cell r="J623">
            <v>1132.3889920000001</v>
          </cell>
          <cell r="K623">
            <v>1584.7933320000004</v>
          </cell>
          <cell r="L623">
            <v>2297.2090679999997</v>
          </cell>
          <cell r="M623">
            <v>2726.818119</v>
          </cell>
          <cell r="N623">
            <v>20802.904802232359</v>
          </cell>
          <cell r="O623">
            <v>0.22193673951359194</v>
          </cell>
        </row>
        <row r="624">
          <cell r="B624">
            <v>128.54589200000001</v>
          </cell>
          <cell r="C624">
            <v>88.111739</v>
          </cell>
          <cell r="D624">
            <v>68.143755999999996</v>
          </cell>
          <cell r="E624">
            <v>57.001012000000003</v>
          </cell>
          <cell r="F624">
            <v>32.053716999999999</v>
          </cell>
          <cell r="G624">
            <v>18.546312999999998</v>
          </cell>
          <cell r="H624">
            <v>11.889436999999999</v>
          </cell>
          <cell r="I624">
            <v>17.667274000000003</v>
          </cell>
          <cell r="J624">
            <v>29.310169000000002</v>
          </cell>
          <cell r="K624">
            <v>45.687182999999997</v>
          </cell>
          <cell r="L624">
            <v>78.265027000000003</v>
          </cell>
          <cell r="M624">
            <v>89.351032000000004</v>
          </cell>
          <cell r="N624">
            <v>664.57255100000009</v>
          </cell>
          <cell r="O624">
            <v>0.10951694762219299</v>
          </cell>
        </row>
        <row r="625">
          <cell r="B625">
            <v>4.5897670000000002</v>
          </cell>
          <cell r="C625">
            <v>3.1692140000000002</v>
          </cell>
          <cell r="D625">
            <v>3.1924510000000006</v>
          </cell>
          <cell r="E625">
            <v>3.1316649999999999</v>
          </cell>
          <cell r="F625">
            <v>2.5483779999999996</v>
          </cell>
          <cell r="G625">
            <v>1.811599</v>
          </cell>
          <cell r="H625">
            <v>1.7893359999999998</v>
          </cell>
          <cell r="I625">
            <v>1.67821</v>
          </cell>
          <cell r="J625">
            <v>2.9530050000000001</v>
          </cell>
          <cell r="K625">
            <v>3.2300520000000001</v>
          </cell>
          <cell r="L625">
            <v>4.0893569999999997</v>
          </cell>
          <cell r="M625">
            <v>4.2779829999999999</v>
          </cell>
          <cell r="N625">
            <v>36.461017000000005</v>
          </cell>
          <cell r="O625">
            <v>7.0428065080029467E-2</v>
          </cell>
        </row>
        <row r="626">
          <cell r="B626">
            <v>0.21825</v>
          </cell>
          <cell r="C626">
            <v>0.25174999999999997</v>
          </cell>
          <cell r="D626">
            <v>9.2989999999999989E-2</v>
          </cell>
          <cell r="E626">
            <v>0</v>
          </cell>
          <cell r="F626">
            <v>2.4E-2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7.4999999999999997E-2</v>
          </cell>
          <cell r="N626">
            <v>0.66198999999999997</v>
          </cell>
          <cell r="O626">
            <v>4.9533870508992379E-5</v>
          </cell>
        </row>
        <row r="627">
          <cell r="B627">
            <v>0</v>
          </cell>
          <cell r="C627">
            <v>0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</row>
        <row r="628">
          <cell r="B628">
            <v>0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</row>
        <row r="629">
          <cell r="B629">
            <v>0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</row>
        <row r="630">
          <cell r="B630">
            <v>2445.9591750000004</v>
          </cell>
          <cell r="C630">
            <v>1816.4274389999998</v>
          </cell>
          <cell r="D630">
            <v>1443.4714740000002</v>
          </cell>
          <cell r="E630">
            <v>1188.8735459999998</v>
          </cell>
          <cell r="F630">
            <v>698.58273100000019</v>
          </cell>
          <cell r="G630">
            <v>371.43255300000004</v>
          </cell>
          <cell r="H630">
            <v>230.359016</v>
          </cell>
          <cell r="I630">
            <v>309.774203</v>
          </cell>
          <cell r="J630">
            <v>685.51731900000016</v>
          </cell>
          <cell r="K630">
            <v>1065.0108530000002</v>
          </cell>
          <cell r="L630">
            <v>1648.6175059999996</v>
          </cell>
          <cell r="M630">
            <v>2015.1103620000001</v>
          </cell>
          <cell r="N630">
            <v>13919.136177</v>
          </cell>
          <cell r="O630">
            <v>0.32636090842680254</v>
          </cell>
        </row>
        <row r="631">
          <cell r="B631">
            <v>0</v>
          </cell>
          <cell r="C631">
            <v>0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</row>
        <row r="632">
          <cell r="B632">
            <v>0.11899999999999999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0.11899999999999999</v>
          </cell>
          <cell r="O632">
            <v>0.29313160623803763</v>
          </cell>
        </row>
        <row r="633">
          <cell r="B633">
            <v>4.3659999999999997</v>
          </cell>
          <cell r="C633">
            <v>4.343</v>
          </cell>
          <cell r="D633">
            <v>3.1920000000000002</v>
          </cell>
          <cell r="E633">
            <v>5.4050000000000002</v>
          </cell>
          <cell r="F633">
            <v>18.198790000000002</v>
          </cell>
          <cell r="G633">
            <v>14.293569999999999</v>
          </cell>
          <cell r="H633">
            <v>26.128310000000003</v>
          </cell>
          <cell r="I633">
            <v>23.34047</v>
          </cell>
          <cell r="J633">
            <v>22.078650000000003</v>
          </cell>
          <cell r="K633">
            <v>25.823550000000001</v>
          </cell>
          <cell r="L633">
            <v>2.9791599999999998</v>
          </cell>
          <cell r="M633">
            <v>6.6366000000000005</v>
          </cell>
          <cell r="N633">
            <v>156.7851</v>
          </cell>
          <cell r="O633">
            <v>0.33522234537682744</v>
          </cell>
        </row>
        <row r="634">
          <cell r="B634">
            <v>2.0281400000000001</v>
          </cell>
          <cell r="C634">
            <v>2.3176099999999997</v>
          </cell>
          <cell r="D634">
            <v>0.80807299999999993</v>
          </cell>
          <cell r="E634">
            <v>1.815618</v>
          </cell>
          <cell r="F634">
            <v>1.6912660000000002</v>
          </cell>
          <cell r="G634">
            <v>1.19773</v>
          </cell>
          <cell r="H634">
            <v>1.1697120000000001</v>
          </cell>
          <cell r="I634">
            <v>1.3443069999999999</v>
          </cell>
          <cell r="J634">
            <v>1.6496010000000001</v>
          </cell>
          <cell r="K634">
            <v>2.4499689999999998</v>
          </cell>
          <cell r="L634">
            <v>1.9921980000000001</v>
          </cell>
          <cell r="M634">
            <v>2.2638019999999996</v>
          </cell>
          <cell r="N634">
            <v>20.728026</v>
          </cell>
          <cell r="O634">
            <v>0.13289182460688692</v>
          </cell>
        </row>
        <row r="635">
          <cell r="B635">
            <v>6.8540000000000001</v>
          </cell>
          <cell r="C635">
            <v>6.9337</v>
          </cell>
          <cell r="D635">
            <v>7.9012000000000002</v>
          </cell>
          <cell r="E635">
            <v>6.1853999999999996</v>
          </cell>
          <cell r="F635">
            <v>10.3514</v>
          </cell>
          <cell r="G635">
            <v>8.7638999999999996</v>
          </cell>
          <cell r="H635">
            <v>8.4338364753207049</v>
          </cell>
          <cell r="I635">
            <v>8.5899591382619267</v>
          </cell>
          <cell r="J635">
            <v>4.882140964622681</v>
          </cell>
          <cell r="K635">
            <v>6.11435</v>
          </cell>
          <cell r="L635">
            <v>8.9443600000000014</v>
          </cell>
          <cell r="M635">
            <v>8.8761900000000011</v>
          </cell>
          <cell r="N635">
            <v>92.830436578205308</v>
          </cell>
          <cell r="O635">
            <v>3.1728769776156303E-2</v>
          </cell>
        </row>
        <row r="636">
          <cell r="B636">
            <v>49.106070000000003</v>
          </cell>
          <cell r="C636">
            <v>62.421690000000005</v>
          </cell>
          <cell r="D636">
            <v>57.509059999999998</v>
          </cell>
          <cell r="E636">
            <v>63.329050000000002</v>
          </cell>
          <cell r="F636">
            <v>60.598300000000002</v>
          </cell>
          <cell r="G636">
            <v>64.303300000000007</v>
          </cell>
          <cell r="H636">
            <v>60.136299999999999</v>
          </cell>
          <cell r="I636">
            <v>72.141970000000001</v>
          </cell>
          <cell r="J636">
            <v>54.480910000000002</v>
          </cell>
          <cell r="K636">
            <v>72.045740000000009</v>
          </cell>
          <cell r="L636">
            <v>50.727669999999996</v>
          </cell>
          <cell r="M636">
            <v>79.759429999999995</v>
          </cell>
          <cell r="N636">
            <v>746.55948999999998</v>
          </cell>
          <cell r="O636">
            <v>0.18784565512210974</v>
          </cell>
        </row>
        <row r="637"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</row>
        <row r="638">
          <cell r="B638">
            <v>62.364303000000007</v>
          </cell>
          <cell r="C638">
            <v>17.640839</v>
          </cell>
          <cell r="D638">
            <v>24.155436000000002</v>
          </cell>
          <cell r="E638">
            <v>7.0586919999999997</v>
          </cell>
          <cell r="F638">
            <v>14.186718999999998</v>
          </cell>
          <cell r="G638">
            <v>6.8330290000000007</v>
          </cell>
          <cell r="H638">
            <v>3.6869000000000001</v>
          </cell>
          <cell r="I638">
            <v>1.276</v>
          </cell>
          <cell r="J638">
            <v>0.66550799999999988</v>
          </cell>
          <cell r="K638">
            <v>0.90843499999999999</v>
          </cell>
          <cell r="L638">
            <v>1.9781120000000001</v>
          </cell>
          <cell r="M638">
            <v>2.7663520000000004</v>
          </cell>
          <cell r="N638">
            <v>143.52032500000004</v>
          </cell>
          <cell r="O638">
            <v>0.43678592571320551</v>
          </cell>
        </row>
        <row r="639">
          <cell r="B639">
            <v>689.43359139498511</v>
          </cell>
          <cell r="C639">
            <v>479.76065085755283</v>
          </cell>
          <cell r="D639">
            <v>365.74227506816493</v>
          </cell>
          <cell r="E639">
            <v>451.62248933730007</v>
          </cell>
          <cell r="F639">
            <v>367.46250157435384</v>
          </cell>
          <cell r="G639">
            <v>316.912509</v>
          </cell>
          <cell r="H639">
            <v>313.6909075246794</v>
          </cell>
          <cell r="I639">
            <v>325.21382986173808</v>
          </cell>
          <cell r="J639">
            <v>330.85168903537721</v>
          </cell>
          <cell r="K639">
            <v>363.52320000000003</v>
          </cell>
          <cell r="L639">
            <v>499.61567799999995</v>
          </cell>
          <cell r="M639">
            <v>517.701368</v>
          </cell>
          <cell r="N639">
            <v>5021.5306896541515</v>
          </cell>
          <cell r="O639">
            <v>0.21820993464882293</v>
          </cell>
        </row>
        <row r="640">
          <cell r="B640">
            <v>1152.1429949999999</v>
          </cell>
          <cell r="C640">
            <v>822.75511800000004</v>
          </cell>
          <cell r="D640">
            <v>641.902197</v>
          </cell>
          <cell r="E640">
            <v>673.13814600000001</v>
          </cell>
          <cell r="F640">
            <v>569.81678999999997</v>
          </cell>
          <cell r="G640">
            <v>445.40194200000002</v>
          </cell>
          <cell r="H640">
            <v>435.63653499999998</v>
          </cell>
          <cell r="I640">
            <v>465.54031600000002</v>
          </cell>
          <cell r="J640">
            <v>491.78363499999989</v>
          </cell>
          <cell r="K640">
            <v>614.17454500000008</v>
          </cell>
          <cell r="L640">
            <v>780.03057600000011</v>
          </cell>
          <cell r="M640">
            <v>879.98567600000001</v>
          </cell>
          <cell r="N640">
            <v>7972.3084709999994</v>
          </cell>
          <cell r="O640">
            <v>8.8920615088441887E-2</v>
          </cell>
        </row>
        <row r="641">
          <cell r="B641">
            <v>778.28433000000007</v>
          </cell>
          <cell r="C641">
            <v>560.52371400000004</v>
          </cell>
          <cell r="D641">
            <v>461.27117700000002</v>
          </cell>
          <cell r="E641">
            <v>525.40477899999996</v>
          </cell>
          <cell r="F641">
            <v>481.48915399999998</v>
          </cell>
          <cell r="G641">
            <v>400.25199500000008</v>
          </cell>
          <cell r="H641">
            <v>394.12439300000005</v>
          </cell>
          <cell r="I641">
            <v>424.89214000000004</v>
          </cell>
          <cell r="J641">
            <v>414.90627799999999</v>
          </cell>
          <cell r="K641">
            <v>481.70735000000002</v>
          </cell>
          <cell r="L641">
            <v>567.58189900000002</v>
          </cell>
          <cell r="M641">
            <v>623.272018</v>
          </cell>
          <cell r="N641">
            <v>6113.7092269999994</v>
          </cell>
          <cell r="O641">
            <v>0.28505938202944636</v>
          </cell>
        </row>
        <row r="642">
          <cell r="B642">
            <v>6.0186000000000002</v>
          </cell>
          <cell r="C642">
            <v>4.1647499999999997</v>
          </cell>
          <cell r="D642">
            <v>2.5562300000000002</v>
          </cell>
          <cell r="E642">
            <v>2.2818499999999999</v>
          </cell>
          <cell r="F642">
            <v>1.63723</v>
          </cell>
          <cell r="G642">
            <v>0.87709000000000004</v>
          </cell>
          <cell r="H642">
            <v>1.6985399999999999</v>
          </cell>
          <cell r="I642">
            <v>0.38455</v>
          </cell>
          <cell r="J642">
            <v>0.75861000000000001</v>
          </cell>
          <cell r="K642">
            <v>1.6089899999999999</v>
          </cell>
          <cell r="L642">
            <v>2.98813</v>
          </cell>
          <cell r="M642">
            <v>3.83108</v>
          </cell>
          <cell r="N642">
            <v>28.80565</v>
          </cell>
          <cell r="O642">
            <v>2.1752400079516707E-2</v>
          </cell>
        </row>
        <row r="643">
          <cell r="B643">
            <v>2.9069399999999996</v>
          </cell>
          <cell r="C643">
            <v>2.20133</v>
          </cell>
          <cell r="D643">
            <v>1.1350199999999999</v>
          </cell>
          <cell r="E643">
            <v>1.0413800000000002</v>
          </cell>
          <cell r="F643">
            <v>0.67584</v>
          </cell>
          <cell r="G643">
            <v>0.33832000000000007</v>
          </cell>
          <cell r="H643">
            <v>0.19778000000000001</v>
          </cell>
          <cell r="I643">
            <v>0.37180000000000002</v>
          </cell>
          <cell r="J643">
            <v>0.48620000000000002</v>
          </cell>
          <cell r="K643">
            <v>0.94796000000000002</v>
          </cell>
          <cell r="L643">
            <v>1.4449000000000001</v>
          </cell>
          <cell r="M643">
            <v>2.2910999999999997</v>
          </cell>
          <cell r="N643">
            <v>14.03857</v>
          </cell>
          <cell r="O643">
            <v>2.277138171869543E-2</v>
          </cell>
        </row>
        <row r="644">
          <cell r="B644">
            <v>18.278380000000002</v>
          </cell>
          <cell r="C644">
            <v>12.43369</v>
          </cell>
          <cell r="D644">
            <v>8.1937000000000015</v>
          </cell>
          <cell r="E644">
            <v>6.8735400000000002</v>
          </cell>
          <cell r="F644">
            <v>4.9257</v>
          </cell>
          <cell r="G644">
            <v>2.49546</v>
          </cell>
          <cell r="H644">
            <v>1.01122</v>
          </cell>
          <cell r="I644">
            <v>1.15466</v>
          </cell>
          <cell r="J644">
            <v>2.2848299999999999</v>
          </cell>
          <cell r="K644">
            <v>4.8409599999999999</v>
          </cell>
          <cell r="L644">
            <v>8.8843899999999998</v>
          </cell>
          <cell r="M644">
            <v>11.454600000000001</v>
          </cell>
          <cell r="N644">
            <v>82.831130000000002</v>
          </cell>
          <cell r="O644">
            <v>0.25063273908968037</v>
          </cell>
        </row>
        <row r="645">
          <cell r="B645">
            <v>2.3691849999999999</v>
          </cell>
          <cell r="C645">
            <v>1.518035</v>
          </cell>
          <cell r="D645">
            <v>1.1755329999999999</v>
          </cell>
          <cell r="E645">
            <v>1.3195160000000001</v>
          </cell>
          <cell r="F645">
            <v>1.1895770000000001</v>
          </cell>
          <cell r="G645">
            <v>1.1033660000000001</v>
          </cell>
          <cell r="H645">
            <v>1.0597399999999999</v>
          </cell>
          <cell r="I645">
            <v>1.01017</v>
          </cell>
          <cell r="J645">
            <v>1.6248049999999998</v>
          </cell>
          <cell r="K645">
            <v>1.610338</v>
          </cell>
          <cell r="L645">
            <v>1.9843770000000001</v>
          </cell>
          <cell r="M645">
            <v>1.916971</v>
          </cell>
          <cell r="N645">
            <v>17.881613000000002</v>
          </cell>
          <cell r="O645">
            <v>8.635171504606147E-2</v>
          </cell>
        </row>
        <row r="646">
          <cell r="B646">
            <v>190.16788499999998</v>
          </cell>
          <cell r="C646">
            <v>129.63296400000002</v>
          </cell>
          <cell r="D646">
            <v>101.91143500000003</v>
          </cell>
          <cell r="E646">
            <v>78.003374999999991</v>
          </cell>
          <cell r="F646">
            <v>46.689861999999984</v>
          </cell>
          <cell r="G646">
            <v>24.612445999999998</v>
          </cell>
          <cell r="H646">
            <v>23.573486000000006</v>
          </cell>
          <cell r="I646">
            <v>23.081638999999996</v>
          </cell>
          <cell r="J646">
            <v>43.557760999999992</v>
          </cell>
          <cell r="K646">
            <v>75.118077999999983</v>
          </cell>
          <cell r="L646">
            <v>115.18976900000003</v>
          </cell>
          <cell r="M646">
            <v>138.69769200000002</v>
          </cell>
          <cell r="N646">
            <v>990.23639200000002</v>
          </cell>
          <cell r="O646">
            <v>3.6375657169824896E-2</v>
          </cell>
        </row>
        <row r="647">
          <cell r="B647">
            <v>146.966925</v>
          </cell>
          <cell r="C647">
            <v>106.92197099999997</v>
          </cell>
          <cell r="D647">
            <v>61.705486000000001</v>
          </cell>
          <cell r="E647">
            <v>51.951179999999994</v>
          </cell>
          <cell r="F647">
            <v>31.597381000000002</v>
          </cell>
          <cell r="G647">
            <v>15.382911</v>
          </cell>
          <cell r="H647">
            <v>13.690388</v>
          </cell>
          <cell r="I647">
            <v>14.381357000000001</v>
          </cell>
          <cell r="J647">
            <v>27.191101000000003</v>
          </cell>
          <cell r="K647">
            <v>46.501781000000001</v>
          </cell>
          <cell r="L647">
            <v>74.872960000000006</v>
          </cell>
          <cell r="M647">
            <v>90.201563999999991</v>
          </cell>
          <cell r="N647">
            <v>681.365005</v>
          </cell>
          <cell r="O647">
            <v>4.5661981957082903E-2</v>
          </cell>
        </row>
        <row r="648">
          <cell r="B648">
            <v>7.1507500000000004</v>
          </cell>
          <cell r="C648">
            <v>5.358664000000001</v>
          </cell>
          <cell r="D648">
            <v>3.9536160000000002</v>
          </cell>
          <cell r="E648">
            <v>6.2625260000000003</v>
          </cell>
          <cell r="F648">
            <v>1.6120460000000001</v>
          </cell>
          <cell r="G648">
            <v>0.34035399999999999</v>
          </cell>
          <cell r="H648">
            <v>0.28098800000000002</v>
          </cell>
          <cell r="I648">
            <v>0.26400000000000001</v>
          </cell>
          <cell r="J648">
            <v>0.97404999999999997</v>
          </cell>
          <cell r="K648">
            <v>1.8390880000000003</v>
          </cell>
          <cell r="L648">
            <v>7.0841509999999994</v>
          </cell>
          <cell r="M648">
            <v>8.3206509999999998</v>
          </cell>
          <cell r="N648">
            <v>43.440884000000004</v>
          </cell>
          <cell r="O648">
            <v>2.3642772736851583E-2</v>
          </cell>
        </row>
        <row r="656">
          <cell r="B656">
            <v>12992.415999999997</v>
          </cell>
          <cell r="C656">
            <v>12992.415999999997</v>
          </cell>
          <cell r="D656">
            <v>12992.423999999997</v>
          </cell>
          <cell r="E656">
            <v>12985.239999999996</v>
          </cell>
          <cell r="F656">
            <v>12985.239999999996</v>
          </cell>
          <cell r="G656">
            <v>12984.489999999996</v>
          </cell>
          <cell r="H656">
            <v>12997.584999999995</v>
          </cell>
          <cell r="I656">
            <v>12997.584999999995</v>
          </cell>
          <cell r="J656">
            <v>12997.584999999995</v>
          </cell>
          <cell r="K656">
            <v>12998.960999999996</v>
          </cell>
          <cell r="L656">
            <v>12995.700999999995</v>
          </cell>
          <cell r="M656">
            <v>12995.700999999995</v>
          </cell>
          <cell r="N656">
            <v>12995.700999999995</v>
          </cell>
          <cell r="O656">
            <v>0.22213471929124137</v>
          </cell>
        </row>
        <row r="657">
          <cell r="B657">
            <v>3591.4777419999991</v>
          </cell>
          <cell r="C657">
            <v>2951.2914589999996</v>
          </cell>
          <cell r="D657">
            <v>2695.1712350000016</v>
          </cell>
          <cell r="E657">
            <v>2368.4581230000003</v>
          </cell>
          <cell r="F657">
            <v>2037.679365</v>
          </cell>
          <cell r="G657">
            <v>1583.8404270000005</v>
          </cell>
          <cell r="H657">
            <v>1634.7746249999998</v>
          </cell>
          <cell r="I657">
            <v>1615.7721890000003</v>
          </cell>
          <cell r="J657">
            <v>1836.032962</v>
          </cell>
          <cell r="K657">
            <v>2015.1356609999998</v>
          </cell>
          <cell r="L657">
            <v>2676.6479469999986</v>
          </cell>
          <cell r="M657">
            <v>3096.0004999999996</v>
          </cell>
          <cell r="N657">
            <v>28102.282234999999</v>
          </cell>
          <cell r="O657">
            <v>0.16571720559314648</v>
          </cell>
        </row>
        <row r="658">
          <cell r="B658">
            <v>1967.7358079999999</v>
          </cell>
          <cell r="C658">
            <v>1503.5204560000002</v>
          </cell>
          <cell r="D658">
            <v>1290.431364</v>
          </cell>
          <cell r="E658">
            <v>1092.9421010000001</v>
          </cell>
          <cell r="F658">
            <v>792.03030200000012</v>
          </cell>
          <cell r="G658">
            <v>528.70445500000005</v>
          </cell>
          <cell r="H658">
            <v>502.13479100000012</v>
          </cell>
          <cell r="I658">
            <v>535.35418800000002</v>
          </cell>
          <cell r="J658">
            <v>749.53144299999974</v>
          </cell>
          <cell r="K658">
            <v>970.65116200000011</v>
          </cell>
          <cell r="L658">
            <v>1345.1694339999999</v>
          </cell>
          <cell r="M658">
            <v>1576.6424799999998</v>
          </cell>
          <cell r="N658">
            <v>12854.847984</v>
          </cell>
          <cell r="O658">
            <v>0.13714253252774963</v>
          </cell>
        </row>
        <row r="659">
          <cell r="B659">
            <v>114.073807</v>
          </cell>
          <cell r="C659">
            <v>91.82471000000001</v>
          </cell>
          <cell r="D659">
            <v>92.324771999999996</v>
          </cell>
          <cell r="E659">
            <v>97.369113999999996</v>
          </cell>
          <cell r="F659">
            <v>82.750282000000013</v>
          </cell>
          <cell r="G659">
            <v>68.530799999999999</v>
          </cell>
          <cell r="H659">
            <v>72.316430000000011</v>
          </cell>
          <cell r="I659">
            <v>73.212059999999994</v>
          </cell>
          <cell r="J659">
            <v>75.078550000000007</v>
          </cell>
          <cell r="K659">
            <v>55.132999999999996</v>
          </cell>
          <cell r="L659">
            <v>83.759710000000013</v>
          </cell>
          <cell r="M659">
            <v>102.98732000000001</v>
          </cell>
          <cell r="N659">
            <v>1009.360555</v>
          </cell>
          <cell r="O659">
            <v>0.16633561959112969</v>
          </cell>
        </row>
        <row r="660">
          <cell r="B660">
            <v>2.1926779999999999</v>
          </cell>
          <cell r="C660">
            <v>2.1336740000000001</v>
          </cell>
          <cell r="D660">
            <v>2.1559520000000001</v>
          </cell>
          <cell r="E660">
            <v>1.8246849999999999</v>
          </cell>
          <cell r="F660">
            <v>1.5195399999999999</v>
          </cell>
          <cell r="G660">
            <v>1.104347</v>
          </cell>
          <cell r="H660">
            <v>1.4599340000000001</v>
          </cell>
          <cell r="I660">
            <v>1.320317</v>
          </cell>
          <cell r="J660">
            <v>1.629618</v>
          </cell>
          <cell r="K660">
            <v>1.9531270000000001</v>
          </cell>
          <cell r="L660">
            <v>2.102144</v>
          </cell>
          <cell r="M660">
            <v>2.271747</v>
          </cell>
          <cell r="N660">
            <v>21.667763000000001</v>
          </cell>
          <cell r="O660">
            <v>4.1853429999022092E-2</v>
          </cell>
        </row>
        <row r="661">
          <cell r="B661">
            <v>0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</row>
        <row r="662">
          <cell r="B662">
            <v>0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</row>
        <row r="663">
          <cell r="B663">
            <v>0.95001000000000002</v>
          </cell>
          <cell r="C663">
            <v>0.68191999999999997</v>
          </cell>
          <cell r="D663">
            <v>0.41735</v>
          </cell>
          <cell r="E663">
            <v>0.29005000000000003</v>
          </cell>
          <cell r="F663">
            <v>0.25607999999999997</v>
          </cell>
          <cell r="G663">
            <v>0.21812000000000001</v>
          </cell>
          <cell r="H663">
            <v>0.19982</v>
          </cell>
          <cell r="I663">
            <v>0.19283999999999998</v>
          </cell>
          <cell r="J663">
            <v>0.16642999999999999</v>
          </cell>
          <cell r="K663">
            <v>0.35560000000000003</v>
          </cell>
          <cell r="L663">
            <v>0.53321000000000007</v>
          </cell>
          <cell r="M663">
            <v>0.78701999999999994</v>
          </cell>
          <cell r="N663">
            <v>5.0484499999999999</v>
          </cell>
          <cell r="O663">
            <v>0.44035885000523356</v>
          </cell>
        </row>
        <row r="664">
          <cell r="B664">
            <v>1.56E-3</v>
          </cell>
          <cell r="C664">
            <v>3.13E-3</v>
          </cell>
          <cell r="D664">
            <v>6.1700000000000001E-3</v>
          </cell>
          <cell r="E664">
            <v>7.1399999999999996E-3</v>
          </cell>
          <cell r="F664">
            <v>9.92E-3</v>
          </cell>
          <cell r="G664">
            <v>1.218E-2</v>
          </cell>
          <cell r="H664">
            <v>1.1009999999999999E-2</v>
          </cell>
          <cell r="I664">
            <v>1.089E-2</v>
          </cell>
          <cell r="J664">
            <v>4.6500000000000005E-3</v>
          </cell>
          <cell r="K664">
            <v>4.8600000000000006E-3</v>
          </cell>
          <cell r="L664">
            <v>1.2199999999999999E-3</v>
          </cell>
          <cell r="M664">
            <v>1.2700000000000001E-3</v>
          </cell>
          <cell r="N664">
            <v>7.3999999999999996E-2</v>
          </cell>
          <cell r="O664">
            <v>0.17747080125668516</v>
          </cell>
        </row>
        <row r="665">
          <cell r="B665">
            <v>1639.931186</v>
          </cell>
          <cell r="C665">
            <v>1236.4036959999999</v>
          </cell>
          <cell r="D665">
            <v>1037.6864009999999</v>
          </cell>
          <cell r="E665">
            <v>907.19851600000004</v>
          </cell>
          <cell r="F665">
            <v>650.52690999999993</v>
          </cell>
          <cell r="G665">
            <v>412.70779999999996</v>
          </cell>
          <cell r="H665">
            <v>358.01354000000003</v>
          </cell>
          <cell r="I665">
            <v>371.46935000000002</v>
          </cell>
          <cell r="J665">
            <v>526.92964999999992</v>
          </cell>
          <cell r="K665">
            <v>810.89414000000011</v>
          </cell>
          <cell r="L665">
            <v>1145.6133900000002</v>
          </cell>
          <cell r="M665">
            <v>1330.4514750000001</v>
          </cell>
          <cell r="N665">
            <v>10427.826054000001</v>
          </cell>
          <cell r="O665">
            <v>0.24450043024391341</v>
          </cell>
        </row>
        <row r="666">
          <cell r="B666">
            <v>0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</row>
        <row r="667">
          <cell r="B667">
            <v>0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</row>
        <row r="668">
          <cell r="B668">
            <v>1.2430000000000001</v>
          </cell>
          <cell r="C668">
            <v>0.93400000000000005</v>
          </cell>
          <cell r="D668">
            <v>1.33</v>
          </cell>
          <cell r="E668">
            <v>0.33200000000000002</v>
          </cell>
          <cell r="F668">
            <v>0.23</v>
          </cell>
          <cell r="G668">
            <v>0.47299999999999998</v>
          </cell>
          <cell r="H668">
            <v>0.125</v>
          </cell>
          <cell r="I668">
            <v>0.127</v>
          </cell>
          <cell r="J668">
            <v>0.51200000000000001</v>
          </cell>
          <cell r="K668">
            <v>0.59499999999999997</v>
          </cell>
          <cell r="L668">
            <v>0.93600000000000005</v>
          </cell>
          <cell r="M668">
            <v>2.109</v>
          </cell>
          <cell r="N668">
            <v>8.945999999999998</v>
          </cell>
          <cell r="O668">
            <v>1.91274496220693E-2</v>
          </cell>
        </row>
        <row r="669"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</row>
        <row r="670">
          <cell r="B670">
            <v>1.4671700000000001</v>
          </cell>
          <cell r="C670">
            <v>1.6486500000000002</v>
          </cell>
          <cell r="D670">
            <v>1.21841</v>
          </cell>
          <cell r="E670">
            <v>1.7097599999999999</v>
          </cell>
          <cell r="F670">
            <v>0.94775999999999994</v>
          </cell>
          <cell r="G670">
            <v>3.0865900000000002</v>
          </cell>
          <cell r="H670">
            <v>2.9144800000000002</v>
          </cell>
          <cell r="I670">
            <v>1.83168</v>
          </cell>
          <cell r="J670">
            <v>2.25861</v>
          </cell>
          <cell r="K670">
            <v>2.6890800000000001</v>
          </cell>
          <cell r="L670">
            <v>1.12378</v>
          </cell>
          <cell r="M670">
            <v>2.4135300000000002</v>
          </cell>
          <cell r="N670">
            <v>23.309500000000003</v>
          </cell>
          <cell r="O670">
            <v>7.9670179992555826E-3</v>
          </cell>
        </row>
        <row r="671">
          <cell r="B671">
            <v>14.956</v>
          </cell>
          <cell r="C671">
            <v>30.698</v>
          </cell>
          <cell r="D671">
            <v>13.132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25.635000000000002</v>
          </cell>
          <cell r="J671">
            <v>24.934999999999999</v>
          </cell>
          <cell r="K671">
            <v>13.561999999999999</v>
          </cell>
          <cell r="L671">
            <v>0</v>
          </cell>
          <cell r="M671">
            <v>4.5209999999999999</v>
          </cell>
          <cell r="N671">
            <v>127.43899999999999</v>
          </cell>
          <cell r="O671">
            <v>3.2065579185265654E-2</v>
          </cell>
        </row>
        <row r="672">
          <cell r="B672">
            <v>0</v>
          </cell>
          <cell r="C672">
            <v>0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</row>
        <row r="673">
          <cell r="B673">
            <v>0.56247000000000003</v>
          </cell>
          <cell r="C673">
            <v>0.72106000000000003</v>
          </cell>
          <cell r="D673">
            <v>0.49844400000000005</v>
          </cell>
          <cell r="E673">
            <v>0.30727399999999999</v>
          </cell>
          <cell r="F673">
            <v>0.18667300000000001</v>
          </cell>
          <cell r="G673">
            <v>0.20949599999999999</v>
          </cell>
          <cell r="H673">
            <v>0.70710600000000001</v>
          </cell>
          <cell r="I673">
            <v>7.1043000000000009E-2</v>
          </cell>
          <cell r="J673">
            <v>0.163017</v>
          </cell>
          <cell r="K673">
            <v>1.7941409999999998</v>
          </cell>
          <cell r="L673">
            <v>0.32456600000000002</v>
          </cell>
          <cell r="M673">
            <v>0.31006299999999998</v>
          </cell>
          <cell r="N673">
            <v>5.8553529999999991</v>
          </cell>
          <cell r="O673">
            <v>1.7820025006789763E-2</v>
          </cell>
        </row>
        <row r="674">
          <cell r="B674">
            <v>192.35792699999999</v>
          </cell>
          <cell r="C674">
            <v>138.47161600000001</v>
          </cell>
          <cell r="D674">
            <v>141.66186500000006</v>
          </cell>
          <cell r="E674">
            <v>83.903562000000008</v>
          </cell>
          <cell r="F674">
            <v>55.603137000000018</v>
          </cell>
          <cell r="G674">
            <v>42.362122000000006</v>
          </cell>
          <cell r="H674">
            <v>66.387471000000019</v>
          </cell>
          <cell r="I674">
            <v>61.484007999999996</v>
          </cell>
          <cell r="J674">
            <v>117.85391800000001</v>
          </cell>
          <cell r="K674">
            <v>83.670213999999987</v>
          </cell>
          <cell r="L674">
            <v>110.77541399999997</v>
          </cell>
          <cell r="M674">
            <v>130.79005500000002</v>
          </cell>
          <cell r="N674">
            <v>1225.3213090000002</v>
          </cell>
          <cell r="O674">
            <v>5.3246171194687116E-2</v>
          </cell>
        </row>
        <row r="675">
          <cell r="B675">
            <v>622.33901399999979</v>
          </cell>
          <cell r="C675">
            <v>517.1214937996541</v>
          </cell>
          <cell r="D675">
            <v>470.10802546478789</v>
          </cell>
          <cell r="E675">
            <v>405.58755099999996</v>
          </cell>
          <cell r="F675">
            <v>354.291042</v>
          </cell>
          <cell r="G675">
            <v>246.90313500000005</v>
          </cell>
          <cell r="H675">
            <v>223.44436099999999</v>
          </cell>
          <cell r="I675">
            <v>272.05623800000001</v>
          </cell>
          <cell r="J675">
            <v>310.90929299999999</v>
          </cell>
          <cell r="K675">
            <v>348.562862</v>
          </cell>
          <cell r="L675">
            <v>453.20757300000002</v>
          </cell>
          <cell r="M675">
            <v>508.64326</v>
          </cell>
          <cell r="N675">
            <v>4733.1738482644414</v>
          </cell>
          <cell r="O675">
            <v>5.2792328776436491E-2</v>
          </cell>
        </row>
        <row r="676">
          <cell r="B676">
            <v>331.78811499999995</v>
          </cell>
          <cell r="C676">
            <v>279.29259999999999</v>
          </cell>
          <cell r="D676">
            <v>283.68251000000004</v>
          </cell>
          <cell r="E676">
            <v>262.87912</v>
          </cell>
          <cell r="F676">
            <v>260.025216</v>
          </cell>
          <cell r="G676">
            <v>193.66801000000001</v>
          </cell>
          <cell r="H676">
            <v>175.56872199999998</v>
          </cell>
          <cell r="I676">
            <v>226.63733500000001</v>
          </cell>
          <cell r="J676">
            <v>222.730152</v>
          </cell>
          <cell r="K676">
            <v>223.13600999999997</v>
          </cell>
          <cell r="L676">
            <v>255.71459999999999</v>
          </cell>
          <cell r="M676">
            <v>272.68144999999998</v>
          </cell>
          <cell r="N676">
            <v>2987.80384</v>
          </cell>
          <cell r="O676">
            <v>0.13931011185390269</v>
          </cell>
        </row>
        <row r="677">
          <cell r="B677">
            <v>32.559809999999999</v>
          </cell>
          <cell r="C677">
            <v>23.0731</v>
          </cell>
          <cell r="D677">
            <v>20.337119999999999</v>
          </cell>
          <cell r="E677">
            <v>13.286719999999999</v>
          </cell>
          <cell r="F677">
            <v>11.765739999999999</v>
          </cell>
          <cell r="G677">
            <v>14.759589999999999</v>
          </cell>
          <cell r="H677">
            <v>13.19455</v>
          </cell>
          <cell r="I677">
            <v>10.90601</v>
          </cell>
          <cell r="J677">
            <v>13.84962</v>
          </cell>
          <cell r="K677">
            <v>17.084720000000001</v>
          </cell>
          <cell r="L677">
            <v>24.539459999999998</v>
          </cell>
          <cell r="M677">
            <v>17.033260000000002</v>
          </cell>
          <cell r="N677">
            <v>212.3897</v>
          </cell>
          <cell r="O677">
            <v>0.16038470672137339</v>
          </cell>
        </row>
        <row r="678">
          <cell r="B678">
            <v>1.133249</v>
          </cell>
          <cell r="C678">
            <v>1.1736280000000001</v>
          </cell>
          <cell r="D678">
            <v>0.810612</v>
          </cell>
          <cell r="E678">
            <v>4.1131880000000001</v>
          </cell>
          <cell r="F678">
            <v>3.3591759999999997</v>
          </cell>
          <cell r="G678">
            <v>1.705473</v>
          </cell>
          <cell r="H678">
            <v>1.6265999999999998</v>
          </cell>
          <cell r="I678">
            <v>1.3104</v>
          </cell>
          <cell r="J678">
            <v>2.4394099999999996</v>
          </cell>
          <cell r="K678">
            <v>3.7594499999999997</v>
          </cell>
          <cell r="L678">
            <v>5.1324700000000005</v>
          </cell>
          <cell r="M678">
            <v>6.50176</v>
          </cell>
          <cell r="N678">
            <v>33.065415999999999</v>
          </cell>
          <cell r="O678">
            <v>5.363403889594591E-2</v>
          </cell>
        </row>
        <row r="679">
          <cell r="B679">
            <v>0.10584</v>
          </cell>
          <cell r="C679">
            <v>7.2690000000000005E-2</v>
          </cell>
          <cell r="D679">
            <v>5.6860000000000001E-2</v>
          </cell>
          <cell r="E679">
            <v>4.2009999999999999E-2</v>
          </cell>
          <cell r="F679">
            <v>1.813E-2</v>
          </cell>
          <cell r="G679">
            <v>7.7099999999999998E-3</v>
          </cell>
          <cell r="H679">
            <v>6.3670000000000003E-3</v>
          </cell>
          <cell r="I679">
            <v>5.6540000000000002E-3</v>
          </cell>
          <cell r="J679">
            <v>2.1602E-2</v>
          </cell>
          <cell r="K679">
            <v>3.1449999999999999E-2</v>
          </cell>
          <cell r="L679">
            <v>4.8989999999999999E-2</v>
          </cell>
          <cell r="M679">
            <v>6.6879999999999995E-2</v>
          </cell>
          <cell r="N679">
            <v>0.48418299999999997</v>
          </cell>
          <cell r="O679">
            <v>1.4650544005696735E-3</v>
          </cell>
        </row>
        <row r="680">
          <cell r="B680">
            <v>2.9734600000000002</v>
          </cell>
          <cell r="C680">
            <v>2.7938999999999998</v>
          </cell>
          <cell r="D680">
            <v>2.6801999999999997</v>
          </cell>
          <cell r="E680">
            <v>2.2014</v>
          </cell>
          <cell r="F680">
            <v>1.5489999999999999</v>
          </cell>
          <cell r="G680">
            <v>1.0586</v>
          </cell>
          <cell r="H680">
            <v>1.4666999999999999</v>
          </cell>
          <cell r="I680">
            <v>1.3283</v>
          </cell>
          <cell r="J680">
            <v>1.6984999999999999</v>
          </cell>
          <cell r="K680">
            <v>2.1017199999999998</v>
          </cell>
          <cell r="L680">
            <v>2.2543000000000002</v>
          </cell>
          <cell r="M680">
            <v>2.5009000000000001</v>
          </cell>
          <cell r="N680">
            <v>24.60698</v>
          </cell>
          <cell r="O680">
            <v>0.11882904104367617</v>
          </cell>
        </row>
        <row r="681">
          <cell r="B681">
            <v>176.93343299999995</v>
          </cell>
          <cell r="C681">
            <v>150.39108648804941</v>
          </cell>
          <cell r="D681">
            <v>116.37032550752826</v>
          </cell>
          <cell r="E681">
            <v>86.903666999999984</v>
          </cell>
          <cell r="F681">
            <v>55.284350000000011</v>
          </cell>
          <cell r="G681">
            <v>25.316775999999994</v>
          </cell>
          <cell r="H681">
            <v>22.822238999999996</v>
          </cell>
          <cell r="I681">
            <v>22.979741999999995</v>
          </cell>
          <cell r="J681">
            <v>49.80397</v>
          </cell>
          <cell r="K681">
            <v>70.647644000000014</v>
          </cell>
          <cell r="L681">
            <v>112.46237400000001</v>
          </cell>
          <cell r="M681">
            <v>142.62443999999999</v>
          </cell>
          <cell r="N681">
            <v>1032.5400469955778</v>
          </cell>
          <cell r="O681">
            <v>3.792965302736119E-2</v>
          </cell>
        </row>
        <row r="682">
          <cell r="B682">
            <v>70.114706999999981</v>
          </cell>
          <cell r="C682">
            <v>55.187989311604746</v>
          </cell>
          <cell r="D682">
            <v>43.104497957259646</v>
          </cell>
          <cell r="E682">
            <v>33.087960000000002</v>
          </cell>
          <cell r="F682">
            <v>20.937334999999997</v>
          </cell>
          <cell r="G682">
            <v>9.5763800000000003</v>
          </cell>
          <cell r="H682">
            <v>8.4144739999999985</v>
          </cell>
          <cell r="I682">
            <v>8.5504129999999989</v>
          </cell>
          <cell r="J682">
            <v>19.104334999999999</v>
          </cell>
          <cell r="K682">
            <v>30.028567999999996</v>
          </cell>
          <cell r="L682">
            <v>48.783168000000003</v>
          </cell>
          <cell r="M682">
            <v>62.655392999999997</v>
          </cell>
          <cell r="N682">
            <v>409.54522026886434</v>
          </cell>
          <cell r="O682">
            <v>2.7445856950822457E-2</v>
          </cell>
        </row>
        <row r="683">
          <cell r="B683">
            <v>6.7303999999999995</v>
          </cell>
          <cell r="C683">
            <v>5.1364999999999998</v>
          </cell>
          <cell r="D683">
            <v>3.0659000000000001</v>
          </cell>
          <cell r="E683">
            <v>3.0734859999999999</v>
          </cell>
          <cell r="F683">
            <v>1.352095</v>
          </cell>
          <cell r="G683">
            <v>0.81059599999999998</v>
          </cell>
          <cell r="H683">
            <v>0.34470899999999999</v>
          </cell>
          <cell r="I683">
            <v>0.33838400000000002</v>
          </cell>
          <cell r="J683">
            <v>1.2617039999999999</v>
          </cell>
          <cell r="K683">
            <v>1.7732999999999999</v>
          </cell>
          <cell r="L683">
            <v>4.2722110000000004</v>
          </cell>
          <cell r="M683">
            <v>4.5791769999999996</v>
          </cell>
          <cell r="N683">
            <v>32.738461999999998</v>
          </cell>
          <cell r="O683">
            <v>1.781796191854778E-2</v>
          </cell>
        </row>
        <row r="691">
          <cell r="B691">
            <v>1790.2639999999994</v>
          </cell>
          <cell r="C691">
            <v>1790.2289999999996</v>
          </cell>
          <cell r="D691">
            <v>1790.2289999999996</v>
          </cell>
          <cell r="E691">
            <v>1802.0869999999995</v>
          </cell>
          <cell r="F691">
            <v>1802.0519999999995</v>
          </cell>
          <cell r="G691">
            <v>1802.0519999999995</v>
          </cell>
          <cell r="H691">
            <v>1801.9209999999994</v>
          </cell>
          <cell r="I691">
            <v>1801.8679999999993</v>
          </cell>
          <cell r="J691">
            <v>1800.8469999999993</v>
          </cell>
          <cell r="K691">
            <v>1796.1759999999992</v>
          </cell>
          <cell r="L691">
            <v>1796.1756999999993</v>
          </cell>
          <cell r="M691">
            <v>1795.0216999999996</v>
          </cell>
          <cell r="N691">
            <v>1795.0216999999996</v>
          </cell>
          <cell r="O691">
            <v>3.0682195708502905E-2</v>
          </cell>
        </row>
        <row r="692">
          <cell r="B692">
            <v>1212.6117510000004</v>
          </cell>
          <cell r="C692">
            <v>948.98499399999969</v>
          </cell>
          <cell r="D692">
            <v>787.18051799999989</v>
          </cell>
          <cell r="E692">
            <v>652.65855199999999</v>
          </cell>
          <cell r="F692">
            <v>561.64317700000004</v>
          </cell>
          <cell r="G692">
            <v>426.77092600000003</v>
          </cell>
          <cell r="H692">
            <v>463.51545100000016</v>
          </cell>
          <cell r="I692">
            <v>358.40333500000003</v>
          </cell>
          <cell r="J692">
            <v>493.50070819999996</v>
          </cell>
          <cell r="K692">
            <v>651.61680800000011</v>
          </cell>
          <cell r="L692">
            <v>795.54438300000015</v>
          </cell>
          <cell r="M692">
            <v>935.2957879999999</v>
          </cell>
          <cell r="N692">
            <v>8287.7263911999999</v>
          </cell>
          <cell r="O692">
            <v>4.8872146638670906E-2</v>
          </cell>
        </row>
        <row r="693">
          <cell r="B693">
            <v>739.45713999999998</v>
          </cell>
          <cell r="C693">
            <v>553.88203800000008</v>
          </cell>
          <cell r="D693">
            <v>414.63358500000004</v>
          </cell>
          <cell r="E693">
            <v>343.71621800000003</v>
          </cell>
          <cell r="F693">
            <v>236.22555100000002</v>
          </cell>
          <cell r="G693">
            <v>170.68480000000002</v>
          </cell>
          <cell r="H693">
            <v>207.32593800000001</v>
          </cell>
          <cell r="I693">
            <v>147.78321099999999</v>
          </cell>
          <cell r="J693">
            <v>210.05684500000001</v>
          </cell>
          <cell r="K693">
            <v>337.07709200000005</v>
          </cell>
          <cell r="L693">
            <v>450.17390599999999</v>
          </cell>
          <cell r="M693">
            <v>521.86671100000001</v>
          </cell>
          <cell r="N693">
            <v>4332.8830349999998</v>
          </cell>
          <cell r="O693">
            <v>4.6225560450503272E-2</v>
          </cell>
        </row>
        <row r="694">
          <cell r="B694">
            <v>34.748041999999998</v>
          </cell>
          <cell r="C694">
            <v>31.190231000000001</v>
          </cell>
          <cell r="D694">
            <v>23.856300000000001</v>
          </cell>
          <cell r="E694">
            <v>24.700075999999999</v>
          </cell>
          <cell r="F694">
            <v>4.7315300000000002</v>
          </cell>
          <cell r="G694">
            <v>4.0380590000000005</v>
          </cell>
          <cell r="H694">
            <v>22.360631000000001</v>
          </cell>
          <cell r="I694">
            <v>4.4916700000000001</v>
          </cell>
          <cell r="J694">
            <v>6.0594040000000007</v>
          </cell>
          <cell r="K694">
            <v>4.1811610000000003</v>
          </cell>
          <cell r="L694">
            <v>22.621852000000001</v>
          </cell>
          <cell r="M694">
            <v>27.754572</v>
          </cell>
          <cell r="N694">
            <v>210.73352800000001</v>
          </cell>
          <cell r="O694">
            <v>3.4727423986272848E-2</v>
          </cell>
        </row>
        <row r="695">
          <cell r="B695">
            <v>1.76959</v>
          </cell>
          <cell r="C695">
            <v>1.3056399999999999</v>
          </cell>
          <cell r="D695">
            <v>1.2981100000000001</v>
          </cell>
          <cell r="E695">
            <v>1.1129500000000001</v>
          </cell>
          <cell r="F695">
            <v>0.62858999999999987</v>
          </cell>
          <cell r="G695">
            <v>0.47652</v>
          </cell>
          <cell r="H695">
            <v>0.41670000000000001</v>
          </cell>
          <cell r="I695">
            <v>0.42749999999999999</v>
          </cell>
          <cell r="J695">
            <v>0.67533999999999994</v>
          </cell>
          <cell r="K695">
            <v>1.5477300000000001</v>
          </cell>
          <cell r="L695">
            <v>1.5031700000000001</v>
          </cell>
          <cell r="M695">
            <v>1.58812</v>
          </cell>
          <cell r="N695">
            <v>12.74996</v>
          </cell>
          <cell r="O695">
            <v>2.4627810372041252E-2</v>
          </cell>
        </row>
        <row r="696">
          <cell r="B696">
            <v>98.441949999999991</v>
          </cell>
          <cell r="C696">
            <v>44.983449999999998</v>
          </cell>
          <cell r="D696">
            <v>44.843040000000002</v>
          </cell>
          <cell r="E696">
            <v>32.174680000000002</v>
          </cell>
          <cell r="F696">
            <v>17.049679999999999</v>
          </cell>
          <cell r="G696">
            <v>14.242329999999999</v>
          </cell>
          <cell r="H696">
            <v>20.125870000000003</v>
          </cell>
          <cell r="I696">
            <v>14.731030000000001</v>
          </cell>
          <cell r="J696">
            <v>22.451040000000003</v>
          </cell>
          <cell r="K696">
            <v>30.724599999999999</v>
          </cell>
          <cell r="L696">
            <v>73.644600000000011</v>
          </cell>
          <cell r="M696">
            <v>43.855400000000003</v>
          </cell>
          <cell r="N696">
            <v>457.26766999999995</v>
          </cell>
          <cell r="O696">
            <v>3.421537720166265E-2</v>
          </cell>
        </row>
        <row r="697">
          <cell r="B697">
            <v>0</v>
          </cell>
          <cell r="C697">
            <v>0</v>
          </cell>
          <cell r="D697">
            <v>0</v>
          </cell>
          <cell r="E697">
            <v>4.9000000000000007E-3</v>
          </cell>
          <cell r="F697">
            <v>7.9000000000000001E-2</v>
          </cell>
          <cell r="G697">
            <v>9.9199999999999997E-2</v>
          </cell>
          <cell r="H697">
            <v>4.3799999999999999E-2</v>
          </cell>
          <cell r="I697">
            <v>3.0800000000000001E-2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0.25769999999999998</v>
          </cell>
          <cell r="O697">
            <v>2.9226882607623142E-2</v>
          </cell>
        </row>
        <row r="698">
          <cell r="B698">
            <v>0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</row>
        <row r="699">
          <cell r="B699">
            <v>0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</row>
        <row r="700">
          <cell r="B700">
            <v>418.234826</v>
          </cell>
          <cell r="C700">
            <v>331.41696400000006</v>
          </cell>
          <cell r="D700">
            <v>232.902433</v>
          </cell>
          <cell r="E700">
            <v>194.26910999999998</v>
          </cell>
          <cell r="F700">
            <v>158.83722700000001</v>
          </cell>
          <cell r="G700">
            <v>119.64873</v>
          </cell>
          <cell r="H700">
            <v>132.418745</v>
          </cell>
          <cell r="I700">
            <v>95.255769000000001</v>
          </cell>
          <cell r="J700">
            <v>135.47618499999999</v>
          </cell>
          <cell r="K700">
            <v>214.31906900000001</v>
          </cell>
          <cell r="L700">
            <v>237.95078000000004</v>
          </cell>
          <cell r="M700">
            <v>302.478385</v>
          </cell>
          <cell r="N700">
            <v>2573.2082230000001</v>
          </cell>
          <cell r="O700">
            <v>6.0333814006164839E-2</v>
          </cell>
        </row>
        <row r="701">
          <cell r="B701">
            <v>0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</row>
        <row r="702">
          <cell r="B702">
            <v>0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</row>
        <row r="703">
          <cell r="B703">
            <v>2.2709999999999999</v>
          </cell>
          <cell r="C703">
            <v>2.6120000000000001</v>
          </cell>
          <cell r="D703">
            <v>2.6269999999999998</v>
          </cell>
          <cell r="E703">
            <v>2.9940000000000002</v>
          </cell>
          <cell r="F703">
            <v>1.849</v>
          </cell>
          <cell r="G703">
            <v>1.3919999999999999</v>
          </cell>
          <cell r="H703">
            <v>1.4570000000000001</v>
          </cell>
          <cell r="I703">
            <v>0.29899999999999999</v>
          </cell>
          <cell r="J703">
            <v>1.048</v>
          </cell>
          <cell r="K703">
            <v>2.722</v>
          </cell>
          <cell r="L703">
            <v>2.7749999999999999</v>
          </cell>
          <cell r="M703">
            <v>2.7690000000000001</v>
          </cell>
          <cell r="N703">
            <v>24.814999999999998</v>
          </cell>
          <cell r="O703">
            <v>5.3056970978275178E-2</v>
          </cell>
        </row>
        <row r="704">
          <cell r="B704">
            <v>22.085000000000001</v>
          </cell>
          <cell r="C704">
            <v>14.862</v>
          </cell>
          <cell r="D704">
            <v>9.0120000000000005</v>
          </cell>
          <cell r="E704">
            <v>2.3359999999999999</v>
          </cell>
          <cell r="F704">
            <v>2.758</v>
          </cell>
          <cell r="G704">
            <v>1.8240000000000001</v>
          </cell>
          <cell r="H704">
            <v>1.105</v>
          </cell>
          <cell r="I704">
            <v>1.1299999999999999</v>
          </cell>
          <cell r="J704">
            <v>3.1970000000000001</v>
          </cell>
          <cell r="K704">
            <v>4.984</v>
          </cell>
          <cell r="L704">
            <v>5.827</v>
          </cell>
          <cell r="M704">
            <v>6.024</v>
          </cell>
          <cell r="N704">
            <v>75.144000000000005</v>
          </cell>
          <cell r="O704">
            <v>0.48176431601638825</v>
          </cell>
        </row>
        <row r="705">
          <cell r="B705">
            <v>1.0509999999999999</v>
          </cell>
          <cell r="C705">
            <v>1.6805999999999999</v>
          </cell>
          <cell r="D705">
            <v>1.7522</v>
          </cell>
          <cell r="E705">
            <v>2.2118000000000002</v>
          </cell>
          <cell r="F705">
            <v>2.7330000000000001</v>
          </cell>
          <cell r="G705">
            <v>2.5720000000000001</v>
          </cell>
          <cell r="H705">
            <v>2.1800000000000002</v>
          </cell>
          <cell r="I705">
            <v>2.2651999999999997</v>
          </cell>
          <cell r="J705">
            <v>2.3650000000000002</v>
          </cell>
          <cell r="K705">
            <v>2.9521999999999999</v>
          </cell>
          <cell r="L705">
            <v>2.3690000000000002</v>
          </cell>
          <cell r="M705">
            <v>2.5225999999999997</v>
          </cell>
          <cell r="N705">
            <v>26.654600000000002</v>
          </cell>
          <cell r="O705">
            <v>9.1103489119439638E-3</v>
          </cell>
        </row>
        <row r="706">
          <cell r="B706">
            <v>12.177</v>
          </cell>
          <cell r="C706">
            <v>9.2850000000000001</v>
          </cell>
          <cell r="D706">
            <v>9.8559999999999999</v>
          </cell>
          <cell r="E706">
            <v>9.8689999999999998</v>
          </cell>
          <cell r="F706">
            <v>6.4409999999999998</v>
          </cell>
          <cell r="G706">
            <v>4.0339999999999998</v>
          </cell>
          <cell r="H706">
            <v>4.3689999999999998</v>
          </cell>
          <cell r="I706">
            <v>4.4530000000000003</v>
          </cell>
          <cell r="J706">
            <v>6.6619999999999999</v>
          </cell>
          <cell r="K706">
            <v>9.2690000000000001</v>
          </cell>
          <cell r="L706">
            <v>10.256</v>
          </cell>
          <cell r="M706">
            <v>11.742000000000001</v>
          </cell>
          <cell r="N706">
            <v>98.413000000000011</v>
          </cell>
          <cell r="O706">
            <v>2.4762198733194307E-2</v>
          </cell>
        </row>
        <row r="707">
          <cell r="B707">
            <v>0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</row>
        <row r="708">
          <cell r="B708">
            <v>8.9639999999999997E-2</v>
          </cell>
          <cell r="C708">
            <v>0.15106</v>
          </cell>
          <cell r="D708">
            <v>8.2369999999999999E-2</v>
          </cell>
          <cell r="E708">
            <v>2.9780000000000001E-2</v>
          </cell>
          <cell r="F708">
            <v>6.164E-2</v>
          </cell>
          <cell r="G708">
            <v>3.0289999999999997E-2</v>
          </cell>
          <cell r="H708">
            <v>1.32704</v>
          </cell>
          <cell r="I708">
            <v>0.55937999999999999</v>
          </cell>
          <cell r="J708">
            <v>9.6620000000000011E-2</v>
          </cell>
          <cell r="K708">
            <v>0.22003</v>
          </cell>
          <cell r="L708">
            <v>4.2639999999999997E-2</v>
          </cell>
          <cell r="M708">
            <v>0.10464</v>
          </cell>
          <cell r="N708">
            <v>2.7951299999999999</v>
          </cell>
          <cell r="O708">
            <v>8.5066240237314933E-3</v>
          </cell>
        </row>
        <row r="709">
          <cell r="B709">
            <v>148.58909199999999</v>
          </cell>
          <cell r="C709">
            <v>116.395093</v>
          </cell>
          <cell r="D709">
            <v>88.40413199999999</v>
          </cell>
          <cell r="E709">
            <v>74.013922000000008</v>
          </cell>
          <cell r="F709">
            <v>41.056884000000004</v>
          </cell>
          <cell r="G709">
            <v>22.327671000000002</v>
          </cell>
          <cell r="H709">
            <v>21.522152000000002</v>
          </cell>
          <cell r="I709">
            <v>24.139862000000001</v>
          </cell>
          <cell r="J709">
            <v>32.026255999999997</v>
          </cell>
          <cell r="K709">
            <v>66.157302000000001</v>
          </cell>
          <cell r="L709">
            <v>93.183864</v>
          </cell>
          <cell r="M709">
            <v>123.02799399999999</v>
          </cell>
          <cell r="N709">
            <v>850.84422399999994</v>
          </cell>
          <cell r="O709">
            <v>3.6973320286160717E-2</v>
          </cell>
        </row>
        <row r="710">
          <cell r="B710">
            <v>656.16240700000003</v>
          </cell>
          <cell r="C710">
            <v>494.82899599999996</v>
          </cell>
          <cell r="D710">
            <v>368.49404100000004</v>
          </cell>
          <cell r="E710">
            <v>305.14724100000001</v>
          </cell>
          <cell r="F710">
            <v>213.79967099999999</v>
          </cell>
          <cell r="G710">
            <v>157.063703</v>
          </cell>
          <cell r="H710">
            <v>166.79977400000001</v>
          </cell>
          <cell r="I710">
            <v>136.37060599999998</v>
          </cell>
          <cell r="J710">
            <v>190.15226699999999</v>
          </cell>
          <cell r="K710">
            <v>304.76240800000005</v>
          </cell>
          <cell r="L710">
            <v>403.46389900000003</v>
          </cell>
          <cell r="M710">
            <v>464.51423499999999</v>
          </cell>
          <cell r="N710">
            <v>3861.559248</v>
          </cell>
          <cell r="O710">
            <v>4.307061433732387E-2</v>
          </cell>
        </row>
        <row r="711">
          <cell r="B711">
            <v>294.55530099999999</v>
          </cell>
          <cell r="C711">
            <v>235.30687099999997</v>
          </cell>
          <cell r="D711">
            <v>182.74678</v>
          </cell>
          <cell r="E711">
            <v>160.29429300000001</v>
          </cell>
          <cell r="F711">
            <v>138.63550599999999</v>
          </cell>
          <cell r="G711">
            <v>114.55060300000001</v>
          </cell>
          <cell r="H711">
            <v>110.772825</v>
          </cell>
          <cell r="I711">
            <v>100.514219</v>
          </cell>
          <cell r="J711">
            <v>124.63429499999999</v>
          </cell>
          <cell r="K711">
            <v>166.091184</v>
          </cell>
          <cell r="L711">
            <v>206.78462099999999</v>
          </cell>
          <cell r="M711">
            <v>192.31925799999999</v>
          </cell>
          <cell r="N711">
            <v>2027.2057560000001</v>
          </cell>
          <cell r="O711">
            <v>9.4521018026148387E-2</v>
          </cell>
        </row>
        <row r="712">
          <cell r="B712">
            <v>5.9290000000000002E-2</v>
          </cell>
          <cell r="C712">
            <v>5.0409999999999996E-2</v>
          </cell>
          <cell r="D712">
            <v>2.2019999999999998E-2</v>
          </cell>
          <cell r="E712">
            <v>1.495E-2</v>
          </cell>
          <cell r="F712">
            <v>3.0299999999999997E-3</v>
          </cell>
          <cell r="G712">
            <v>0</v>
          </cell>
          <cell r="H712">
            <v>0</v>
          </cell>
          <cell r="I712">
            <v>0</v>
          </cell>
          <cell r="J712">
            <v>9.5E-4</v>
          </cell>
          <cell r="K712">
            <v>1.302E-2</v>
          </cell>
          <cell r="L712">
            <v>3.0640000000000001E-2</v>
          </cell>
          <cell r="M712">
            <v>4.3150000000000001E-2</v>
          </cell>
          <cell r="N712">
            <v>0.23746</v>
          </cell>
          <cell r="O712">
            <v>1.7931638143496285E-4</v>
          </cell>
        </row>
        <row r="713">
          <cell r="B713">
            <v>4.9828099999999997</v>
          </cell>
          <cell r="C713">
            <v>3.5882200000000002</v>
          </cell>
          <cell r="D713">
            <v>2.45295</v>
          </cell>
          <cell r="E713">
            <v>1.8226</v>
          </cell>
          <cell r="F713">
            <v>0.7696900000000001</v>
          </cell>
          <cell r="G713">
            <v>0.44707999999999998</v>
          </cell>
          <cell r="H713">
            <v>1.4182000000000001</v>
          </cell>
          <cell r="I713">
            <v>0.18124000000000001</v>
          </cell>
          <cell r="J713">
            <v>0.41125</v>
          </cell>
          <cell r="K713">
            <v>1.2592300000000001</v>
          </cell>
          <cell r="L713">
            <v>1.8876500000000001</v>
          </cell>
          <cell r="M713">
            <v>3.2648699999999997</v>
          </cell>
          <cell r="N713">
            <v>22.485789999999998</v>
          </cell>
          <cell r="O713">
            <v>3.647326667434251E-2</v>
          </cell>
        </row>
        <row r="714">
          <cell r="B714">
            <v>4.8491559999999998</v>
          </cell>
          <cell r="C714">
            <v>3.4164809999999997</v>
          </cell>
          <cell r="D714">
            <v>2.1858540000000004</v>
          </cell>
          <cell r="E714">
            <v>1.6018240000000001</v>
          </cell>
          <cell r="F714">
            <v>0.64648000000000005</v>
          </cell>
          <cell r="G714">
            <v>0.398038</v>
          </cell>
          <cell r="H714">
            <v>0.80761000000000005</v>
          </cell>
          <cell r="I714">
            <v>0.15540000000000001</v>
          </cell>
          <cell r="J714">
            <v>0.24086000000000002</v>
          </cell>
          <cell r="K714">
            <v>1.4913130000000001</v>
          </cell>
          <cell r="L714">
            <v>2.1466410000000002</v>
          </cell>
          <cell r="M714">
            <v>3.2344879999999998</v>
          </cell>
          <cell r="N714">
            <v>21.174144999999999</v>
          </cell>
          <cell r="O714">
            <v>6.4069317407984896E-2</v>
          </cell>
        </row>
        <row r="715">
          <cell r="B715">
            <v>1.83324</v>
          </cell>
          <cell r="C715">
            <v>1.4285300000000001</v>
          </cell>
          <cell r="D715">
            <v>1.49576</v>
          </cell>
          <cell r="E715">
            <v>1.3629599999999999</v>
          </cell>
          <cell r="F715">
            <v>0.99151</v>
          </cell>
          <cell r="G715">
            <v>0.60611000000000004</v>
          </cell>
          <cell r="H715">
            <v>0.49013999999999996</v>
          </cell>
          <cell r="I715">
            <v>0.57496999999999998</v>
          </cell>
          <cell r="J715">
            <v>0.84593000000000007</v>
          </cell>
          <cell r="K715">
            <v>1.6717200000000001</v>
          </cell>
          <cell r="L715">
            <v>1.61995</v>
          </cell>
          <cell r="M715">
            <v>1.61385</v>
          </cell>
          <cell r="N715">
            <v>14.534669999999998</v>
          </cell>
          <cell r="O715">
            <v>7.0189064159286857E-2</v>
          </cell>
        </row>
        <row r="716">
          <cell r="B716">
            <v>214.955547</v>
          </cell>
          <cell r="C716">
            <v>156.06182899999999</v>
          </cell>
          <cell r="D716">
            <v>114.04245200000003</v>
          </cell>
          <cell r="E716">
            <v>93.997538999999989</v>
          </cell>
          <cell r="F716">
            <v>47.814029000000005</v>
          </cell>
          <cell r="G716">
            <v>26.527278999999997</v>
          </cell>
          <cell r="H716">
            <v>25.604478</v>
          </cell>
          <cell r="I716">
            <v>25.287763999999999</v>
          </cell>
          <cell r="J716">
            <v>46.830399000000007</v>
          </cell>
          <cell r="K716">
            <v>90.97030500000001</v>
          </cell>
          <cell r="L716">
            <v>127.464647</v>
          </cell>
          <cell r="M716">
            <v>168.67657399999999</v>
          </cell>
          <cell r="N716">
            <v>1138.2328420000001</v>
          </cell>
          <cell r="O716">
            <v>4.181220562536897E-2</v>
          </cell>
        </row>
        <row r="717">
          <cell r="B717">
            <v>134.18959899999999</v>
          </cell>
          <cell r="C717">
            <v>94.440556000000001</v>
          </cell>
          <cell r="D717">
            <v>65.169058000000007</v>
          </cell>
          <cell r="E717">
            <v>45.748487000000004</v>
          </cell>
          <cell r="F717">
            <v>24.874862</v>
          </cell>
          <cell r="G717">
            <v>14.534592999999999</v>
          </cell>
          <cell r="H717">
            <v>27.531521000000001</v>
          </cell>
          <cell r="I717">
            <v>9.6570129999999992</v>
          </cell>
          <cell r="J717">
            <v>17.120205000000002</v>
          </cell>
          <cell r="K717">
            <v>42.969260000000006</v>
          </cell>
          <cell r="L717">
            <v>63.001838999999997</v>
          </cell>
          <cell r="M717">
            <v>94.746044999999995</v>
          </cell>
          <cell r="N717">
            <v>633.98303799999996</v>
          </cell>
          <cell r="O717">
            <v>4.2486658149184814E-2</v>
          </cell>
        </row>
        <row r="718">
          <cell r="B718">
            <v>0.73746400000000001</v>
          </cell>
          <cell r="C718">
            <v>0.53609899999999999</v>
          </cell>
          <cell r="D718">
            <v>0.37916700000000003</v>
          </cell>
          <cell r="E718">
            <v>0.30458800000000003</v>
          </cell>
          <cell r="F718">
            <v>6.456400000000001E-2</v>
          </cell>
          <cell r="G718">
            <v>0</v>
          </cell>
          <cell r="H718">
            <v>0.17499999999999999</v>
          </cell>
          <cell r="I718">
            <v>0</v>
          </cell>
          <cell r="J718">
            <v>6.8377999999999994E-2</v>
          </cell>
          <cell r="K718">
            <v>0.29637600000000003</v>
          </cell>
          <cell r="L718">
            <v>0.52791099999999991</v>
          </cell>
          <cell r="M718">
            <v>0.61599999999999999</v>
          </cell>
          <cell r="N718">
            <v>3.7055470000000001</v>
          </cell>
          <cell r="O718">
            <v>2.016750063988619E-3</v>
          </cell>
        </row>
        <row r="726">
          <cell r="B726">
            <v>55256.089672000009</v>
          </cell>
          <cell r="C726">
            <v>36721.035875800007</v>
          </cell>
          <cell r="D726">
            <v>0.66456088539337421</v>
          </cell>
          <cell r="E726">
            <v>30347.942453999993</v>
          </cell>
          <cell r="F726">
            <v>19852.349074599999</v>
          </cell>
          <cell r="G726">
            <v>0.65415799126056973</v>
          </cell>
          <cell r="H726">
            <v>23243.849630332632</v>
          </cell>
          <cell r="I726">
            <v>14497.686397600002</v>
          </cell>
          <cell r="J726">
            <v>0.62372139848473684</v>
          </cell>
          <cell r="K726">
            <v>47396.373491292085</v>
          </cell>
          <cell r="L726">
            <v>32549.254820800001</v>
          </cell>
          <cell r="M726">
            <v>0.68674568164545591</v>
          </cell>
          <cell r="N726">
            <v>156244.25524762468</v>
          </cell>
          <cell r="O726">
            <v>103620.32616880001</v>
          </cell>
          <cell r="P726">
            <v>0.66319447076359184</v>
          </cell>
        </row>
        <row r="727">
          <cell r="B727">
            <v>4822.8418670000028</v>
          </cell>
          <cell r="C727">
            <v>2952.827659</v>
          </cell>
          <cell r="D727">
            <v>0.6122588590773711</v>
          </cell>
          <cell r="E727">
            <v>4117.1145459999989</v>
          </cell>
          <cell r="F727">
            <v>2556.729448</v>
          </cell>
          <cell r="G727">
            <v>0.6210003193824184</v>
          </cell>
          <cell r="H727">
            <v>3423.321566000001</v>
          </cell>
          <cell r="I727">
            <v>2202.0095529999999</v>
          </cell>
          <cell r="J727">
            <v>0.64323771826464726</v>
          </cell>
          <cell r="K727">
            <v>4362.5017420000013</v>
          </cell>
          <cell r="L727">
            <v>2816.3767149999999</v>
          </cell>
          <cell r="M727">
            <v>0.64558752788229812</v>
          </cell>
          <cell r="N727">
            <v>16725.779721000003</v>
          </cell>
          <cell r="O727">
            <v>10527.943375000001</v>
          </cell>
          <cell r="P727">
            <v>0.62944410070052959</v>
          </cell>
        </row>
        <row r="728">
          <cell r="B728">
            <v>615.54516699999931</v>
          </cell>
          <cell r="C728">
            <v>587.90100820000009</v>
          </cell>
          <cell r="D728">
            <v>0.95508995881694703</v>
          </cell>
          <cell r="E728">
            <v>453.80320999999992</v>
          </cell>
          <cell r="F728">
            <v>421.31628999999998</v>
          </cell>
          <cell r="G728">
            <v>0.92841187703365968</v>
          </cell>
          <cell r="H728">
            <v>399.09631600000012</v>
          </cell>
          <cell r="I728">
            <v>374.29919000000001</v>
          </cell>
          <cell r="J728">
            <v>0.93786681308278452</v>
          </cell>
          <cell r="K728">
            <v>638.33212600000036</v>
          </cell>
          <cell r="L728">
            <v>620.15952900000002</v>
          </cell>
          <cell r="M728">
            <v>0.97153112578889644</v>
          </cell>
          <cell r="N728">
            <v>2106.7768189999997</v>
          </cell>
          <cell r="O728">
            <v>2003.6760172000002</v>
          </cell>
          <cell r="P728">
            <v>0.95106230481075005</v>
          </cell>
        </row>
        <row r="729">
          <cell r="B729">
            <v>8031.468186000001</v>
          </cell>
          <cell r="C729">
            <v>6854.3353940000006</v>
          </cell>
          <cell r="D729">
            <v>0.85343491815706729</v>
          </cell>
          <cell r="E729">
            <v>2607.4414970000012</v>
          </cell>
          <cell r="F729">
            <v>2217.3242409999998</v>
          </cell>
          <cell r="G729">
            <v>0.85038312213376532</v>
          </cell>
          <cell r="H729">
            <v>1531.1759260000001</v>
          </cell>
          <cell r="I729">
            <v>1262.9877250000002</v>
          </cell>
          <cell r="J729">
            <v>0.82484821211850745</v>
          </cell>
          <cell r="K729">
            <v>4936.1818750000011</v>
          </cell>
          <cell r="L729">
            <v>4390.3206500000006</v>
          </cell>
          <cell r="M729">
            <v>0.88941630620123768</v>
          </cell>
          <cell r="N729">
            <v>17106.267484000004</v>
          </cell>
          <cell r="O729">
            <v>14724.968010000001</v>
          </cell>
          <cell r="P729">
            <v>0.86079374263103847</v>
          </cell>
        </row>
        <row r="730">
          <cell r="B730">
            <v>3.0880830000000006</v>
          </cell>
          <cell r="C730"/>
          <cell r="D730">
            <v>0</v>
          </cell>
          <cell r="E730">
            <v>3.5988169999999999</v>
          </cell>
          <cell r="F730"/>
          <cell r="G730">
            <v>0</v>
          </cell>
          <cell r="H730">
            <v>3.3368869999999999</v>
          </cell>
          <cell r="I730"/>
          <cell r="J730">
            <v>0</v>
          </cell>
          <cell r="K730">
            <v>2.8860660000000009</v>
          </cell>
          <cell r="L730"/>
          <cell r="M730">
            <v>0</v>
          </cell>
          <cell r="N730">
            <v>12.909853000000002</v>
          </cell>
          <cell r="O730">
            <v>0</v>
          </cell>
          <cell r="P730">
            <v>0</v>
          </cell>
        </row>
        <row r="731">
          <cell r="B731">
            <v>4.3670100000000005</v>
          </cell>
          <cell r="C731"/>
          <cell r="D731">
            <v>0</v>
          </cell>
          <cell r="E731">
            <v>2.8484600000000002</v>
          </cell>
          <cell r="F731"/>
          <cell r="G731">
            <v>0</v>
          </cell>
          <cell r="H731">
            <v>2.0073099999999999</v>
          </cell>
          <cell r="I731"/>
          <cell r="J731">
            <v>0</v>
          </cell>
          <cell r="K731">
            <v>4.0476199999999993</v>
          </cell>
          <cell r="L731"/>
          <cell r="M731">
            <v>0</v>
          </cell>
          <cell r="N731">
            <v>13.270399999999999</v>
          </cell>
          <cell r="O731">
            <v>0</v>
          </cell>
          <cell r="P731">
            <v>0</v>
          </cell>
        </row>
        <row r="732">
          <cell r="B732">
            <v>7.7060000000000003E-2</v>
          </cell>
          <cell r="C732"/>
          <cell r="D732">
            <v>0</v>
          </cell>
          <cell r="E732">
            <v>0.17046</v>
          </cell>
          <cell r="F732"/>
          <cell r="G732">
            <v>0</v>
          </cell>
          <cell r="H732">
            <v>0.13599</v>
          </cell>
          <cell r="I732"/>
          <cell r="J732">
            <v>0</v>
          </cell>
          <cell r="K732">
            <v>3.3459999999999997E-2</v>
          </cell>
          <cell r="L732"/>
          <cell r="M732">
            <v>0</v>
          </cell>
          <cell r="N732">
            <v>0.41697000000000001</v>
          </cell>
          <cell r="O732">
            <v>0</v>
          </cell>
          <cell r="P732">
            <v>0</v>
          </cell>
        </row>
        <row r="733">
          <cell r="B733">
            <v>24059.339638000016</v>
          </cell>
          <cell r="C733">
            <v>20403.79379</v>
          </cell>
          <cell r="D733">
            <v>0.84806125591966197</v>
          </cell>
          <cell r="E733">
            <v>12719.748339999998</v>
          </cell>
          <cell r="F733">
            <v>10967.54608</v>
          </cell>
          <cell r="G733">
            <v>0.86224552458401871</v>
          </cell>
          <cell r="H733">
            <v>8753.1061529999934</v>
          </cell>
          <cell r="I733">
            <v>7283.4420029999992</v>
          </cell>
          <cell r="J733">
            <v>0.83209798621072484</v>
          </cell>
          <cell r="K733">
            <v>21554.743870000006</v>
          </cell>
          <cell r="L733">
            <v>18590.598309999998</v>
          </cell>
          <cell r="M733">
            <v>0.86248291430057211</v>
          </cell>
          <cell r="N733">
            <v>67086.938001000002</v>
          </cell>
          <cell r="O733">
            <v>57245.380183000001</v>
          </cell>
          <cell r="P733">
            <v>0.85330143078145404</v>
          </cell>
        </row>
        <row r="734">
          <cell r="B734">
            <v>392.709</v>
          </cell>
          <cell r="C734">
            <v>0</v>
          </cell>
          <cell r="D734">
            <v>0</v>
          </cell>
          <cell r="E734">
            <v>145.69200000000001</v>
          </cell>
          <cell r="F734">
            <v>0</v>
          </cell>
          <cell r="G734">
            <v>0</v>
          </cell>
          <cell r="H734">
            <v>69.081000000000003</v>
          </cell>
          <cell r="I734">
            <v>0</v>
          </cell>
          <cell r="J734">
            <v>0</v>
          </cell>
          <cell r="K734">
            <v>300.58999999999997</v>
          </cell>
          <cell r="L734">
            <v>0</v>
          </cell>
          <cell r="M734">
            <v>0</v>
          </cell>
          <cell r="N734">
            <v>908.07200000000012</v>
          </cell>
          <cell r="O734">
            <v>0</v>
          </cell>
          <cell r="P734">
            <v>0</v>
          </cell>
        </row>
        <row r="735">
          <cell r="B735">
            <v>0.26060900000000004</v>
          </cell>
          <cell r="C735"/>
          <cell r="D735">
            <v>0</v>
          </cell>
          <cell r="E735">
            <v>3.2754999999999992E-2</v>
          </cell>
          <cell r="F735"/>
          <cell r="G735">
            <v>0</v>
          </cell>
          <cell r="H735">
            <v>8.1899999999999994E-3</v>
          </cell>
          <cell r="I735"/>
          <cell r="J735">
            <v>0</v>
          </cell>
          <cell r="K735">
            <v>0.10440700000000001</v>
          </cell>
          <cell r="L735"/>
          <cell r="M735">
            <v>0</v>
          </cell>
          <cell r="N735">
            <v>0.40596100000000002</v>
          </cell>
          <cell r="O735">
            <v>0</v>
          </cell>
          <cell r="P735">
            <v>0</v>
          </cell>
        </row>
        <row r="736">
          <cell r="B736">
            <v>1987.0560390000001</v>
          </cell>
          <cell r="C736">
            <v>160.20875000000001</v>
          </cell>
          <cell r="D736">
            <v>8.062618610425612E-2</v>
          </cell>
          <cell r="E736">
            <v>2029.8470710000001</v>
          </cell>
          <cell r="F736">
            <v>162.35694000000001</v>
          </cell>
          <cell r="G736">
            <v>7.9984813791915466E-2</v>
          </cell>
          <cell r="H736">
            <v>1930.6042309999998</v>
          </cell>
          <cell r="I736">
            <v>125.27976</v>
          </cell>
          <cell r="J736">
            <v>6.4891476973045134E-2</v>
          </cell>
          <cell r="K736">
            <v>2006.6973600000001</v>
          </cell>
          <cell r="L736">
            <v>182.26997</v>
          </cell>
          <cell r="M736">
            <v>9.0830821644176579E-2</v>
          </cell>
          <cell r="N736">
            <v>7954.2047010000006</v>
          </cell>
          <cell r="O736">
            <v>630.11542000000009</v>
          </cell>
          <cell r="P736">
            <v>7.9217903446812496E-2</v>
          </cell>
        </row>
        <row r="737">
          <cell r="B737">
            <v>342.51268699999991</v>
          </cell>
          <cell r="C737">
            <v>127.66624499999999</v>
          </cell>
          <cell r="D737">
            <v>0.37273435363286272</v>
          </cell>
          <cell r="E737">
            <v>127.71499799999999</v>
          </cell>
          <cell r="F737">
            <v>61.753757</v>
          </cell>
          <cell r="G737">
            <v>0.48352783907180585</v>
          </cell>
          <cell r="H737">
            <v>84.424994999999996</v>
          </cell>
          <cell r="I737">
            <v>62.315682000000002</v>
          </cell>
          <cell r="J737">
            <v>0.73811887107603624</v>
          </cell>
          <cell r="K737">
            <v>167.08602500000003</v>
          </cell>
          <cell r="L737">
            <v>101.477829</v>
          </cell>
          <cell r="M737">
            <v>0.60733881843200221</v>
          </cell>
          <cell r="N737">
            <v>721.73870499999998</v>
          </cell>
          <cell r="O737">
            <v>353.21351299999998</v>
          </cell>
          <cell r="P737">
            <v>0.48939250528347372</v>
          </cell>
        </row>
        <row r="738">
          <cell r="B738">
            <v>888.98091999999997</v>
          </cell>
          <cell r="C738">
            <v>697.64822600000002</v>
          </cell>
          <cell r="D738">
            <v>0.78477300277715756</v>
          </cell>
          <cell r="E738">
            <v>763.29248300000006</v>
          </cell>
          <cell r="F738">
            <v>596.84823100000006</v>
          </cell>
          <cell r="G738">
            <v>0.78193909188543653</v>
          </cell>
          <cell r="H738">
            <v>704.48422739756472</v>
          </cell>
          <cell r="I738">
            <v>553.36053200000003</v>
          </cell>
          <cell r="J738">
            <v>0.78548320953070772</v>
          </cell>
          <cell r="K738">
            <v>868.74399499999993</v>
          </cell>
          <cell r="L738">
            <v>644.78313500000002</v>
          </cell>
          <cell r="M738">
            <v>0.74220154465643251</v>
          </cell>
          <cell r="N738">
            <v>3225.5016253975646</v>
          </cell>
          <cell r="O738">
            <v>2492.6401240000005</v>
          </cell>
          <cell r="P738">
            <v>0.77279146424016021</v>
          </cell>
        </row>
        <row r="739">
          <cell r="B739">
            <v>2501.6362419999996</v>
          </cell>
          <cell r="C739">
            <v>1278.768597</v>
          </cell>
          <cell r="D739">
            <v>0.51117287778724152</v>
          </cell>
          <cell r="E739">
            <v>2105.9748219999997</v>
          </cell>
          <cell r="F739">
            <v>948.808446</v>
          </cell>
          <cell r="G739">
            <v>0.45053171390669178</v>
          </cell>
          <cell r="H739">
            <v>1988.457768</v>
          </cell>
          <cell r="I739">
            <v>968.4641949999999</v>
          </cell>
          <cell r="J739">
            <v>0.48704287844850014</v>
          </cell>
          <cell r="K739">
            <v>2459.4410540000003</v>
          </cell>
          <cell r="L739">
            <v>1360.295844</v>
          </cell>
          <cell r="M739">
            <v>0.5530914602680288</v>
          </cell>
          <cell r="N739">
            <v>9055.5098859999998</v>
          </cell>
          <cell r="O739">
            <v>4556.337082</v>
          </cell>
          <cell r="P739">
            <v>0.50315632574640423</v>
          </cell>
        </row>
        <row r="740">
          <cell r="B740">
            <v>0</v>
          </cell>
          <cell r="C740"/>
          <cell r="D740">
            <v>0</v>
          </cell>
          <cell r="E740">
            <v>0</v>
          </cell>
          <cell r="F740"/>
          <cell r="G740">
            <v>0</v>
          </cell>
          <cell r="H740">
            <v>0</v>
          </cell>
          <cell r="I740"/>
          <cell r="J740">
            <v>0</v>
          </cell>
          <cell r="K740">
            <v>0</v>
          </cell>
          <cell r="L740"/>
          <cell r="M740">
            <v>0</v>
          </cell>
          <cell r="N740">
            <v>0</v>
          </cell>
          <cell r="O740">
            <v>0</v>
          </cell>
          <cell r="P740">
            <v>0</v>
          </cell>
        </row>
        <row r="741">
          <cell r="B741">
            <v>207.37383700000009</v>
          </cell>
          <cell r="C741">
            <v>114.79815459999999</v>
          </cell>
          <cell r="D741">
            <v>0.55358070362559741</v>
          </cell>
          <cell r="E741">
            <v>56.419945000000013</v>
          </cell>
          <cell r="F741">
            <v>32.990517599999997</v>
          </cell>
          <cell r="G741">
            <v>0.58473147394950475</v>
          </cell>
          <cell r="H741">
            <v>70.38053899999997</v>
          </cell>
          <cell r="I741">
            <v>6.3598855999999993</v>
          </cell>
          <cell r="J741">
            <v>9.0364263905395814E-2</v>
          </cell>
          <cell r="K741">
            <v>62.623313000000017</v>
          </cell>
          <cell r="L741">
            <v>9.5029298000000004</v>
          </cell>
          <cell r="M741">
            <v>0.15174747781229647</v>
          </cell>
          <cell r="N741">
            <v>396.79763400000007</v>
          </cell>
          <cell r="O741">
            <v>163.6514876</v>
          </cell>
          <cell r="P741">
            <v>0.41243060335384957</v>
          </cell>
        </row>
        <row r="742">
          <cell r="B742">
            <v>11398.833326999988</v>
          </cell>
          <cell r="C742">
            <v>3543.0880520000001</v>
          </cell>
          <cell r="D742">
            <v>0.31082900770271116</v>
          </cell>
          <cell r="E742">
            <v>5214.2430499999891</v>
          </cell>
          <cell r="F742">
            <v>1886.6751240000001</v>
          </cell>
          <cell r="G742">
            <v>0.36183106654378222</v>
          </cell>
          <cell r="H742">
            <v>4284.2285319350713</v>
          </cell>
          <cell r="I742">
            <v>1659.167872</v>
          </cell>
          <cell r="J742">
            <v>0.38727342849065949</v>
          </cell>
          <cell r="K742">
            <v>10032.360578292084</v>
          </cell>
          <cell r="L742">
            <v>3833.4699089999999</v>
          </cell>
          <cell r="M742">
            <v>0.38211045935637739</v>
          </cell>
          <cell r="N742">
            <v>30929.665487227132</v>
          </cell>
          <cell r="O742">
            <v>10922.400957</v>
          </cell>
          <cell r="P742">
            <v>0.35313673086799369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J51"/>
  <sheetViews>
    <sheetView showGridLines="0" workbookViewId="0"/>
  </sheetViews>
  <sheetFormatPr defaultRowHeight="12.75" x14ac:dyDescent="0.2"/>
  <cols>
    <col min="1" max="3" width="9.140625" style="108" customWidth="1"/>
    <col min="4" max="8" width="9.140625" style="108"/>
    <col min="9" max="10" width="9.140625" style="108" customWidth="1"/>
    <col min="11" max="16384" width="9.140625" style="108"/>
  </cols>
  <sheetData>
    <row r="1" spans="1:10" s="96" customFormat="1" x14ac:dyDescent="0.2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s="96" customFormat="1" x14ac:dyDescent="0.2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s="96" customFormat="1" x14ac:dyDescent="0.2">
      <c r="A3" s="98"/>
      <c r="B3" s="98"/>
      <c r="C3" s="98"/>
      <c r="D3" s="98"/>
      <c r="E3" s="98"/>
      <c r="F3" s="98"/>
      <c r="G3" s="98"/>
      <c r="H3" s="98"/>
      <c r="I3" s="98"/>
      <c r="J3" s="98"/>
    </row>
    <row r="4" spans="1:10" s="96" customFormat="1" x14ac:dyDescent="0.2">
      <c r="A4" s="3"/>
      <c r="B4" s="3"/>
      <c r="C4" s="3"/>
      <c r="D4" s="99"/>
      <c r="E4" s="100"/>
      <c r="F4" s="100"/>
      <c r="G4" s="100"/>
      <c r="H4" s="3"/>
      <c r="I4" s="3"/>
      <c r="J4" s="101"/>
    </row>
    <row r="5" spans="1:10" s="96" customFormat="1" x14ac:dyDescent="0.2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s="96" customFormat="1" x14ac:dyDescent="0.2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s="96" customFormat="1" x14ac:dyDescent="0.2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s="96" customFormat="1" x14ac:dyDescent="0.2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s="96" customFormat="1" x14ac:dyDescent="0.2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s="96" customFormat="1" x14ac:dyDescent="0.2">
      <c r="A10" s="3"/>
      <c r="B10" s="102"/>
      <c r="C10" s="3"/>
      <c r="D10" s="3"/>
      <c r="E10" s="3"/>
      <c r="F10" s="3"/>
      <c r="G10" s="3"/>
      <c r="H10" s="3"/>
      <c r="I10" s="103"/>
      <c r="J10" s="3"/>
    </row>
    <row r="11" spans="1:10" s="96" customFormat="1" x14ac:dyDescent="0.2">
      <c r="A11" s="3"/>
      <c r="B11" s="1"/>
      <c r="C11" s="104"/>
      <c r="D11" s="3"/>
      <c r="E11" s="3"/>
      <c r="F11" s="3"/>
      <c r="G11" s="3"/>
      <c r="H11" s="3"/>
      <c r="I11" s="3"/>
      <c r="J11" s="3"/>
    </row>
    <row r="12" spans="1:10" s="96" customFormat="1" x14ac:dyDescent="0.2">
      <c r="A12" s="3"/>
      <c r="B12" s="1"/>
      <c r="C12" s="104"/>
      <c r="D12" s="3"/>
      <c r="E12" s="3"/>
      <c r="F12" s="3"/>
      <c r="G12" s="3"/>
      <c r="H12" s="3"/>
      <c r="I12" s="3"/>
      <c r="J12" s="3"/>
    </row>
    <row r="13" spans="1:10" s="96" customFormat="1" x14ac:dyDescent="0.2">
      <c r="A13" s="3"/>
      <c r="B13" s="1"/>
      <c r="C13" s="104"/>
      <c r="D13" s="3"/>
      <c r="E13" s="3"/>
      <c r="F13" s="3"/>
      <c r="G13" s="3"/>
      <c r="H13" s="3"/>
      <c r="I13" s="3"/>
      <c r="J13" s="3"/>
    </row>
    <row r="14" spans="1:10" s="96" customFormat="1" x14ac:dyDescent="0.2">
      <c r="A14" s="105"/>
      <c r="B14" s="20"/>
      <c r="C14" s="106"/>
      <c r="D14" s="105"/>
      <c r="E14" s="105"/>
      <c r="F14" s="105"/>
      <c r="G14" s="105"/>
      <c r="H14" s="105"/>
      <c r="I14" s="105"/>
      <c r="J14" s="105"/>
    </row>
    <row r="15" spans="1:10" s="96" customFormat="1" x14ac:dyDescent="0.2">
      <c r="A15" s="105"/>
      <c r="B15" s="20"/>
      <c r="C15" s="106"/>
      <c r="D15" s="105"/>
      <c r="E15" s="105"/>
      <c r="F15" s="105"/>
      <c r="G15" s="105"/>
      <c r="H15" s="105"/>
      <c r="I15" s="105"/>
      <c r="J15" s="105"/>
    </row>
    <row r="16" spans="1:10" s="96" customFormat="1" x14ac:dyDescent="0.2">
      <c r="A16" s="105"/>
      <c r="B16" s="20"/>
      <c r="C16" s="106"/>
      <c r="D16" s="105"/>
      <c r="E16" s="105"/>
      <c r="F16" s="105"/>
      <c r="G16" s="105"/>
      <c r="H16" s="105"/>
      <c r="I16" s="105"/>
      <c r="J16" s="105"/>
    </row>
    <row r="17" spans="1:10" s="96" customFormat="1" x14ac:dyDescent="0.2">
      <c r="A17" s="105"/>
      <c r="B17" s="20"/>
      <c r="C17" s="106"/>
      <c r="D17" s="105"/>
      <c r="E17" s="105"/>
      <c r="F17" s="105"/>
      <c r="G17" s="105"/>
      <c r="H17" s="105"/>
      <c r="I17" s="105"/>
      <c r="J17" s="105"/>
    </row>
    <row r="18" spans="1:10" s="96" customFormat="1" x14ac:dyDescent="0.2">
      <c r="A18" s="105"/>
      <c r="B18" s="20"/>
      <c r="C18" s="106"/>
      <c r="D18" s="105"/>
      <c r="E18" s="105"/>
      <c r="F18" s="105"/>
      <c r="G18" s="105"/>
      <c r="H18" s="105"/>
      <c r="I18" s="105"/>
      <c r="J18" s="105"/>
    </row>
    <row r="19" spans="1:10" s="96" customFormat="1" x14ac:dyDescent="0.2">
      <c r="A19" s="105"/>
      <c r="B19" s="20"/>
      <c r="C19" s="106"/>
      <c r="D19" s="105"/>
      <c r="E19" s="105"/>
      <c r="F19" s="105"/>
      <c r="G19" s="105"/>
      <c r="H19" s="105"/>
      <c r="I19" s="105"/>
      <c r="J19" s="105"/>
    </row>
    <row r="20" spans="1:10" s="96" customFormat="1" x14ac:dyDescent="0.2">
      <c r="A20" s="105"/>
      <c r="B20" s="20"/>
      <c r="C20" s="106"/>
      <c r="D20" s="105"/>
      <c r="E20" s="105"/>
      <c r="F20" s="105"/>
      <c r="G20" s="105"/>
      <c r="H20" s="105"/>
      <c r="I20" s="105"/>
      <c r="J20" s="105"/>
    </row>
    <row r="22" spans="1:10" s="96" customFormat="1" x14ac:dyDescent="0.2">
      <c r="A22" s="105"/>
      <c r="B22" s="20"/>
      <c r="C22" s="106"/>
      <c r="D22" s="105"/>
      <c r="E22" s="105"/>
      <c r="F22" s="105"/>
      <c r="G22" s="105"/>
      <c r="H22" s="105"/>
      <c r="I22" s="105"/>
      <c r="J22" s="105"/>
    </row>
    <row r="23" spans="1:10" s="96" customFormat="1" x14ac:dyDescent="0.2">
      <c r="A23" s="105"/>
      <c r="B23" s="20"/>
      <c r="C23" s="106"/>
      <c r="D23" s="105"/>
      <c r="E23" s="105"/>
      <c r="F23" s="105"/>
      <c r="G23" s="105"/>
      <c r="H23" s="105"/>
      <c r="I23" s="105"/>
      <c r="J23" s="105"/>
    </row>
    <row r="24" spans="1:10" s="96" customFormat="1" x14ac:dyDescent="0.2">
      <c r="A24" s="105"/>
      <c r="B24" s="20"/>
      <c r="C24" s="106"/>
      <c r="D24" s="105"/>
      <c r="E24" s="105"/>
      <c r="F24" s="105"/>
      <c r="G24" s="105"/>
      <c r="H24" s="105"/>
      <c r="I24" s="105"/>
      <c r="J24" s="105"/>
    </row>
    <row r="25" spans="1:10" s="96" customFormat="1" ht="150.75" customHeight="1" x14ac:dyDescent="0.7">
      <c r="A25" s="319" t="s">
        <v>260</v>
      </c>
      <c r="B25" s="320"/>
      <c r="C25" s="320"/>
      <c r="D25" s="320"/>
      <c r="E25" s="320"/>
      <c r="F25" s="320"/>
      <c r="G25" s="320"/>
      <c r="H25" s="320"/>
      <c r="I25" s="320"/>
      <c r="J25" s="320"/>
    </row>
    <row r="26" spans="1:10" s="96" customFormat="1" x14ac:dyDescent="0.2">
      <c r="A26" s="105"/>
      <c r="B26" s="20"/>
      <c r="C26" s="106"/>
      <c r="D26" s="105"/>
      <c r="E26" s="105"/>
      <c r="F26" s="105"/>
      <c r="G26" s="105"/>
      <c r="H26" s="105"/>
      <c r="I26" s="105"/>
      <c r="J26" s="105"/>
    </row>
    <row r="27" spans="1:10" s="96" customFormat="1" x14ac:dyDescent="0.2"/>
    <row r="28" spans="1:10" s="96" customFormat="1" x14ac:dyDescent="0.2">
      <c r="A28" s="105"/>
      <c r="B28" s="20"/>
      <c r="C28" s="106"/>
      <c r="D28" s="105"/>
      <c r="E28" s="105"/>
      <c r="F28" s="105"/>
      <c r="G28" s="105"/>
      <c r="H28" s="105"/>
      <c r="I28" s="105"/>
      <c r="J28" s="105"/>
    </row>
    <row r="29" spans="1:10" s="96" customFormat="1" x14ac:dyDescent="0.2">
      <c r="A29" s="105"/>
      <c r="B29" s="20"/>
      <c r="C29" s="106"/>
      <c r="D29" s="105"/>
      <c r="E29" s="105"/>
      <c r="F29" s="105"/>
      <c r="G29" s="105"/>
      <c r="H29" s="105"/>
      <c r="I29" s="105"/>
      <c r="J29" s="105"/>
    </row>
    <row r="30" spans="1:10" s="96" customFormat="1" ht="21.75" customHeight="1" x14ac:dyDescent="0.2">
      <c r="A30" s="321" t="s">
        <v>254</v>
      </c>
      <c r="B30" s="321"/>
      <c r="C30" s="321"/>
      <c r="D30" s="321"/>
      <c r="E30" s="321"/>
      <c r="F30" s="321"/>
      <c r="G30" s="321"/>
      <c r="H30" s="321"/>
      <c r="I30" s="321"/>
      <c r="J30" s="321"/>
    </row>
    <row r="31" spans="1:10" s="96" customFormat="1" x14ac:dyDescent="0.2">
      <c r="A31" s="105"/>
      <c r="B31" s="20"/>
      <c r="C31" s="105"/>
      <c r="D31" s="105"/>
      <c r="E31" s="105"/>
      <c r="F31" s="105"/>
      <c r="G31" s="105"/>
      <c r="H31" s="105"/>
      <c r="I31" s="105"/>
      <c r="J31" s="105"/>
    </row>
    <row r="32" spans="1:10" s="96" customFormat="1" x14ac:dyDescent="0.2"/>
    <row r="33" spans="2:10" s="96" customFormat="1" x14ac:dyDescent="0.2"/>
    <row r="34" spans="2:10" s="96" customFormat="1" x14ac:dyDescent="0.2">
      <c r="B34" s="1"/>
      <c r="C34" s="104"/>
      <c r="D34" s="3"/>
      <c r="E34" s="3"/>
      <c r="F34" s="3"/>
      <c r="G34" s="3"/>
      <c r="H34" s="3"/>
      <c r="I34" s="3"/>
      <c r="J34" s="3"/>
    </row>
    <row r="35" spans="2:10" s="96" customFormat="1" x14ac:dyDescent="0.2">
      <c r="B35" s="1"/>
      <c r="C35" s="104"/>
      <c r="D35" s="3"/>
      <c r="E35" s="3"/>
      <c r="F35" s="3"/>
      <c r="G35" s="3"/>
      <c r="H35" s="3"/>
      <c r="I35" s="3"/>
      <c r="J35" s="3"/>
    </row>
    <row r="36" spans="2:10" s="96" customFormat="1" x14ac:dyDescent="0.2">
      <c r="B36" s="1"/>
      <c r="C36" s="104"/>
      <c r="D36" s="3"/>
      <c r="E36" s="3"/>
      <c r="F36" s="3"/>
      <c r="G36" s="3"/>
      <c r="H36" s="3"/>
      <c r="I36" s="3"/>
      <c r="J36" s="3"/>
    </row>
    <row r="37" spans="2:10" s="96" customFormat="1" x14ac:dyDescent="0.2">
      <c r="B37" s="1"/>
      <c r="C37" s="104"/>
      <c r="D37" s="3"/>
      <c r="E37" s="3"/>
      <c r="F37" s="3"/>
      <c r="G37" s="3"/>
      <c r="H37" s="3"/>
      <c r="I37" s="3"/>
      <c r="J37" s="3"/>
    </row>
    <row r="38" spans="2:10" s="96" customFormat="1" x14ac:dyDescent="0.2">
      <c r="B38" s="1"/>
      <c r="C38" s="104"/>
      <c r="D38" s="3"/>
      <c r="E38" s="3"/>
      <c r="F38" s="3"/>
      <c r="G38" s="3"/>
      <c r="H38" s="3"/>
      <c r="I38" s="3"/>
      <c r="J38" s="3"/>
    </row>
    <row r="39" spans="2:10" s="96" customFormat="1" x14ac:dyDescent="0.2"/>
    <row r="40" spans="2:10" s="96" customFormat="1" x14ac:dyDescent="0.2">
      <c r="B40" s="107"/>
      <c r="C40" s="107"/>
      <c r="D40" s="107"/>
      <c r="E40" s="107"/>
      <c r="F40" s="107"/>
      <c r="G40" s="107"/>
      <c r="H40" s="107"/>
      <c r="I40" s="107"/>
    </row>
    <row r="41" spans="2:10" s="96" customFormat="1" x14ac:dyDescent="0.2"/>
    <row r="42" spans="2:10" s="96" customFormat="1" x14ac:dyDescent="0.2"/>
    <row r="43" spans="2:10" s="96" customFormat="1" x14ac:dyDescent="0.2"/>
    <row r="44" spans="2:10" s="96" customFormat="1" x14ac:dyDescent="0.2"/>
    <row r="45" spans="2:10" s="96" customFormat="1" x14ac:dyDescent="0.2"/>
    <row r="46" spans="2:10" s="96" customFormat="1" x14ac:dyDescent="0.2"/>
    <row r="47" spans="2:10" s="96" customFormat="1" x14ac:dyDescent="0.2"/>
    <row r="48" spans="2:10" s="96" customFormat="1" x14ac:dyDescent="0.2"/>
    <row r="49" spans="1:10" s="96" customFormat="1" x14ac:dyDescent="0.2"/>
    <row r="50" spans="1:10" s="96" customFormat="1" x14ac:dyDescent="0.2"/>
    <row r="51" spans="1:10" s="96" customFormat="1" ht="18.75" x14ac:dyDescent="0.2">
      <c r="A51" s="322" t="s">
        <v>253</v>
      </c>
      <c r="B51" s="322"/>
      <c r="C51" s="322"/>
      <c r="D51" s="322"/>
      <c r="E51" s="322"/>
      <c r="F51" s="322"/>
      <c r="G51" s="322"/>
      <c r="H51" s="322"/>
      <c r="I51" s="322"/>
      <c r="J51" s="322"/>
    </row>
  </sheetData>
  <mergeCells count="3">
    <mergeCell ref="A25:J25"/>
    <mergeCell ref="A30:J30"/>
    <mergeCell ref="A51:J51"/>
  </mergeCells>
  <printOptions horizontalCentered="1"/>
  <pageMargins left="0.31496062992125984" right="0.31496062992125984" top="0.35433070866141736" bottom="0.35433070866141736" header="0.31496062992125984" footer="0.19685039370078741"/>
  <pageSetup paperSize="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1:N35"/>
  <sheetViews>
    <sheetView showGridLines="0" zoomScaleNormal="100" workbookViewId="0"/>
  </sheetViews>
  <sheetFormatPr defaultRowHeight="12" x14ac:dyDescent="0.2"/>
  <cols>
    <col min="1" max="1" width="18.85546875" style="13" customWidth="1"/>
    <col min="2" max="13" width="9.5703125" style="13" customWidth="1"/>
    <col min="14" max="14" width="10.42578125" style="13" customWidth="1"/>
    <col min="15" max="16384" width="9.140625" style="13"/>
  </cols>
  <sheetData>
    <row r="1" spans="1:14" ht="18.75" x14ac:dyDescent="0.3">
      <c r="A1" s="21" t="s">
        <v>185</v>
      </c>
      <c r="N1" s="111" t="str">
        <f>Obsah!$A$1</f>
        <v>2017</v>
      </c>
    </row>
    <row r="2" spans="1:14" ht="7.5" customHeight="1" x14ac:dyDescent="0.2"/>
    <row r="3" spans="1:14" x14ac:dyDescent="0.2">
      <c r="A3" s="333"/>
      <c r="B3" s="335" t="s">
        <v>48</v>
      </c>
      <c r="C3" s="335"/>
      <c r="D3" s="335"/>
      <c r="E3" s="335" t="s">
        <v>49</v>
      </c>
      <c r="F3" s="335"/>
      <c r="G3" s="335"/>
      <c r="H3" s="335" t="s">
        <v>50</v>
      </c>
      <c r="I3" s="335"/>
      <c r="J3" s="335"/>
      <c r="K3" s="335" t="s">
        <v>51</v>
      </c>
      <c r="L3" s="335"/>
      <c r="M3" s="351"/>
      <c r="N3" s="350" t="s">
        <v>7</v>
      </c>
    </row>
    <row r="4" spans="1:14" x14ac:dyDescent="0.2">
      <c r="A4" s="334"/>
      <c r="B4" s="188" t="s">
        <v>8</v>
      </c>
      <c r="C4" s="188" t="s">
        <v>9</v>
      </c>
      <c r="D4" s="188" t="s">
        <v>10</v>
      </c>
      <c r="E4" s="188" t="s">
        <v>11</v>
      </c>
      <c r="F4" s="188" t="s">
        <v>12</v>
      </c>
      <c r="G4" s="188" t="s">
        <v>13</v>
      </c>
      <c r="H4" s="188" t="s">
        <v>14</v>
      </c>
      <c r="I4" s="188" t="s">
        <v>15</v>
      </c>
      <c r="J4" s="188" t="s">
        <v>16</v>
      </c>
      <c r="K4" s="188" t="s">
        <v>17</v>
      </c>
      <c r="L4" s="188" t="s">
        <v>18</v>
      </c>
      <c r="M4" s="59" t="s">
        <v>19</v>
      </c>
      <c r="N4" s="351"/>
    </row>
    <row r="5" spans="1:14" x14ac:dyDescent="0.2">
      <c r="A5" s="355" t="s">
        <v>187</v>
      </c>
      <c r="B5" s="347">
        <f>SUM(B6:D6)</f>
        <v>37351.264401320703</v>
      </c>
      <c r="C5" s="348"/>
      <c r="D5" s="349"/>
      <c r="E5" s="348">
        <f t="shared" ref="E5" si="0">SUM(E6:G6)</f>
        <v>15946.964186911651</v>
      </c>
      <c r="F5" s="348"/>
      <c r="G5" s="348"/>
      <c r="H5" s="347">
        <f t="shared" ref="H5" si="1">SUM(H6:J6)</f>
        <v>10795.075099015656</v>
      </c>
      <c r="I5" s="348"/>
      <c r="J5" s="349"/>
      <c r="K5" s="347">
        <f t="shared" ref="K5" si="2">SUM(K6:M6)</f>
        <v>29640.184728527973</v>
      </c>
      <c r="L5" s="348"/>
      <c r="M5" s="349"/>
      <c r="N5" s="344">
        <f>SUM(N7:N20)</f>
        <v>93733.488415775995</v>
      </c>
    </row>
    <row r="6" spans="1:14" x14ac:dyDescent="0.2">
      <c r="A6" s="356"/>
      <c r="B6" s="209">
        <f>SUM(B7:B20)</f>
        <v>16416.455132394985</v>
      </c>
      <c r="C6" s="63">
        <f t="shared" ref="C6:M6" si="3">SUM(C7:C20)</f>
        <v>11608.037685857551</v>
      </c>
      <c r="D6" s="210">
        <f t="shared" si="3"/>
        <v>9326.7715830681664</v>
      </c>
      <c r="E6" s="63">
        <f t="shared" si="3"/>
        <v>7792.2101663372996</v>
      </c>
      <c r="F6" s="63">
        <f t="shared" si="3"/>
        <v>5009.3797205743522</v>
      </c>
      <c r="G6" s="63">
        <f t="shared" si="3"/>
        <v>3145.3742999999999</v>
      </c>
      <c r="H6" s="209">
        <f t="shared" si="3"/>
        <v>2988.1578129999994</v>
      </c>
      <c r="I6" s="63">
        <f t="shared" si="3"/>
        <v>3053.5854350729996</v>
      </c>
      <c r="J6" s="210">
        <f t="shared" si="3"/>
        <v>4753.3318509426581</v>
      </c>
      <c r="K6" s="209">
        <f t="shared" si="3"/>
        <v>7010.1459928426557</v>
      </c>
      <c r="L6" s="63">
        <f t="shared" si="3"/>
        <v>10259.875731842658</v>
      </c>
      <c r="M6" s="210">
        <f t="shared" si="3"/>
        <v>12370.163003842657</v>
      </c>
      <c r="N6" s="325"/>
    </row>
    <row r="7" spans="1:14" x14ac:dyDescent="0.2">
      <c r="A7" s="28" t="s">
        <v>206</v>
      </c>
      <c r="B7" s="218">
        <f>'[1]Podklady RZ'!B121</f>
        <v>1016.9772780000001</v>
      </c>
      <c r="C7" s="14">
        <f>'[1]Podklady RZ'!C121</f>
        <v>627.29209300000002</v>
      </c>
      <c r="D7" s="238">
        <f>'[1]Podklady RZ'!D121</f>
        <v>480.17747099999997</v>
      </c>
      <c r="E7" s="14">
        <f>'[1]Podklady RZ'!E121</f>
        <v>388.21841400000017</v>
      </c>
      <c r="F7" s="14">
        <f>'[1]Podklady RZ'!F121</f>
        <v>258.93301199999996</v>
      </c>
      <c r="G7" s="14">
        <f>'[1]Podklady RZ'!G121</f>
        <v>150.19550000000004</v>
      </c>
      <c r="H7" s="218">
        <f>'[1]Podklady RZ'!H121</f>
        <v>210.89157199999994</v>
      </c>
      <c r="I7" s="14">
        <f>'[1]Podklady RZ'!I121</f>
        <v>169.31060199999999</v>
      </c>
      <c r="J7" s="238">
        <f>'[1]Podklady RZ'!J121</f>
        <v>194.48442</v>
      </c>
      <c r="K7" s="218">
        <f>'[1]Podklady RZ'!K121</f>
        <v>351.70038999999997</v>
      </c>
      <c r="L7" s="14">
        <f>'[1]Podklady RZ'!L121</f>
        <v>511.32580400000006</v>
      </c>
      <c r="M7" s="238">
        <f>'[1]Podklady RZ'!M121</f>
        <v>629.80907100000013</v>
      </c>
      <c r="N7" s="39">
        <f t="shared" ref="N7:N20" si="4">SUM(B7:M7)</f>
        <v>4989.3156269999999</v>
      </c>
    </row>
    <row r="8" spans="1:14" x14ac:dyDescent="0.2">
      <c r="A8" s="47" t="s">
        <v>115</v>
      </c>
      <c r="B8" s="237">
        <f>'[1]Podklady RZ'!B112</f>
        <v>930.71211100000005</v>
      </c>
      <c r="C8" s="236">
        <f>'[1]Podklady RZ'!C112</f>
        <v>645.73125400000015</v>
      </c>
      <c r="D8" s="239">
        <f>'[1]Podklady RZ'!D112</f>
        <v>525.36598899999979</v>
      </c>
      <c r="E8" s="243">
        <f>'[1]Podklady RZ'!E112</f>
        <v>432.69267300000001</v>
      </c>
      <c r="F8" s="236">
        <f>'[1]Podklady RZ'!F112</f>
        <v>289.72526199999999</v>
      </c>
      <c r="G8" s="244">
        <f>'[1]Podklady RZ'!G112</f>
        <v>181.23006900000001</v>
      </c>
      <c r="H8" s="237">
        <f>'[1]Podklady RZ'!H112</f>
        <v>179.076301</v>
      </c>
      <c r="I8" s="236">
        <f>'[1]Podklady RZ'!I112</f>
        <v>176.77514000000002</v>
      </c>
      <c r="J8" s="239">
        <f>'[1]Podklady RZ'!J112</f>
        <v>263.85263199999991</v>
      </c>
      <c r="K8" s="237">
        <f>'[1]Podklady RZ'!K112</f>
        <v>399.73594000000003</v>
      </c>
      <c r="L8" s="236">
        <f>'[1]Podklady RZ'!L112</f>
        <v>601.42262900000014</v>
      </c>
      <c r="M8" s="239">
        <f>'[1]Podklady RZ'!M112</f>
        <v>723.74280599999986</v>
      </c>
      <c r="N8" s="40">
        <f t="shared" si="4"/>
        <v>5350.0628060000008</v>
      </c>
    </row>
    <row r="9" spans="1:14" x14ac:dyDescent="0.2">
      <c r="A9" s="47" t="s">
        <v>116</v>
      </c>
      <c r="B9" s="203">
        <f>'[1]Podklady RZ'!B113</f>
        <v>1112.1870100000003</v>
      </c>
      <c r="C9" s="16">
        <f>'[1]Podklady RZ'!C113</f>
        <v>751.41919300000006</v>
      </c>
      <c r="D9" s="213">
        <f>'[1]Podklady RZ'!D113</f>
        <v>537.56245699999988</v>
      </c>
      <c r="E9" s="245">
        <f>'[1]Podklady RZ'!E113</f>
        <v>436.65736900000002</v>
      </c>
      <c r="F9" s="16">
        <f>'[1]Podklady RZ'!F113</f>
        <v>267.68841600000002</v>
      </c>
      <c r="G9" s="6">
        <f>'[1]Podklady RZ'!G113</f>
        <v>192.811204</v>
      </c>
      <c r="H9" s="203">
        <f>'[1]Podklady RZ'!H113</f>
        <v>181.37893000000003</v>
      </c>
      <c r="I9" s="16">
        <f>'[1]Podklady RZ'!I113</f>
        <v>184.36672899999991</v>
      </c>
      <c r="J9" s="213">
        <f>'[1]Podklady RZ'!J113</f>
        <v>270.66372910000001</v>
      </c>
      <c r="K9" s="203">
        <f>'[1]Podklady RZ'!K113</f>
        <v>416.71191899999997</v>
      </c>
      <c r="L9" s="16">
        <f>'[1]Podklady RZ'!L113</f>
        <v>645.43728899999985</v>
      </c>
      <c r="M9" s="213">
        <f>'[1]Podklady RZ'!M113</f>
        <v>811.41407199999992</v>
      </c>
      <c r="N9" s="40">
        <f t="shared" si="4"/>
        <v>5808.2983170999996</v>
      </c>
    </row>
    <row r="10" spans="1:14" x14ac:dyDescent="0.2">
      <c r="A10" s="47" t="s">
        <v>117</v>
      </c>
      <c r="B10" s="203">
        <f>'[1]Podklady RZ'!B114</f>
        <v>728.48055599999986</v>
      </c>
      <c r="C10" s="16">
        <f>'[1]Podklady RZ'!C114</f>
        <v>549.04974600000003</v>
      </c>
      <c r="D10" s="213">
        <f>'[1]Podklady RZ'!D114</f>
        <v>472.79599600000006</v>
      </c>
      <c r="E10" s="245">
        <f>'[1]Podklady RZ'!E114</f>
        <v>314.589675</v>
      </c>
      <c r="F10" s="16">
        <f>'[1]Podklady RZ'!F114</f>
        <v>214.32772599999996</v>
      </c>
      <c r="G10" s="6">
        <f>'[1]Podklady RZ'!G114</f>
        <v>111.86705499999999</v>
      </c>
      <c r="H10" s="203">
        <f>'[1]Podklady RZ'!H114</f>
        <v>96.398257999999998</v>
      </c>
      <c r="I10" s="16">
        <f>'[1]Podklady RZ'!I114</f>
        <v>108.94472499999999</v>
      </c>
      <c r="J10" s="213">
        <f>'[1]Podklady RZ'!J114</f>
        <v>209.63771400000005</v>
      </c>
      <c r="K10" s="203">
        <f>'[1]Podklady RZ'!K114</f>
        <v>290.93754899999999</v>
      </c>
      <c r="L10" s="16">
        <f>'[1]Podklady RZ'!L114</f>
        <v>460.11643800000019</v>
      </c>
      <c r="M10" s="213">
        <f>'[1]Podklady RZ'!M114</f>
        <v>556.77477199999998</v>
      </c>
      <c r="N10" s="40">
        <f t="shared" si="4"/>
        <v>4113.9202100000002</v>
      </c>
    </row>
    <row r="11" spans="1:14" x14ac:dyDescent="0.2">
      <c r="A11" s="47" t="s">
        <v>205</v>
      </c>
      <c r="B11" s="203">
        <f>'[1]Podklady RZ'!B124</f>
        <v>291.03823699999992</v>
      </c>
      <c r="C11" s="16">
        <f>'[1]Podklady RZ'!C124</f>
        <v>199.53592499999999</v>
      </c>
      <c r="D11" s="213">
        <f>'[1]Podklady RZ'!D124</f>
        <v>162.07745000000003</v>
      </c>
      <c r="E11" s="245">
        <f>'[1]Podklady RZ'!E124</f>
        <v>135.75212600000003</v>
      </c>
      <c r="F11" s="16">
        <f>'[1]Podklady RZ'!F124</f>
        <v>72.556041999999977</v>
      </c>
      <c r="G11" s="6">
        <f>'[1]Podklady RZ'!G124</f>
        <v>39.952400000000026</v>
      </c>
      <c r="H11" s="203">
        <f>'[1]Podklady RZ'!H124</f>
        <v>35.904085000000002</v>
      </c>
      <c r="I11" s="16">
        <f>'[1]Podklady RZ'!I124</f>
        <v>37.39122900000001</v>
      </c>
      <c r="J11" s="213">
        <f>'[1]Podklady RZ'!J124</f>
        <v>71.178410999999997</v>
      </c>
      <c r="K11" s="203">
        <f>'[1]Podklady RZ'!K124</f>
        <v>122.21142500000002</v>
      </c>
      <c r="L11" s="16">
        <f>'[1]Podklady RZ'!L124</f>
        <v>181.073947</v>
      </c>
      <c r="M11" s="213">
        <f>'[1]Podklady RZ'!M124</f>
        <v>222.43659299999999</v>
      </c>
      <c r="N11" s="40">
        <f t="shared" si="4"/>
        <v>1571.10787</v>
      </c>
    </row>
    <row r="12" spans="1:14" x14ac:dyDescent="0.2">
      <c r="A12" s="47" t="s">
        <v>118</v>
      </c>
      <c r="B12" s="203">
        <f>'[1]Podklady RZ'!B115</f>
        <v>510.06968000000001</v>
      </c>
      <c r="C12" s="16">
        <f>'[1]Podklady RZ'!C115</f>
        <v>368.20419900000007</v>
      </c>
      <c r="D12" s="213">
        <f>'[1]Podklady RZ'!D115</f>
        <v>317.12991399999999</v>
      </c>
      <c r="E12" s="245">
        <f>'[1]Podklady RZ'!E115</f>
        <v>259.76484200000004</v>
      </c>
      <c r="F12" s="16">
        <f>'[1]Podklady RZ'!F115</f>
        <v>172.99115199999994</v>
      </c>
      <c r="G12" s="6">
        <f>'[1]Podklady RZ'!G115</f>
        <v>117.015298</v>
      </c>
      <c r="H12" s="203">
        <f>'[1]Podklady RZ'!H115</f>
        <v>108.34336399999998</v>
      </c>
      <c r="I12" s="16">
        <f>'[1]Podklady RZ'!I115</f>
        <v>109.63324799999999</v>
      </c>
      <c r="J12" s="213">
        <f>'[1]Podklady RZ'!J115</f>
        <v>178.42502724145308</v>
      </c>
      <c r="K12" s="203">
        <f>'[1]Podklady RZ'!K115</f>
        <v>239.44505524145308</v>
      </c>
      <c r="L12" s="16">
        <f>'[1]Podklady RZ'!L115</f>
        <v>330.96842824145313</v>
      </c>
      <c r="M12" s="213">
        <f>'[1]Podklady RZ'!M115</f>
        <v>396.21422924145298</v>
      </c>
      <c r="N12" s="40">
        <f t="shared" si="4"/>
        <v>3108.2044369658124</v>
      </c>
    </row>
    <row r="13" spans="1:14" x14ac:dyDescent="0.2">
      <c r="A13" s="47" t="s">
        <v>119</v>
      </c>
      <c r="B13" s="203">
        <f>'[1]Podklady RZ'!B116</f>
        <v>397.82090999999997</v>
      </c>
      <c r="C13" s="16">
        <f>'[1]Podklady RZ'!C116</f>
        <v>282.15425099999999</v>
      </c>
      <c r="D13" s="213">
        <f>'[1]Podklady RZ'!D116</f>
        <v>236.159941</v>
      </c>
      <c r="E13" s="245">
        <f>'[1]Podklady RZ'!E116</f>
        <v>195.13652900000008</v>
      </c>
      <c r="F13" s="16">
        <f>'[1]Podklady RZ'!F116</f>
        <v>122.325784</v>
      </c>
      <c r="G13" s="6">
        <f>'[1]Podklady RZ'!G116</f>
        <v>69.653620000000018</v>
      </c>
      <c r="H13" s="203">
        <f>'[1]Podklady RZ'!H116</f>
        <v>67.693559999999991</v>
      </c>
      <c r="I13" s="16">
        <f>'[1]Podklady RZ'!I116</f>
        <v>70.316797000000022</v>
      </c>
      <c r="J13" s="213">
        <f>'[1]Podklady RZ'!J116</f>
        <v>123.32157500000002</v>
      </c>
      <c r="K13" s="203">
        <f>'[1]Podklady RZ'!K116</f>
        <v>173.666775</v>
      </c>
      <c r="L13" s="16">
        <f>'[1]Podklady RZ'!L116</f>
        <v>256.02389100000005</v>
      </c>
      <c r="M13" s="213">
        <f>'[1]Podklady RZ'!M116</f>
        <v>313.31515800000005</v>
      </c>
      <c r="N13" s="40">
        <f t="shared" si="4"/>
        <v>2307.5887910000001</v>
      </c>
    </row>
    <row r="14" spans="1:14" x14ac:dyDescent="0.2">
      <c r="A14" s="47" t="s">
        <v>120</v>
      </c>
      <c r="B14" s="203">
        <f>'[1]Podklady RZ'!B117</f>
        <v>2965.1054219999992</v>
      </c>
      <c r="C14" s="16">
        <f>'[1]Podklady RZ'!C117</f>
        <v>2012.0521210000009</v>
      </c>
      <c r="D14" s="213">
        <f>'[1]Podklady RZ'!D117</f>
        <v>1665.7589010000002</v>
      </c>
      <c r="E14" s="245">
        <f>'[1]Podklady RZ'!E117</f>
        <v>1382.2343420000002</v>
      </c>
      <c r="F14" s="16">
        <f>'[1]Podklady RZ'!F117</f>
        <v>825.32055700000001</v>
      </c>
      <c r="G14" s="6">
        <f>'[1]Podklady RZ'!G117</f>
        <v>486.52146399999992</v>
      </c>
      <c r="H14" s="203">
        <f>'[1]Podklady RZ'!H117</f>
        <v>453.760762</v>
      </c>
      <c r="I14" s="16">
        <f>'[1]Podklady RZ'!I117</f>
        <v>473.96486900000014</v>
      </c>
      <c r="J14" s="213">
        <f>'[1]Podklady RZ'!J117</f>
        <v>754.95958099999973</v>
      </c>
      <c r="K14" s="203">
        <f>'[1]Podklady RZ'!K117</f>
        <v>1203.6815179999994</v>
      </c>
      <c r="L14" s="16">
        <f>'[1]Podklady RZ'!L117</f>
        <v>1761.0297419999999</v>
      </c>
      <c r="M14" s="213">
        <f>'[1]Podklady RZ'!M117</f>
        <v>2123.9691969999999</v>
      </c>
      <c r="N14" s="40">
        <f t="shared" si="4"/>
        <v>16108.358475999999</v>
      </c>
    </row>
    <row r="15" spans="1:14" x14ac:dyDescent="0.2">
      <c r="A15" s="47" t="s">
        <v>121</v>
      </c>
      <c r="B15" s="203">
        <f>'[1]Podklady RZ'!B118</f>
        <v>664.55572300000028</v>
      </c>
      <c r="C15" s="16">
        <f>'[1]Podklady RZ'!C118</f>
        <v>471.91490100000016</v>
      </c>
      <c r="D15" s="213">
        <f>'[1]Podklady RZ'!D118</f>
        <v>354.61673500000001</v>
      </c>
      <c r="E15" s="245">
        <f>'[1]Podklady RZ'!E118</f>
        <v>286.98971999999998</v>
      </c>
      <c r="F15" s="16">
        <f>'[1]Podklady RZ'!F118</f>
        <v>169.83869500000003</v>
      </c>
      <c r="G15" s="6">
        <f>'[1]Podklady RZ'!G118</f>
        <v>93.270933000000014</v>
      </c>
      <c r="H15" s="203">
        <f>'[1]Podklady RZ'!H118</f>
        <v>96.831620000000015</v>
      </c>
      <c r="I15" s="16">
        <f>'[1]Podklady RZ'!I118</f>
        <v>104.39173299999997</v>
      </c>
      <c r="J15" s="213">
        <f>'[1]Podklady RZ'!J118</f>
        <v>190.50847899999999</v>
      </c>
      <c r="K15" s="203">
        <f>'[1]Podklady RZ'!K118</f>
        <v>271.1745049999999</v>
      </c>
      <c r="L15" s="16">
        <f>'[1]Podklady RZ'!L118</f>
        <v>393.45137899999992</v>
      </c>
      <c r="M15" s="213">
        <f>'[1]Podklady RZ'!M118</f>
        <v>491.11760599999997</v>
      </c>
      <c r="N15" s="40">
        <f t="shared" si="4"/>
        <v>3588.6620290000005</v>
      </c>
    </row>
    <row r="16" spans="1:14" x14ac:dyDescent="0.2">
      <c r="A16" s="47" t="s">
        <v>122</v>
      </c>
      <c r="B16" s="203">
        <f>'[1]Podklady RZ'!B119</f>
        <v>886.34568000000002</v>
      </c>
      <c r="C16" s="16">
        <f>'[1]Podklady RZ'!C119</f>
        <v>600.0317500000001</v>
      </c>
      <c r="D16" s="213">
        <f>'[1]Podklady RZ'!D119</f>
        <v>451.79580099999998</v>
      </c>
      <c r="E16" s="245">
        <f>'[1]Podklady RZ'!E119</f>
        <v>361.82536499999998</v>
      </c>
      <c r="F16" s="16">
        <f>'[1]Podklady RZ'!F119</f>
        <v>170.06244599999999</v>
      </c>
      <c r="G16" s="6">
        <f>'[1]Podklady RZ'!G119</f>
        <v>83.340077999999991</v>
      </c>
      <c r="H16" s="203">
        <f>'[1]Podklady RZ'!H119</f>
        <v>81.805328000000003</v>
      </c>
      <c r="I16" s="16">
        <f>'[1]Podklady RZ'!I119</f>
        <v>75.353986073000002</v>
      </c>
      <c r="J16" s="213">
        <f>'[1]Podklady RZ'!J119</f>
        <v>182.74984860120446</v>
      </c>
      <c r="K16" s="203">
        <f>'[1]Podklady RZ'!K119</f>
        <v>330.5697146012044</v>
      </c>
      <c r="L16" s="16">
        <f>'[1]Podklady RZ'!L119</f>
        <v>518.68967860120449</v>
      </c>
      <c r="M16" s="213">
        <f>'[1]Podklady RZ'!M119</f>
        <v>641.4719656012046</v>
      </c>
      <c r="N16" s="40">
        <f t="shared" si="4"/>
        <v>4384.0416414778183</v>
      </c>
    </row>
    <row r="17" spans="1:14" x14ac:dyDescent="0.2">
      <c r="A17" s="47" t="s">
        <v>123</v>
      </c>
      <c r="B17" s="203">
        <f>'[1]Podklady RZ'!B120</f>
        <v>812.38538899999992</v>
      </c>
      <c r="C17" s="16">
        <f>'[1]Podklady RZ'!C120</f>
        <v>561.87212699999998</v>
      </c>
      <c r="D17" s="213">
        <f>'[1]Podklady RZ'!D120</f>
        <v>444.05726400000009</v>
      </c>
      <c r="E17" s="245">
        <f>'[1]Podklady RZ'!E120</f>
        <v>377.26831999999996</v>
      </c>
      <c r="F17" s="16">
        <f>'[1]Podklady RZ'!F120</f>
        <v>211.65697300000008</v>
      </c>
      <c r="G17" s="6">
        <f>'[1]Podklady RZ'!G120</f>
        <v>116.032921</v>
      </c>
      <c r="H17" s="203">
        <f>'[1]Podklady RZ'!H120</f>
        <v>109.32954899999996</v>
      </c>
      <c r="I17" s="16">
        <f>'[1]Podklady RZ'!I120</f>
        <v>98.972755000000006</v>
      </c>
      <c r="J17" s="213">
        <f>'[1]Podklady RZ'!J120</f>
        <v>221.57315399999996</v>
      </c>
      <c r="K17" s="203">
        <f>'[1]Podklady RZ'!K120</f>
        <v>317.78961599999997</v>
      </c>
      <c r="L17" s="16">
        <f>'[1]Podklady RZ'!L120</f>
        <v>507.78409799999997</v>
      </c>
      <c r="M17" s="213">
        <f>'[1]Podklady RZ'!M120</f>
        <v>634.57022400000017</v>
      </c>
      <c r="N17" s="40">
        <f t="shared" si="4"/>
        <v>4413.2923900000005</v>
      </c>
    </row>
    <row r="18" spans="1:14" x14ac:dyDescent="0.2">
      <c r="A18" s="47" t="s">
        <v>124</v>
      </c>
      <c r="B18" s="203">
        <f>'[1]Podklady RZ'!B122</f>
        <v>3393.5841883949865</v>
      </c>
      <c r="C18" s="16">
        <f>'[1]Podklady RZ'!C122</f>
        <v>2481.3776318575519</v>
      </c>
      <c r="D18" s="213">
        <f>'[1]Podklady RZ'!D122</f>
        <v>1974.2087150681659</v>
      </c>
      <c r="E18" s="245">
        <f>'[1]Podklady RZ'!E122</f>
        <v>1784.4224723372995</v>
      </c>
      <c r="F18" s="16">
        <f>'[1]Podklady RZ'!F122</f>
        <v>1205.6978025743538</v>
      </c>
      <c r="G18" s="6">
        <f>'[1]Podklady RZ'!G122</f>
        <v>804.0945029999998</v>
      </c>
      <c r="H18" s="203">
        <f>'[1]Podklady RZ'!H122</f>
        <v>657.28375499999993</v>
      </c>
      <c r="I18" s="16">
        <f>'[1]Podklady RZ'!I122</f>
        <v>761.02622300000019</v>
      </c>
      <c r="J18" s="213">
        <f>'[1]Podklady RZ'!J122</f>
        <v>1132.3889920000004</v>
      </c>
      <c r="K18" s="203">
        <f>'[1]Podklady RZ'!K122</f>
        <v>1584.7933319999997</v>
      </c>
      <c r="L18" s="16">
        <f>'[1]Podklady RZ'!L122</f>
        <v>2297.2090680000006</v>
      </c>
      <c r="M18" s="213">
        <f>'[1]Podklady RZ'!M122</f>
        <v>2726.818119</v>
      </c>
      <c r="N18" s="40">
        <f t="shared" si="4"/>
        <v>20802.904802232359</v>
      </c>
    </row>
    <row r="19" spans="1:14" x14ac:dyDescent="0.2">
      <c r="A19" s="47" t="s">
        <v>125</v>
      </c>
      <c r="B19" s="203">
        <f>'[1]Podklady RZ'!B123</f>
        <v>1967.7358079999999</v>
      </c>
      <c r="C19" s="16">
        <f>'[1]Podklady RZ'!C123</f>
        <v>1503.5204559999991</v>
      </c>
      <c r="D19" s="213">
        <f>'[1]Podklady RZ'!D123</f>
        <v>1290.4313639999998</v>
      </c>
      <c r="E19" s="245">
        <f>'[1]Podklady RZ'!E123</f>
        <v>1092.9421010000003</v>
      </c>
      <c r="F19" s="16">
        <f>'[1]Podklady RZ'!F123</f>
        <v>792.03030199999955</v>
      </c>
      <c r="G19" s="6">
        <f>'[1]Podklady RZ'!G123</f>
        <v>528.70445500000005</v>
      </c>
      <c r="H19" s="203">
        <f>'[1]Podklady RZ'!H123</f>
        <v>502.13479099999995</v>
      </c>
      <c r="I19" s="16">
        <f>'[1]Podklady RZ'!I123</f>
        <v>535.35418799999979</v>
      </c>
      <c r="J19" s="213">
        <f>'[1]Podklady RZ'!J123</f>
        <v>749.53144299999974</v>
      </c>
      <c r="K19" s="203">
        <f>'[1]Podklady RZ'!K123</f>
        <v>970.651162</v>
      </c>
      <c r="L19" s="16">
        <f>'[1]Podklady RZ'!L123</f>
        <v>1345.1694340000004</v>
      </c>
      <c r="M19" s="213">
        <f>'[1]Podklady RZ'!M123</f>
        <v>1576.6424799999998</v>
      </c>
      <c r="N19" s="40">
        <f t="shared" si="4"/>
        <v>12854.847983999998</v>
      </c>
    </row>
    <row r="20" spans="1:14" ht="12.75" thickBot="1" x14ac:dyDescent="0.25">
      <c r="A20" s="27" t="s">
        <v>126</v>
      </c>
      <c r="B20" s="214">
        <f>'[1]Podklady RZ'!B125</f>
        <v>739.45713999999987</v>
      </c>
      <c r="C20" s="8">
        <f>'[1]Podklady RZ'!C125</f>
        <v>553.88203800000008</v>
      </c>
      <c r="D20" s="215">
        <f>'[1]Podklady RZ'!D125</f>
        <v>414.63358499999993</v>
      </c>
      <c r="E20" s="8">
        <f>'[1]Podklady RZ'!E125</f>
        <v>343.71621799999991</v>
      </c>
      <c r="F20" s="8">
        <f>'[1]Podklady RZ'!F125</f>
        <v>236.225551</v>
      </c>
      <c r="G20" s="8">
        <f>'[1]Podklady RZ'!G125</f>
        <v>170.68480000000002</v>
      </c>
      <c r="H20" s="214">
        <f>'[1]Podklady RZ'!H125</f>
        <v>207.32593800000004</v>
      </c>
      <c r="I20" s="8">
        <f>'[1]Podklady RZ'!I125</f>
        <v>147.78321100000002</v>
      </c>
      <c r="J20" s="215">
        <f>'[1]Podklady RZ'!J125</f>
        <v>210.05684499999998</v>
      </c>
      <c r="K20" s="214">
        <f>'[1]Podklady RZ'!K125</f>
        <v>337.07709199999999</v>
      </c>
      <c r="L20" s="8">
        <f>'[1]Podklady RZ'!L125</f>
        <v>450.17390600000004</v>
      </c>
      <c r="M20" s="215">
        <f>'[1]Podklady RZ'!M125</f>
        <v>521.86671100000001</v>
      </c>
      <c r="N20" s="41">
        <f t="shared" si="4"/>
        <v>4332.8830349999998</v>
      </c>
    </row>
    <row r="21" spans="1:14" x14ac:dyDescent="0.2">
      <c r="N21" s="4" t="s">
        <v>83</v>
      </c>
    </row>
    <row r="22" spans="1:14" x14ac:dyDescent="0.2">
      <c r="A22" s="17" t="s">
        <v>206</v>
      </c>
      <c r="B22" s="52">
        <f>SUM(INDEX(B7:M7,,MONTH('[1]Podklady RZ'!$O$1)):INDEX(B7:M7,,MONTH('[1]Podklady RZ'!$Q$1)))</f>
        <v>4989.3156269999999</v>
      </c>
    </row>
    <row r="23" spans="1:14" x14ac:dyDescent="0.2">
      <c r="A23" s="17" t="s">
        <v>115</v>
      </c>
      <c r="B23" s="52">
        <f>SUM(INDEX(B8:M8,,MONTH('[1]Podklady RZ'!$O$1)):INDEX(B8:M8,,MONTH('[1]Podklady RZ'!$Q$1)))</f>
        <v>5350.0628060000008</v>
      </c>
    </row>
    <row r="24" spans="1:14" x14ac:dyDescent="0.2">
      <c r="A24" s="17" t="s">
        <v>116</v>
      </c>
      <c r="B24" s="52">
        <f>SUM(INDEX(B9:M9,,MONTH('[1]Podklady RZ'!$O$1)):INDEX(B9:M9,,MONTH('[1]Podklady RZ'!$Q$1)))</f>
        <v>5808.2983170999996</v>
      </c>
    </row>
    <row r="25" spans="1:14" x14ac:dyDescent="0.2">
      <c r="A25" s="17" t="s">
        <v>117</v>
      </c>
      <c r="B25" s="52">
        <f>SUM(INDEX(B10:M10,,MONTH('[1]Podklady RZ'!$O$1)):INDEX(B10:M10,,MONTH('[1]Podklady RZ'!$Q$1)))</f>
        <v>4113.9202100000002</v>
      </c>
    </row>
    <row r="26" spans="1:14" x14ac:dyDescent="0.2">
      <c r="A26" s="17" t="s">
        <v>205</v>
      </c>
      <c r="B26" s="52">
        <f>SUM(INDEX(B11:M11,,MONTH('[1]Podklady RZ'!$O$1)):INDEX(B11:M11,,MONTH('[1]Podklady RZ'!$Q$1)))</f>
        <v>1571.10787</v>
      </c>
    </row>
    <row r="27" spans="1:14" x14ac:dyDescent="0.2">
      <c r="A27" s="17" t="s">
        <v>118</v>
      </c>
      <c r="B27" s="52">
        <f>SUM(INDEX(B12:M12,,MONTH('[1]Podklady RZ'!$O$1)):INDEX(B12:M12,,MONTH('[1]Podklady RZ'!$Q$1)))</f>
        <v>3108.2044369658124</v>
      </c>
    </row>
    <row r="28" spans="1:14" x14ac:dyDescent="0.2">
      <c r="A28" s="17" t="s">
        <v>119</v>
      </c>
      <c r="B28" s="52">
        <f>SUM(INDEX(B13:M13,,MONTH('[1]Podklady RZ'!$O$1)):INDEX(B13:M13,,MONTH('[1]Podklady RZ'!$Q$1)))</f>
        <v>2307.5887910000001</v>
      </c>
    </row>
    <row r="29" spans="1:14" x14ac:dyDescent="0.2">
      <c r="A29" s="17" t="s">
        <v>120</v>
      </c>
      <c r="B29" s="52">
        <f>SUM(INDEX(B14:M14,,MONTH('[1]Podklady RZ'!$O$1)):INDEX(B14:M14,,MONTH('[1]Podklady RZ'!$Q$1)))</f>
        <v>16108.358475999999</v>
      </c>
    </row>
    <row r="30" spans="1:14" x14ac:dyDescent="0.2">
      <c r="A30" s="17" t="s">
        <v>121</v>
      </c>
      <c r="B30" s="52">
        <f>SUM(INDEX(B15:M15,,MONTH('[1]Podklady RZ'!$O$1)):INDEX(B15:M15,,MONTH('[1]Podklady RZ'!$Q$1)))</f>
        <v>3588.6620290000005</v>
      </c>
    </row>
    <row r="31" spans="1:14" x14ac:dyDescent="0.2">
      <c r="A31" s="17" t="s">
        <v>122</v>
      </c>
      <c r="B31" s="52">
        <f>SUM(INDEX(B16:M16,,MONTH('[1]Podklady RZ'!$O$1)):INDEX(B16:M16,,MONTH('[1]Podklady RZ'!$Q$1)))</f>
        <v>4384.0416414778183</v>
      </c>
    </row>
    <row r="32" spans="1:14" x14ac:dyDescent="0.2">
      <c r="A32" s="17" t="s">
        <v>123</v>
      </c>
      <c r="B32" s="52">
        <f>SUM(INDEX(B17:M17,,MONTH('[1]Podklady RZ'!$O$1)):INDEX(B17:M17,,MONTH('[1]Podklady RZ'!$Q$1)))</f>
        <v>4413.2923900000005</v>
      </c>
    </row>
    <row r="33" spans="1:2" x14ac:dyDescent="0.2">
      <c r="A33" s="17" t="s">
        <v>124</v>
      </c>
      <c r="B33" s="52">
        <f>SUM(INDEX(B18:M18,,MONTH('[1]Podklady RZ'!$O$1)):INDEX(B18:M18,,MONTH('[1]Podklady RZ'!$Q$1)))</f>
        <v>20802.904802232359</v>
      </c>
    </row>
    <row r="34" spans="1:2" x14ac:dyDescent="0.2">
      <c r="A34" s="17" t="s">
        <v>125</v>
      </c>
      <c r="B34" s="52">
        <f>SUM(INDEX(B19:M19,,MONTH('[1]Podklady RZ'!$O$1)):INDEX(B19:M19,,MONTH('[1]Podklady RZ'!$Q$1)))</f>
        <v>12854.847983999998</v>
      </c>
    </row>
    <row r="35" spans="1:2" x14ac:dyDescent="0.2">
      <c r="A35" s="17" t="s">
        <v>126</v>
      </c>
      <c r="B35" s="52">
        <f>SUM(INDEX(B20:M20,,MONTH('[1]Podklady RZ'!$O$1)):INDEX(B20:M20,,MONTH('[1]Podklady RZ'!$Q$1)))</f>
        <v>4332.8830349999998</v>
      </c>
    </row>
  </sheetData>
  <sortState ref="A7:N20">
    <sortCondition ref="A7"/>
  </sortState>
  <mergeCells count="12">
    <mergeCell ref="N5:N6"/>
    <mergeCell ref="A3:A4"/>
    <mergeCell ref="B3:D3"/>
    <mergeCell ref="E3:G3"/>
    <mergeCell ref="H3:J3"/>
    <mergeCell ref="K3:M3"/>
    <mergeCell ref="N3:N4"/>
    <mergeCell ref="A5:A6"/>
    <mergeCell ref="B5:D5"/>
    <mergeCell ref="E5:G5"/>
    <mergeCell ref="H5:J5"/>
    <mergeCell ref="K5:M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S46"/>
  <sheetViews>
    <sheetView showGridLines="0" zoomScaleNormal="100" workbookViewId="0">
      <selection activeCell="B13" sqref="B13"/>
    </sheetView>
  </sheetViews>
  <sheetFormatPr defaultRowHeight="12.75" x14ac:dyDescent="0.2"/>
  <cols>
    <col min="1" max="1" width="30.85546875" style="3" customWidth="1"/>
    <col min="2" max="15" width="7.42578125" style="3" customWidth="1"/>
    <col min="16" max="16" width="9.140625" style="3" customWidth="1"/>
    <col min="17" max="16384" width="9.140625" style="3"/>
  </cols>
  <sheetData>
    <row r="1" spans="1:16" s="112" customFormat="1" ht="18.75" x14ac:dyDescent="0.3">
      <c r="A1" s="21" t="s">
        <v>186</v>
      </c>
      <c r="B1" s="45"/>
      <c r="C1" s="45"/>
      <c r="D1" s="45"/>
      <c r="E1" s="45"/>
      <c r="G1" s="45"/>
      <c r="H1" s="45"/>
      <c r="I1" s="45"/>
      <c r="J1" s="45"/>
      <c r="K1" s="45"/>
      <c r="L1" s="45"/>
      <c r="M1" s="45"/>
      <c r="N1" s="45"/>
      <c r="P1" s="111" t="str">
        <f>Obsah!$A$1</f>
        <v>2017</v>
      </c>
    </row>
    <row r="2" spans="1:16" s="13" customFormat="1" ht="7.5" customHeight="1" x14ac:dyDescent="0.2"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16" s="13" customFormat="1" ht="12" customHeight="1" x14ac:dyDescent="0.2">
      <c r="A3" s="191"/>
      <c r="B3" s="193" t="s">
        <v>97</v>
      </c>
      <c r="C3" s="193" t="s">
        <v>88</v>
      </c>
      <c r="D3" s="193" t="s">
        <v>89</v>
      </c>
      <c r="E3" s="193" t="s">
        <v>90</v>
      </c>
      <c r="F3" s="193" t="s">
        <v>100</v>
      </c>
      <c r="G3" s="193" t="s">
        <v>91</v>
      </c>
      <c r="H3" s="193" t="s">
        <v>92</v>
      </c>
      <c r="I3" s="193" t="s">
        <v>93</v>
      </c>
      <c r="J3" s="193" t="s">
        <v>94</v>
      </c>
      <c r="K3" s="193" t="s">
        <v>95</v>
      </c>
      <c r="L3" s="193" t="s">
        <v>96</v>
      </c>
      <c r="M3" s="193" t="s">
        <v>98</v>
      </c>
      <c r="N3" s="193" t="s">
        <v>99</v>
      </c>
      <c r="O3" s="193" t="s">
        <v>101</v>
      </c>
      <c r="P3" s="193" t="s">
        <v>7</v>
      </c>
    </row>
    <row r="4" spans="1:16" s="186" customFormat="1" ht="12" customHeight="1" x14ac:dyDescent="0.2">
      <c r="A4" s="194" t="s">
        <v>187</v>
      </c>
      <c r="B4" s="65">
        <f>SUM(B5:B20)</f>
        <v>4989.3156269999999</v>
      </c>
      <c r="C4" s="65">
        <f>SUM(C5:C20)</f>
        <v>5350.0628060000008</v>
      </c>
      <c r="D4" s="65">
        <f t="shared" ref="D4:P4" si="0">SUM(D5:D20)</f>
        <v>5808.2983170999996</v>
      </c>
      <c r="E4" s="65">
        <f t="shared" si="0"/>
        <v>4113.9202099999993</v>
      </c>
      <c r="F4" s="65">
        <f>SUM(F5:F20)</f>
        <v>1571.1078699999996</v>
      </c>
      <c r="G4" s="65">
        <f t="shared" si="0"/>
        <v>3108.2044369658124</v>
      </c>
      <c r="H4" s="65">
        <f t="shared" si="0"/>
        <v>2307.5887910000006</v>
      </c>
      <c r="I4" s="65">
        <f t="shared" si="0"/>
        <v>16108.358476000001</v>
      </c>
      <c r="J4" s="65">
        <f t="shared" si="0"/>
        <v>3588.6620290000005</v>
      </c>
      <c r="K4" s="65">
        <f t="shared" si="0"/>
        <v>4384.0416414778183</v>
      </c>
      <c r="L4" s="65">
        <f t="shared" si="0"/>
        <v>4413.2923899999987</v>
      </c>
      <c r="M4" s="65">
        <f t="shared" si="0"/>
        <v>20802.904802232348</v>
      </c>
      <c r="N4" s="65">
        <f t="shared" si="0"/>
        <v>12854.847983999998</v>
      </c>
      <c r="O4" s="210">
        <f t="shared" si="0"/>
        <v>4332.8830350000007</v>
      </c>
      <c r="P4" s="289">
        <f t="shared" si="0"/>
        <v>93733.488415775966</v>
      </c>
    </row>
    <row r="5" spans="1:16" s="13" customFormat="1" ht="12" customHeight="1" x14ac:dyDescent="0.2">
      <c r="A5" s="36" t="s">
        <v>44</v>
      </c>
      <c r="B5" s="19">
        <f>'[1]Podklady RZ'!K131</f>
        <v>0</v>
      </c>
      <c r="C5" s="19">
        <f>'[1]Podklady RZ'!B131</f>
        <v>921.22443999999996</v>
      </c>
      <c r="D5" s="19">
        <f>'[1]Podklady RZ'!C131</f>
        <v>462.95051000000001</v>
      </c>
      <c r="E5" s="19">
        <f>'[1]Podklady RZ'!D131</f>
        <v>227.57815300000001</v>
      </c>
      <c r="F5" s="19">
        <f>'[1]Podklady RZ'!N131</f>
        <v>540.55238599999996</v>
      </c>
      <c r="G5" s="19">
        <f>'[1]Podklady RZ'!E131</f>
        <v>401.24706999999989</v>
      </c>
      <c r="H5" s="19">
        <f>'[1]Podklady RZ'!F131</f>
        <v>1.583423</v>
      </c>
      <c r="I5" s="19">
        <f>'[1]Podklady RZ'!G131</f>
        <v>751.09307399999989</v>
      </c>
      <c r="J5" s="19">
        <f>'[1]Podklady RZ'!H131</f>
        <v>159.11938599999999</v>
      </c>
      <c r="K5" s="19">
        <f>'[1]Podklady RZ'!I131</f>
        <v>44.387405000000008</v>
      </c>
      <c r="L5" s="19">
        <f>'[1]Podklady RZ'!J131</f>
        <v>673.81404100000009</v>
      </c>
      <c r="M5" s="19">
        <f>'[1]Podklady RZ'!L131</f>
        <v>664.5725510000002</v>
      </c>
      <c r="N5" s="19">
        <f>'[1]Podklady RZ'!M131</f>
        <v>1009.3605550000002</v>
      </c>
      <c r="O5" s="213">
        <f>'[1]Podklady RZ'!O131</f>
        <v>210.73352799999998</v>
      </c>
      <c r="P5" s="39">
        <f>SUM(B5:O5)</f>
        <v>6068.2165219999997</v>
      </c>
    </row>
    <row r="6" spans="1:16" s="13" customFormat="1" ht="12" customHeight="1" x14ac:dyDescent="0.2">
      <c r="A6" s="34" t="s">
        <v>43</v>
      </c>
      <c r="B6" s="16">
        <f>'[1]Podklady RZ'!K132</f>
        <v>46.774999999999999</v>
      </c>
      <c r="C6" s="16">
        <f>'[1]Podklady RZ'!B132</f>
        <v>67.898886000000005</v>
      </c>
      <c r="D6" s="16">
        <f>'[1]Podklady RZ'!C132</f>
        <v>34.239716000000001</v>
      </c>
      <c r="E6" s="16">
        <f>'[1]Podklady RZ'!D132</f>
        <v>7.8109999999999999</v>
      </c>
      <c r="F6" s="16">
        <f>'[1]Podklady RZ'!N132</f>
        <v>75.812129000000013</v>
      </c>
      <c r="G6" s="16">
        <f>'[1]Podklady RZ'!E132</f>
        <v>50.535281999999995</v>
      </c>
      <c r="H6" s="16">
        <f>'[1]Podklady RZ'!F132</f>
        <v>15.117360000000001</v>
      </c>
      <c r="I6" s="16">
        <f>'[1]Podklady RZ'!G132</f>
        <v>0.73892999999999998</v>
      </c>
      <c r="J6" s="16">
        <f>'[1]Podklady RZ'!H132</f>
        <v>56.839269999999999</v>
      </c>
      <c r="K6" s="16">
        <f>'[1]Podklady RZ'!I132</f>
        <v>26.905887999999997</v>
      </c>
      <c r="L6" s="16">
        <f>'[1]Podklady RZ'!J132</f>
        <v>64.153588000000028</v>
      </c>
      <c r="M6" s="16">
        <f>'[1]Podklady RZ'!L132</f>
        <v>36.461016999999998</v>
      </c>
      <c r="N6" s="16">
        <f>'[1]Podklady RZ'!M132</f>
        <v>21.667762999999994</v>
      </c>
      <c r="O6" s="213">
        <f>'[1]Podklady RZ'!O132</f>
        <v>12.749960000000002</v>
      </c>
      <c r="P6" s="39">
        <f t="shared" ref="P6:P20" si="1">SUM(B6:O6)</f>
        <v>517.7057890000001</v>
      </c>
    </row>
    <row r="7" spans="1:16" s="13" customFormat="1" ht="12" customHeight="1" x14ac:dyDescent="0.2">
      <c r="A7" s="34" t="s">
        <v>42</v>
      </c>
      <c r="B7" s="16">
        <f>'[1]Podklady RZ'!K133</f>
        <v>0</v>
      </c>
      <c r="C7" s="16">
        <f>'[1]Podklady RZ'!B133</f>
        <v>0</v>
      </c>
      <c r="D7" s="16">
        <f>'[1]Podklady RZ'!C133</f>
        <v>0</v>
      </c>
      <c r="E7" s="16">
        <f>'[1]Podklady RZ'!D133</f>
        <v>0</v>
      </c>
      <c r="F7" s="16">
        <f>'[1]Podklady RZ'!N133</f>
        <v>0</v>
      </c>
      <c r="G7" s="16">
        <f>'[1]Podklady RZ'!E133</f>
        <v>8.6211599999999997</v>
      </c>
      <c r="H7" s="16">
        <f>'[1]Podklady RZ'!F133</f>
        <v>0</v>
      </c>
      <c r="I7" s="16">
        <f>'[1]Podklady RZ'!G133</f>
        <v>10354.452942000004</v>
      </c>
      <c r="J7" s="16">
        <f>'[1]Podklady RZ'!H133</f>
        <v>1116.0444900000002</v>
      </c>
      <c r="K7" s="16">
        <f>'[1]Podklady RZ'!I133</f>
        <v>1427.3424809999999</v>
      </c>
      <c r="L7" s="16">
        <f>'[1]Podklady RZ'!J133</f>
        <v>0</v>
      </c>
      <c r="M7" s="16">
        <f>'[1]Podklady RZ'!L133</f>
        <v>0.66198999999999997</v>
      </c>
      <c r="N7" s="16">
        <f>'[1]Podklady RZ'!M133</f>
        <v>0</v>
      </c>
      <c r="O7" s="213">
        <f>'[1]Podklady RZ'!O133</f>
        <v>457.26767000000007</v>
      </c>
      <c r="P7" s="39">
        <f t="shared" si="1"/>
        <v>13364.390733000004</v>
      </c>
    </row>
    <row r="8" spans="1:16" s="13" customFormat="1" ht="12" customHeight="1" x14ac:dyDescent="0.2">
      <c r="A8" s="34" t="s">
        <v>67</v>
      </c>
      <c r="B8" s="113">
        <f>'[1]Podklady RZ'!K134</f>
        <v>1.1080000000000001</v>
      </c>
      <c r="C8" s="113">
        <f>'[1]Podklady RZ'!B134</f>
        <v>0.60229999999999984</v>
      </c>
      <c r="D8" s="113">
        <f>'[1]Podklady RZ'!C134</f>
        <v>2.0640000000000001</v>
      </c>
      <c r="E8" s="113">
        <f>'[1]Podklady RZ'!D134</f>
        <v>1.0121999999999999E-2</v>
      </c>
      <c r="F8" s="113">
        <f>'[1]Podklady RZ'!N134</f>
        <v>0.35286000000000001</v>
      </c>
      <c r="G8" s="113">
        <f>'[1]Podklady RZ'!E134</f>
        <v>0</v>
      </c>
      <c r="H8" s="113">
        <f>'[1]Podklady RZ'!F134</f>
        <v>0</v>
      </c>
      <c r="I8" s="113">
        <f>'[1]Podklady RZ'!G134</f>
        <v>1.6089</v>
      </c>
      <c r="J8" s="113">
        <f>'[1]Podklady RZ'!H134</f>
        <v>0</v>
      </c>
      <c r="K8" s="113">
        <f>'[1]Podklady RZ'!I134</f>
        <v>0.31250099999999997</v>
      </c>
      <c r="L8" s="113">
        <f>'[1]Podklady RZ'!J134</f>
        <v>2.500842</v>
      </c>
      <c r="M8" s="113">
        <f>'[1]Podklady RZ'!L134</f>
        <v>0</v>
      </c>
      <c r="N8" s="113">
        <f>'[1]Podklady RZ'!M134</f>
        <v>0</v>
      </c>
      <c r="O8" s="213">
        <f>'[1]Podklady RZ'!O134</f>
        <v>0.25770000000000004</v>
      </c>
      <c r="P8" s="39">
        <f t="shared" si="1"/>
        <v>8.8172250000000005</v>
      </c>
    </row>
    <row r="9" spans="1:16" s="13" customFormat="1" ht="12" customHeight="1" x14ac:dyDescent="0.2">
      <c r="A9" s="34" t="s">
        <v>68</v>
      </c>
      <c r="B9" s="113">
        <f>'[1]Podklady RZ'!K135</f>
        <v>0.434</v>
      </c>
      <c r="C9" s="113">
        <f>'[1]Podklady RZ'!B135</f>
        <v>0.35499999999999998</v>
      </c>
      <c r="D9" s="113">
        <f>'[1]Podklady RZ'!C135</f>
        <v>0.63800000000000001</v>
      </c>
      <c r="E9" s="113">
        <f>'[1]Podklady RZ'!D135</f>
        <v>4.9889500000000009</v>
      </c>
      <c r="F9" s="113">
        <f>'[1]Podklady RZ'!N135</f>
        <v>0</v>
      </c>
      <c r="G9" s="113">
        <f>'[1]Podklady RZ'!E135</f>
        <v>0</v>
      </c>
      <c r="H9" s="113">
        <f>'[1]Podklady RZ'!F135</f>
        <v>0</v>
      </c>
      <c r="I9" s="113">
        <f>'[1]Podklady RZ'!G135</f>
        <v>0</v>
      </c>
      <c r="J9" s="113">
        <f>'[1]Podklady RZ'!H135</f>
        <v>0</v>
      </c>
      <c r="K9" s="113">
        <f>'[1]Podklady RZ'!I135</f>
        <v>0</v>
      </c>
      <c r="L9" s="113">
        <f>'[1]Podklady RZ'!J135</f>
        <v>0</v>
      </c>
      <c r="M9" s="113">
        <f>'[1]Podklady RZ'!L135</f>
        <v>0</v>
      </c>
      <c r="N9" s="113">
        <f>'[1]Podklady RZ'!M135</f>
        <v>5.0484499999999999</v>
      </c>
      <c r="O9" s="213">
        <f>'[1]Podklady RZ'!O135</f>
        <v>0</v>
      </c>
      <c r="P9" s="39">
        <f t="shared" si="1"/>
        <v>11.464400000000001</v>
      </c>
    </row>
    <row r="10" spans="1:16" s="13" customFormat="1" ht="12" customHeight="1" x14ac:dyDescent="0.2">
      <c r="A10" s="34" t="s">
        <v>69</v>
      </c>
      <c r="B10" s="113">
        <f>'[1]Podklady RZ'!K136</f>
        <v>0</v>
      </c>
      <c r="C10" s="113">
        <f>'[1]Podklady RZ'!B136</f>
        <v>0</v>
      </c>
      <c r="D10" s="113">
        <f>'[1]Podklady RZ'!C136</f>
        <v>0.13</v>
      </c>
      <c r="E10" s="113">
        <f>'[1]Podklady RZ'!D136</f>
        <v>5.5469999999999992E-2</v>
      </c>
      <c r="F10" s="113">
        <f>'[1]Podklady RZ'!N136</f>
        <v>0.1575</v>
      </c>
      <c r="G10" s="113">
        <f>'[1]Podklady RZ'!E136</f>
        <v>0</v>
      </c>
      <c r="H10" s="113">
        <f>'[1]Podklady RZ'!F136</f>
        <v>0</v>
      </c>
      <c r="I10" s="113">
        <f>'[1]Podklady RZ'!G136</f>
        <v>0</v>
      </c>
      <c r="J10" s="113">
        <f>'[1]Podklady RZ'!H136</f>
        <v>0</v>
      </c>
      <c r="K10" s="113">
        <f>'[1]Podklady RZ'!I136</f>
        <v>0</v>
      </c>
      <c r="L10" s="113">
        <f>'[1]Podklady RZ'!J136</f>
        <v>0</v>
      </c>
      <c r="M10" s="113">
        <f>'[1]Podklady RZ'!L136</f>
        <v>0</v>
      </c>
      <c r="N10" s="113">
        <f>'[1]Podklady RZ'!M136</f>
        <v>7.3999999999999996E-2</v>
      </c>
      <c r="O10" s="213">
        <f>'[1]Podklady RZ'!O136</f>
        <v>0</v>
      </c>
      <c r="P10" s="39">
        <f t="shared" si="1"/>
        <v>0.41697000000000001</v>
      </c>
    </row>
    <row r="11" spans="1:16" s="13" customFormat="1" ht="12" customHeight="1" x14ac:dyDescent="0.2">
      <c r="A11" s="34" t="s">
        <v>41</v>
      </c>
      <c r="B11" s="113">
        <f>'[1]Podklady RZ'!K137</f>
        <v>0</v>
      </c>
      <c r="C11" s="113">
        <f>'[1]Podklady RZ'!B137</f>
        <v>3581.5889889999999</v>
      </c>
      <c r="D11" s="113">
        <f>'[1]Podklady RZ'!C137</f>
        <v>97.855489999999989</v>
      </c>
      <c r="E11" s="113">
        <f>'[1]Podklady RZ'!D137</f>
        <v>3011.2595009999995</v>
      </c>
      <c r="F11" s="113">
        <f>'[1]Podklady RZ'!N137</f>
        <v>275.42418599999996</v>
      </c>
      <c r="G11" s="113">
        <f>'[1]Podklady RZ'!E137</f>
        <v>1722.7468100000001</v>
      </c>
      <c r="H11" s="113">
        <f>'[1]Podklady RZ'!F137</f>
        <v>98.049091999999987</v>
      </c>
      <c r="I11" s="113">
        <f>'[1]Podklady RZ'!G137</f>
        <v>514.47312499999987</v>
      </c>
      <c r="J11" s="113">
        <f>'[1]Podklady RZ'!H137</f>
        <v>1372.8762300000008</v>
      </c>
      <c r="K11" s="113">
        <f>'[1]Podklady RZ'!I137</f>
        <v>2360.6309880000003</v>
      </c>
      <c r="L11" s="113">
        <f>'[1]Podklady RZ'!J137</f>
        <v>2694.4453979999994</v>
      </c>
      <c r="M11" s="113">
        <f>'[1]Podklady RZ'!L137</f>
        <v>13919.136176999995</v>
      </c>
      <c r="N11" s="113">
        <f>'[1]Podklady RZ'!M137</f>
        <v>10427.826053999997</v>
      </c>
      <c r="O11" s="213">
        <f>'[1]Podklady RZ'!O137</f>
        <v>2573.2082230000001</v>
      </c>
      <c r="P11" s="39">
        <f t="shared" si="1"/>
        <v>42649.520262999991</v>
      </c>
    </row>
    <row r="12" spans="1:16" s="13" customFormat="1" ht="12" customHeight="1" x14ac:dyDescent="0.2">
      <c r="A12" s="34" t="s">
        <v>81</v>
      </c>
      <c r="B12" s="113">
        <f>'[1]Podklady RZ'!K138</f>
        <v>0</v>
      </c>
      <c r="C12" s="113">
        <f>'[1]Podklady RZ'!B138</f>
        <v>201.58960000000002</v>
      </c>
      <c r="D12" s="113">
        <f>'[1]Podklady RZ'!C138</f>
        <v>0</v>
      </c>
      <c r="E12" s="113">
        <f>'[1]Podklady RZ'!D138</f>
        <v>0</v>
      </c>
      <c r="F12" s="113">
        <f>'[1]Podklady RZ'!N138</f>
        <v>46.239650000000005</v>
      </c>
      <c r="G12" s="113">
        <f>'[1]Podklady RZ'!E138</f>
        <v>0</v>
      </c>
      <c r="H12" s="113">
        <f>'[1]Podklady RZ'!F138</f>
        <v>0</v>
      </c>
      <c r="I12" s="113">
        <f>'[1]Podklady RZ'!G138</f>
        <v>0</v>
      </c>
      <c r="J12" s="113">
        <f>'[1]Podklady RZ'!H138</f>
        <v>0</v>
      </c>
      <c r="K12" s="113">
        <f>'[1]Podklady RZ'!I138</f>
        <v>0</v>
      </c>
      <c r="L12" s="113">
        <f>'[1]Podklady RZ'!J138</f>
        <v>0</v>
      </c>
      <c r="M12" s="113">
        <f>'[1]Podklady RZ'!L138</f>
        <v>0</v>
      </c>
      <c r="N12" s="113">
        <f>'[1]Podklady RZ'!M138</f>
        <v>0</v>
      </c>
      <c r="O12" s="213">
        <f>'[1]Podklady RZ'!O138</f>
        <v>0</v>
      </c>
      <c r="P12" s="39">
        <f t="shared" si="1"/>
        <v>247.82925000000003</v>
      </c>
    </row>
    <row r="13" spans="1:16" s="13" customFormat="1" ht="12" customHeight="1" x14ac:dyDescent="0.2">
      <c r="A13" s="34" t="s">
        <v>40</v>
      </c>
      <c r="B13" s="113">
        <f>'[1]Podklady RZ'!K139</f>
        <v>0</v>
      </c>
      <c r="C13" s="113">
        <f>'[1]Podklady RZ'!B139</f>
        <v>0</v>
      </c>
      <c r="D13" s="113">
        <f>'[1]Podklady RZ'!C139</f>
        <v>0</v>
      </c>
      <c r="E13" s="113">
        <f>'[1]Podklady RZ'!D139</f>
        <v>0</v>
      </c>
      <c r="F13" s="113">
        <f>'[1]Podklady RZ'!N139</f>
        <v>0</v>
      </c>
      <c r="G13" s="113">
        <f>'[1]Podklady RZ'!E139</f>
        <v>0</v>
      </c>
      <c r="H13" s="113">
        <f>'[1]Podklady RZ'!F139</f>
        <v>0</v>
      </c>
      <c r="I13" s="113">
        <f>'[1]Podklady RZ'!G139</f>
        <v>0.28696100000000002</v>
      </c>
      <c r="J13" s="113">
        <f>'[1]Podklady RZ'!H139</f>
        <v>0</v>
      </c>
      <c r="K13" s="113">
        <f>'[1]Podklady RZ'!I139</f>
        <v>0</v>
      </c>
      <c r="L13" s="113">
        <f>'[1]Podklady RZ'!J139</f>
        <v>0</v>
      </c>
      <c r="M13" s="113">
        <f>'[1]Podklady RZ'!L139</f>
        <v>0.11899999999999999</v>
      </c>
      <c r="N13" s="113">
        <f>'[1]Podklady RZ'!M139</f>
        <v>0</v>
      </c>
      <c r="O13" s="213">
        <f>'[1]Podklady RZ'!O139</f>
        <v>0</v>
      </c>
      <c r="P13" s="39">
        <f t="shared" si="1"/>
        <v>0.40596100000000002</v>
      </c>
    </row>
    <row r="14" spans="1:16" s="13" customFormat="1" ht="12" customHeight="1" x14ac:dyDescent="0.2">
      <c r="A14" s="34" t="s">
        <v>39</v>
      </c>
      <c r="B14" s="113">
        <f>'[1]Podklady RZ'!K140</f>
        <v>0</v>
      </c>
      <c r="C14" s="113">
        <f>'[1]Podklady RZ'!B140</f>
        <v>0</v>
      </c>
      <c r="D14" s="113">
        <f>'[1]Podklady RZ'!C140</f>
        <v>70.641922000000008</v>
      </c>
      <c r="E14" s="113">
        <f>'[1]Podklady RZ'!D140</f>
        <v>0.29029000000000005</v>
      </c>
      <c r="F14" s="113">
        <f>'[1]Podklady RZ'!N140</f>
        <v>25.962527999999999</v>
      </c>
      <c r="G14" s="113">
        <f>'[1]Podklady RZ'!E140</f>
        <v>0</v>
      </c>
      <c r="H14" s="113">
        <f>'[1]Podklady RZ'!F140</f>
        <v>2.5874000000000001</v>
      </c>
      <c r="I14" s="113">
        <f>'[1]Podklady RZ'!G140</f>
        <v>177.67655999999999</v>
      </c>
      <c r="J14" s="113">
        <f>'[1]Podklady RZ'!H140</f>
        <v>0</v>
      </c>
      <c r="K14" s="113">
        <f>'[1]Podklady RZ'!I140</f>
        <v>0</v>
      </c>
      <c r="L14" s="113">
        <f>'[1]Podklady RZ'!J140</f>
        <v>0</v>
      </c>
      <c r="M14" s="113">
        <f>'[1]Podklady RZ'!L140</f>
        <v>156.7851</v>
      </c>
      <c r="N14" s="113">
        <f>'[1]Podklady RZ'!M140</f>
        <v>8.9459999999999997</v>
      </c>
      <c r="O14" s="213">
        <f>'[1]Podklady RZ'!O140</f>
        <v>24.815000000000001</v>
      </c>
      <c r="P14" s="39">
        <f t="shared" si="1"/>
        <v>467.70480000000003</v>
      </c>
    </row>
    <row r="15" spans="1:16" s="13" customFormat="1" ht="12" customHeight="1" x14ac:dyDescent="0.2">
      <c r="A15" s="34" t="s">
        <v>38</v>
      </c>
      <c r="B15" s="113">
        <f>'[1]Podklady RZ'!K141</f>
        <v>0</v>
      </c>
      <c r="C15" s="113">
        <f>'[1]Podklady RZ'!B141</f>
        <v>43.262999999999998</v>
      </c>
      <c r="D15" s="113">
        <f>'[1]Podklady RZ'!C141</f>
        <v>0</v>
      </c>
      <c r="E15" s="113">
        <f>'[1]Podklady RZ'!D141</f>
        <v>0</v>
      </c>
      <c r="F15" s="113">
        <f>'[1]Podklady RZ'!N141</f>
        <v>0</v>
      </c>
      <c r="G15" s="113">
        <f>'[1]Podklady RZ'!E141</f>
        <v>0</v>
      </c>
      <c r="H15" s="113">
        <f>'[1]Podklady RZ'!F141</f>
        <v>0</v>
      </c>
      <c r="I15" s="113">
        <f>'[1]Podklady RZ'!G141</f>
        <v>0</v>
      </c>
      <c r="J15" s="113">
        <f>'[1]Podklady RZ'!H141</f>
        <v>16.841656999999998</v>
      </c>
      <c r="K15" s="113">
        <f>'[1]Podklady RZ'!I141</f>
        <v>0</v>
      </c>
      <c r="L15" s="113">
        <f>'[1]Podklady RZ'!J141</f>
        <v>0</v>
      </c>
      <c r="M15" s="113">
        <f>'[1]Podklady RZ'!L141</f>
        <v>20.728025999999996</v>
      </c>
      <c r="N15" s="113">
        <f>'[1]Podklady RZ'!M141</f>
        <v>0</v>
      </c>
      <c r="O15" s="213">
        <f>'[1]Podklady RZ'!O141</f>
        <v>75.144000000000005</v>
      </c>
      <c r="P15" s="39">
        <f t="shared" si="1"/>
        <v>155.97668299999998</v>
      </c>
    </row>
    <row r="16" spans="1:16" s="13" customFormat="1" ht="12" customHeight="1" x14ac:dyDescent="0.2">
      <c r="A16" s="34" t="s">
        <v>37</v>
      </c>
      <c r="B16" s="113">
        <f>'[1]Podklady RZ'!K142</f>
        <v>852.61099999999999</v>
      </c>
      <c r="C16" s="113">
        <f>'[1]Podklady RZ'!B142</f>
        <v>10.771600000000001</v>
      </c>
      <c r="D16" s="113">
        <f>'[1]Podklady RZ'!C142</f>
        <v>998.94500000000005</v>
      </c>
      <c r="E16" s="113">
        <f>'[1]Podklady RZ'!D142</f>
        <v>0</v>
      </c>
      <c r="F16" s="113">
        <f>'[1]Podklady RZ'!N142</f>
        <v>5.7489999999999997</v>
      </c>
      <c r="G16" s="113">
        <f>'[1]Podklady RZ'!E142</f>
        <v>0</v>
      </c>
      <c r="H16" s="113">
        <f>'[1]Podklady RZ'!F142</f>
        <v>663.39700000000005</v>
      </c>
      <c r="I16" s="113">
        <f>'[1]Podklady RZ'!G142</f>
        <v>14.757</v>
      </c>
      <c r="J16" s="113">
        <f>'[1]Podklady RZ'!H142</f>
        <v>0</v>
      </c>
      <c r="K16" s="113">
        <f>'[1]Podklady RZ'!I142</f>
        <v>2.3863799999999999</v>
      </c>
      <c r="L16" s="113">
        <f>'[1]Podklady RZ'!J142</f>
        <v>234.33811800000001</v>
      </c>
      <c r="M16" s="113">
        <f>'[1]Podklady RZ'!L142</f>
        <v>92.830436578205322</v>
      </c>
      <c r="N16" s="113">
        <f>'[1]Podklady RZ'!M142</f>
        <v>23.3095</v>
      </c>
      <c r="O16" s="213">
        <f>'[1]Podklady RZ'!O142</f>
        <v>26.654599999999999</v>
      </c>
      <c r="P16" s="39">
        <f t="shared" si="1"/>
        <v>2925.7496345782056</v>
      </c>
    </row>
    <row r="17" spans="1:19" s="13" customFormat="1" ht="12" customHeight="1" x14ac:dyDescent="0.2">
      <c r="A17" s="34" t="s">
        <v>36</v>
      </c>
      <c r="B17" s="113">
        <f>'[1]Podklady RZ'!K143</f>
        <v>0</v>
      </c>
      <c r="C17" s="113">
        <f>'[1]Podklady RZ'!B143</f>
        <v>0.85551800000000011</v>
      </c>
      <c r="D17" s="113">
        <f>'[1]Podklady RZ'!C143</f>
        <v>0</v>
      </c>
      <c r="E17" s="113">
        <f>'[1]Podklady RZ'!D143</f>
        <v>142.16218000000001</v>
      </c>
      <c r="F17" s="113">
        <f>'[1]Podklady RZ'!N143</f>
        <v>0</v>
      </c>
      <c r="G17" s="113">
        <f>'[1]Podklady RZ'!E143</f>
        <v>0</v>
      </c>
      <c r="H17" s="113">
        <f>'[1]Podklady RZ'!F143</f>
        <v>0</v>
      </c>
      <c r="I17" s="113">
        <f>'[1]Podklady RZ'!G143</f>
        <v>2857.9737830000017</v>
      </c>
      <c r="J17" s="113">
        <f>'[1]Podklady RZ'!H143</f>
        <v>0</v>
      </c>
      <c r="K17" s="113">
        <f>'[1]Podklady RZ'!I143</f>
        <v>0</v>
      </c>
      <c r="L17" s="113">
        <f>'[1]Podklady RZ'!J143</f>
        <v>0.92100000000000004</v>
      </c>
      <c r="M17" s="113">
        <f>'[1]Podklady RZ'!L143</f>
        <v>746.55948999999998</v>
      </c>
      <c r="N17" s="113">
        <f>'[1]Podklady RZ'!M143</f>
        <v>127.43899999999999</v>
      </c>
      <c r="O17" s="213">
        <f>'[1]Podklady RZ'!O143</f>
        <v>98.412999999999997</v>
      </c>
      <c r="P17" s="39">
        <f t="shared" si="1"/>
        <v>3974.3239710000016</v>
      </c>
    </row>
    <row r="18" spans="1:19" s="13" customFormat="1" ht="12" customHeight="1" x14ac:dyDescent="0.2">
      <c r="A18" s="34" t="s">
        <v>3</v>
      </c>
      <c r="B18" s="113">
        <f>'[1]Podklady RZ'!K144</f>
        <v>0</v>
      </c>
      <c r="C18" s="113">
        <f>'[1]Podklady RZ'!B144</f>
        <v>0</v>
      </c>
      <c r="D18" s="113">
        <f>'[1]Podklady RZ'!C144</f>
        <v>0</v>
      </c>
      <c r="E18" s="113">
        <f>'[1]Podklady RZ'!D144</f>
        <v>0</v>
      </c>
      <c r="F18" s="113">
        <f>'[1]Podklady RZ'!N144</f>
        <v>0</v>
      </c>
      <c r="G18" s="113">
        <f>'[1]Podklady RZ'!E144</f>
        <v>0</v>
      </c>
      <c r="H18" s="113">
        <f>'[1]Podklady RZ'!F144</f>
        <v>0</v>
      </c>
      <c r="I18" s="113">
        <f>'[1]Podklady RZ'!G144</f>
        <v>0</v>
      </c>
      <c r="J18" s="113">
        <f>'[1]Podklady RZ'!H144</f>
        <v>0</v>
      </c>
      <c r="K18" s="113">
        <f>'[1]Podklady RZ'!I144</f>
        <v>0</v>
      </c>
      <c r="L18" s="113">
        <f>'[1]Podklady RZ'!J144</f>
        <v>0</v>
      </c>
      <c r="M18" s="113">
        <f>'[1]Podklady RZ'!L144</f>
        <v>0</v>
      </c>
      <c r="N18" s="113">
        <f>'[1]Podklady RZ'!M144</f>
        <v>0</v>
      </c>
      <c r="O18" s="213">
        <f>'[1]Podklady RZ'!O144</f>
        <v>0</v>
      </c>
      <c r="P18" s="39">
        <f t="shared" si="1"/>
        <v>0</v>
      </c>
    </row>
    <row r="19" spans="1:19" s="13" customFormat="1" ht="12" customHeight="1" x14ac:dyDescent="0.2">
      <c r="A19" s="34" t="s">
        <v>35</v>
      </c>
      <c r="B19" s="113">
        <f>'[1]Podklady RZ'!K145</f>
        <v>1.8950880000000001</v>
      </c>
      <c r="C19" s="113">
        <f>'[1]Podklady RZ'!B145</f>
        <v>34.253988000000007</v>
      </c>
      <c r="D19" s="113">
        <f>'[1]Podklady RZ'!C145</f>
        <v>4.9187490000000009</v>
      </c>
      <c r="E19" s="113">
        <f>'[1]Podklady RZ'!D145</f>
        <v>18.329815999999997</v>
      </c>
      <c r="F19" s="113">
        <f>'[1]Podklady RZ'!N145</f>
        <v>7.0259999999999998</v>
      </c>
      <c r="G19" s="113">
        <f>'[1]Podklady RZ'!E145</f>
        <v>0.89510000000000001</v>
      </c>
      <c r="H19" s="113">
        <f>'[1]Podklady RZ'!F145</f>
        <v>2.8997899999999999</v>
      </c>
      <c r="I19" s="113">
        <f>'[1]Podklady RZ'!G145</f>
        <v>18.253430999999999</v>
      </c>
      <c r="J19" s="113">
        <f>'[1]Podklady RZ'!H145</f>
        <v>18.493044999999999</v>
      </c>
      <c r="K19" s="113">
        <f>'[1]Podklady RZ'!I145</f>
        <v>13.109952999999997</v>
      </c>
      <c r="L19" s="113">
        <f>'[1]Podklady RZ'!J145</f>
        <v>56.336992000000002</v>
      </c>
      <c r="M19" s="113">
        <f>'[1]Podklady RZ'!L145</f>
        <v>143.52032500000001</v>
      </c>
      <c r="N19" s="113">
        <f>'[1]Podklady RZ'!M145</f>
        <v>5.8553530000000009</v>
      </c>
      <c r="O19" s="213">
        <f>'[1]Podklady RZ'!O145</f>
        <v>2.7951299999999994</v>
      </c>
      <c r="P19" s="39">
        <f t="shared" si="1"/>
        <v>328.58275999999995</v>
      </c>
    </row>
    <row r="20" spans="1:19" s="13" customFormat="1" ht="12" customHeight="1" thickBot="1" x14ac:dyDescent="0.25">
      <c r="A20" s="37" t="s">
        <v>34</v>
      </c>
      <c r="B20" s="114">
        <f>'[1]Podklady RZ'!K146</f>
        <v>4086.4925390000003</v>
      </c>
      <c r="C20" s="114">
        <f>'[1]Podklady RZ'!B146</f>
        <v>487.65948499999973</v>
      </c>
      <c r="D20" s="114">
        <f>'[1]Podklady RZ'!C146</f>
        <v>4135.9149300999998</v>
      </c>
      <c r="E20" s="114">
        <f>'[1]Podklady RZ'!D146</f>
        <v>701.43472799999995</v>
      </c>
      <c r="F20" s="114">
        <f>'[1]Podklady RZ'!N146</f>
        <v>593.83163099999967</v>
      </c>
      <c r="G20" s="114">
        <f>'[1]Podklady RZ'!E146</f>
        <v>924.1590149658125</v>
      </c>
      <c r="H20" s="114">
        <f>'[1]Podklady RZ'!F146</f>
        <v>1523.9547260000004</v>
      </c>
      <c r="I20" s="114">
        <f>'[1]Podklady RZ'!G146</f>
        <v>1417.0437699999986</v>
      </c>
      <c r="J20" s="114">
        <f>'[1]Podklady RZ'!H146</f>
        <v>848.44795099999965</v>
      </c>
      <c r="K20" s="114">
        <f>'[1]Podklady RZ'!I146</f>
        <v>508.96604547781766</v>
      </c>
      <c r="L20" s="114">
        <f>'[1]Podklady RZ'!J146</f>
        <v>686.78241099999968</v>
      </c>
      <c r="M20" s="114">
        <f>'[1]Podklady RZ'!L146</f>
        <v>5021.5306896541488</v>
      </c>
      <c r="N20" s="114">
        <f>'[1]Podklady RZ'!M146</f>
        <v>1225.3213090000004</v>
      </c>
      <c r="O20" s="215">
        <f>'[1]Podklady RZ'!O146</f>
        <v>850.84422400000039</v>
      </c>
      <c r="P20" s="41">
        <f t="shared" si="1"/>
        <v>23012.383454197774</v>
      </c>
    </row>
    <row r="21" spans="1:19" s="5" customFormat="1" ht="11.25" x14ac:dyDescent="0.2">
      <c r="A21" s="53"/>
      <c r="P21" s="4" t="s">
        <v>83</v>
      </c>
    </row>
    <row r="22" spans="1:19" s="13" customFormat="1" x14ac:dyDescent="0.2">
      <c r="A22" s="115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5"/>
    </row>
    <row r="23" spans="1:19" s="13" customFormat="1" x14ac:dyDescent="0.2">
      <c r="A23" s="115"/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</row>
    <row r="24" spans="1:19" s="13" customFormat="1" x14ac:dyDescent="0.2">
      <c r="A24" s="115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7"/>
    </row>
    <row r="25" spans="1:19" s="13" customFormat="1" x14ac:dyDescent="0.2">
      <c r="A25" s="11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7"/>
    </row>
    <row r="26" spans="1:19" s="13" customFormat="1" x14ac:dyDescent="0.2">
      <c r="A26" s="115"/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S26" s="14"/>
    </row>
    <row r="27" spans="1:19" s="13" customFormat="1" x14ac:dyDescent="0.2">
      <c r="A27" s="115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</row>
    <row r="28" spans="1:19" s="13" customFormat="1" x14ac:dyDescent="0.2">
      <c r="A28" s="115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</row>
    <row r="29" spans="1:19" s="13" customFormat="1" x14ac:dyDescent="0.2">
      <c r="A29" s="115"/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</row>
    <row r="30" spans="1:19" s="13" customFormat="1" x14ac:dyDescent="0.2">
      <c r="A30" s="115"/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</row>
    <row r="31" spans="1:19" s="13" customFormat="1" x14ac:dyDescent="0.2">
      <c r="A31" s="115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</row>
    <row r="32" spans="1:19" s="13" customFormat="1" x14ac:dyDescent="0.2">
      <c r="A32" s="11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</row>
    <row r="33" spans="1:16" s="13" customFormat="1" x14ac:dyDescent="0.2">
      <c r="A33" s="115"/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</row>
    <row r="34" spans="1:16" s="13" customFormat="1" x14ac:dyDescent="0.2">
      <c r="A34" s="115"/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</row>
    <row r="35" spans="1:16" s="13" customFormat="1" x14ac:dyDescent="0.2">
      <c r="A35" s="115"/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</row>
    <row r="36" spans="1:16" s="13" customFormat="1" x14ac:dyDescent="0.2">
      <c r="A36" s="115"/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</row>
    <row r="37" spans="1:16" s="13" customFormat="1" x14ac:dyDescent="0.2">
      <c r="A37" s="115"/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</row>
    <row r="38" spans="1:16" s="13" customFormat="1" x14ac:dyDescent="0.2">
      <c r="A38" s="115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</row>
    <row r="39" spans="1:16" s="13" customFormat="1" x14ac:dyDescent="0.2">
      <c r="A39" s="11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</row>
    <row r="40" spans="1:16" s="13" customFormat="1" x14ac:dyDescent="0.2">
      <c r="A40" s="115"/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</row>
    <row r="41" spans="1:16" s="13" customFormat="1" x14ac:dyDescent="0.2">
      <c r="A41" s="115"/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</row>
    <row r="42" spans="1:16" s="13" customForma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4" spans="1:16" x14ac:dyDescent="0.2">
      <c r="C44" s="118"/>
    </row>
    <row r="45" spans="1:16" x14ac:dyDescent="0.2">
      <c r="C45" s="118"/>
    </row>
    <row r="46" spans="1:16" x14ac:dyDescent="0.2">
      <c r="C46" s="118"/>
    </row>
  </sheetData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"/>
  <sheetViews>
    <sheetView showGridLines="0" zoomScaleNormal="100" workbookViewId="0"/>
  </sheetViews>
  <sheetFormatPr defaultRowHeight="12" x14ac:dyDescent="0.2"/>
  <cols>
    <col min="1" max="1" width="31.42578125" style="13" customWidth="1"/>
    <col min="2" max="13" width="8.5703125" style="13" customWidth="1"/>
    <col min="14" max="14" width="9.85546875" style="13" customWidth="1"/>
    <col min="15" max="16384" width="9.140625" style="13"/>
  </cols>
  <sheetData>
    <row r="1" spans="1:26" ht="18.75" x14ac:dyDescent="0.3">
      <c r="A1" s="21" t="s">
        <v>259</v>
      </c>
      <c r="B1" s="122"/>
      <c r="C1" s="122"/>
      <c r="D1" s="122"/>
      <c r="N1" s="111" t="str">
        <f>Obsah!$A$1</f>
        <v>2017</v>
      </c>
    </row>
    <row r="2" spans="1:26" ht="7.5" customHeight="1" x14ac:dyDescent="0.2"/>
    <row r="3" spans="1:26" ht="12" customHeight="1" x14ac:dyDescent="0.2">
      <c r="A3" s="357"/>
      <c r="B3" s="335" t="s">
        <v>48</v>
      </c>
      <c r="C3" s="335"/>
      <c r="D3" s="335"/>
      <c r="E3" s="335" t="s">
        <v>49</v>
      </c>
      <c r="F3" s="335"/>
      <c r="G3" s="335"/>
      <c r="H3" s="335" t="s">
        <v>50</v>
      </c>
      <c r="I3" s="335"/>
      <c r="J3" s="335"/>
      <c r="K3" s="335" t="s">
        <v>51</v>
      </c>
      <c r="L3" s="335"/>
      <c r="M3" s="335"/>
      <c r="N3" s="333" t="s">
        <v>7</v>
      </c>
    </row>
    <row r="4" spans="1:26" x14ac:dyDescent="0.2">
      <c r="A4" s="358"/>
      <c r="B4" s="188" t="s">
        <v>8</v>
      </c>
      <c r="C4" s="188" t="s">
        <v>9</v>
      </c>
      <c r="D4" s="188" t="s">
        <v>10</v>
      </c>
      <c r="E4" s="188" t="s">
        <v>11</v>
      </c>
      <c r="F4" s="188" t="s">
        <v>12</v>
      </c>
      <c r="G4" s="188" t="s">
        <v>13</v>
      </c>
      <c r="H4" s="188" t="s">
        <v>14</v>
      </c>
      <c r="I4" s="188" t="s">
        <v>15</v>
      </c>
      <c r="J4" s="188" t="s">
        <v>16</v>
      </c>
      <c r="K4" s="188" t="s">
        <v>17</v>
      </c>
      <c r="L4" s="188" t="s">
        <v>18</v>
      </c>
      <c r="M4" s="188" t="s">
        <v>19</v>
      </c>
      <c r="N4" s="334"/>
    </row>
    <row r="5" spans="1:26" x14ac:dyDescent="0.2">
      <c r="A5" s="260" t="s">
        <v>85</v>
      </c>
      <c r="B5" s="209">
        <f>SUM(B6:B13)</f>
        <v>10283.459850000001</v>
      </c>
      <c r="C5" s="63">
        <f t="shared" ref="C5:M5" si="0">SUM(C6:C13)</f>
        <v>7322.1011629999985</v>
      </c>
      <c r="D5" s="63">
        <f t="shared" si="0"/>
        <v>5778.7047499999999</v>
      </c>
      <c r="E5" s="209">
        <f t="shared" si="0"/>
        <v>4720.2336999999989</v>
      </c>
      <c r="F5" s="63">
        <f t="shared" si="0"/>
        <v>2821.1025529999997</v>
      </c>
      <c r="G5" s="210">
        <f t="shared" si="0"/>
        <v>1559.5266859999999</v>
      </c>
      <c r="H5" s="63">
        <f t="shared" si="0"/>
        <v>1364.4503569999997</v>
      </c>
      <c r="I5" s="63">
        <f t="shared" si="0"/>
        <v>1405.4237069999999</v>
      </c>
      <c r="J5" s="63">
        <f t="shared" si="0"/>
        <v>2613.3720329999996</v>
      </c>
      <c r="K5" s="209">
        <f t="shared" si="0"/>
        <v>4107.9723949999998</v>
      </c>
      <c r="L5" s="63">
        <f t="shared" si="0"/>
        <v>6315.3582509999978</v>
      </c>
      <c r="M5" s="210">
        <f t="shared" si="0"/>
        <v>7722.205551</v>
      </c>
      <c r="N5" s="256">
        <f t="shared" ref="N5" si="1">SUM(N6:N13)</f>
        <v>56013.910995999984</v>
      </c>
    </row>
    <row r="6" spans="1:26" x14ac:dyDescent="0.2">
      <c r="A6" s="32" t="s">
        <v>70</v>
      </c>
      <c r="B6" s="218">
        <f>'[1]Podklady RZ'!B153</f>
        <v>130.93018000000001</v>
      </c>
      <c r="C6" s="14">
        <f>'[1]Podklady RZ'!C153</f>
        <v>54.88073</v>
      </c>
      <c r="D6" s="14">
        <f>'[1]Podklady RZ'!D153</f>
        <v>50.290949999999995</v>
      </c>
      <c r="E6" s="218">
        <f>'[1]Podklady RZ'!E153</f>
        <v>44.471870000000003</v>
      </c>
      <c r="F6" s="14">
        <f>'[1]Podklady RZ'!F153</f>
        <v>8.2519700000000018</v>
      </c>
      <c r="G6" s="238">
        <f>'[1]Podklady RZ'!G153</f>
        <v>0.72736000000000001</v>
      </c>
      <c r="H6" s="14">
        <f>'[1]Podklady RZ'!H153</f>
        <v>11.491110000000001</v>
      </c>
      <c r="I6" s="14">
        <f>'[1]Podklady RZ'!I153</f>
        <v>4.0113000000000003</v>
      </c>
      <c r="J6" s="14">
        <f>'[1]Podklady RZ'!J153</f>
        <v>28.016680000000001</v>
      </c>
      <c r="K6" s="218">
        <f>'[1]Podklady RZ'!K153</f>
        <v>13.51444</v>
      </c>
      <c r="L6" s="14">
        <f>'[1]Podklady RZ'!L153</f>
        <v>86.059869999999989</v>
      </c>
      <c r="M6" s="238">
        <f>'[1]Podklady RZ'!M153</f>
        <v>70.187690000000003</v>
      </c>
      <c r="N6" s="282">
        <f>SUM(B6:M6)</f>
        <v>502.83415000000002</v>
      </c>
      <c r="O6" s="18"/>
    </row>
    <row r="7" spans="1:26" x14ac:dyDescent="0.2">
      <c r="A7" s="46" t="s">
        <v>71</v>
      </c>
      <c r="B7" s="203">
        <f>'[1]Podklady RZ'!B154</f>
        <v>2873.3349230000003</v>
      </c>
      <c r="C7" s="16">
        <f>'[1]Podklady RZ'!C154</f>
        <v>1934.283193</v>
      </c>
      <c r="D7" s="6">
        <f>'[1]Podklady RZ'!D154</f>
        <v>1431.33449</v>
      </c>
      <c r="E7" s="203">
        <f>'[1]Podklady RZ'!E154</f>
        <v>978.42526200000009</v>
      </c>
      <c r="F7" s="16">
        <f>'[1]Podklady RZ'!F154</f>
        <v>545.28394900000001</v>
      </c>
      <c r="G7" s="213">
        <f>'[1]Podklady RZ'!G154</f>
        <v>265.232642</v>
      </c>
      <c r="H7" s="245">
        <f>'[1]Podklady RZ'!H154</f>
        <v>228.99768700000001</v>
      </c>
      <c r="I7" s="16">
        <f>'[1]Podklady RZ'!I154</f>
        <v>231.68830400000002</v>
      </c>
      <c r="J7" s="6">
        <f>'[1]Podklady RZ'!J154</f>
        <v>458.4907189999999</v>
      </c>
      <c r="K7" s="203">
        <f>'[1]Podklady RZ'!K154</f>
        <v>774.45069299999989</v>
      </c>
      <c r="L7" s="16">
        <f>'[1]Podklady RZ'!L154</f>
        <v>1238.824308</v>
      </c>
      <c r="M7" s="213">
        <f>'[1]Podklady RZ'!M154</f>
        <v>1594.4064469999998</v>
      </c>
      <c r="N7" s="50">
        <f t="shared" ref="N7:N13" si="2">SUM(B7:M7)</f>
        <v>12554.752616999998</v>
      </c>
      <c r="O7" s="18"/>
    </row>
    <row r="8" spans="1:26" x14ac:dyDescent="0.2">
      <c r="A8" s="46" t="s">
        <v>72</v>
      </c>
      <c r="B8" s="203">
        <f>'[1]Podklady RZ'!B155</f>
        <v>60.174762999999999</v>
      </c>
      <c r="C8" s="16">
        <f>'[1]Podklady RZ'!C155</f>
        <v>61.222927000000006</v>
      </c>
      <c r="D8" s="6">
        <f>'[1]Podklady RZ'!D155</f>
        <v>32.230477</v>
      </c>
      <c r="E8" s="203">
        <f>'[1]Podklady RZ'!E155</f>
        <v>21.509456999999998</v>
      </c>
      <c r="F8" s="16">
        <f>'[1]Podklady RZ'!F155</f>
        <v>8.0644279999999995</v>
      </c>
      <c r="G8" s="213">
        <f>'[1]Podklady RZ'!G155</f>
        <v>4.4916510000000001</v>
      </c>
      <c r="H8" s="245">
        <f>'[1]Podklady RZ'!H155</f>
        <v>1.6379220000000001</v>
      </c>
      <c r="I8" s="16">
        <f>'[1]Podklady RZ'!I155</f>
        <v>0.737869</v>
      </c>
      <c r="J8" s="6">
        <f>'[1]Podklady RZ'!J155</f>
        <v>8.3166980000000006</v>
      </c>
      <c r="K8" s="203">
        <f>'[1]Podklady RZ'!K155</f>
        <v>11.02919</v>
      </c>
      <c r="L8" s="16">
        <f>'[1]Podklady RZ'!L155</f>
        <v>48.310932999999999</v>
      </c>
      <c r="M8" s="213">
        <f>'[1]Podklady RZ'!M155</f>
        <v>49.077650999999996</v>
      </c>
      <c r="N8" s="50">
        <f t="shared" si="2"/>
        <v>306.803966</v>
      </c>
      <c r="O8" s="18"/>
    </row>
    <row r="9" spans="1:26" x14ac:dyDescent="0.2">
      <c r="A9" s="46" t="s">
        <v>73</v>
      </c>
      <c r="B9" s="203">
        <f>'[1]Podklady RZ'!B156</f>
        <v>803.26500299999998</v>
      </c>
      <c r="C9" s="16">
        <f>'[1]Podklady RZ'!C156</f>
        <v>593.50797099999988</v>
      </c>
      <c r="D9" s="6">
        <f>'[1]Podklady RZ'!D156</f>
        <v>461.281767</v>
      </c>
      <c r="E9" s="203">
        <f>'[1]Podklady RZ'!E156</f>
        <v>398.49773500000003</v>
      </c>
      <c r="F9" s="16">
        <f>'[1]Podklady RZ'!F156</f>
        <v>267.96141700000004</v>
      </c>
      <c r="G9" s="213">
        <f>'[1]Podklady RZ'!G156</f>
        <v>142.90148500000001</v>
      </c>
      <c r="H9" s="245">
        <f>'[1]Podklady RZ'!H156</f>
        <v>160.81599000000006</v>
      </c>
      <c r="I9" s="16">
        <f>'[1]Podklady RZ'!I156</f>
        <v>140.45575500000001</v>
      </c>
      <c r="J9" s="6">
        <f>'[1]Podklady RZ'!J156</f>
        <v>198.90230499999998</v>
      </c>
      <c r="K9" s="203">
        <f>'[1]Podklady RZ'!K156</f>
        <v>358.35298600000004</v>
      </c>
      <c r="L9" s="16">
        <f>'[1]Podklady RZ'!L156</f>
        <v>466.79170199999999</v>
      </c>
      <c r="M9" s="213">
        <f>'[1]Podklady RZ'!M156</f>
        <v>606.68060500000013</v>
      </c>
      <c r="N9" s="50">
        <f t="shared" si="2"/>
        <v>4599.4147210000001</v>
      </c>
      <c r="O9" s="18"/>
      <c r="P9" s="123"/>
      <c r="Q9" s="123"/>
      <c r="R9" s="123"/>
      <c r="S9" s="123"/>
      <c r="T9" s="123"/>
    </row>
    <row r="10" spans="1:26" x14ac:dyDescent="0.2">
      <c r="A10" s="47" t="s">
        <v>74</v>
      </c>
      <c r="B10" s="203">
        <f>'[1]Podklady RZ'!B157</f>
        <v>6415.0133410000008</v>
      </c>
      <c r="C10" s="16">
        <f>'[1]Podklady RZ'!C157</f>
        <v>4677.6810419999983</v>
      </c>
      <c r="D10" s="6">
        <f>'[1]Podklady RZ'!D157</f>
        <v>3803.0743859999993</v>
      </c>
      <c r="E10" s="203">
        <f>'[1]Podklady RZ'!E157</f>
        <v>3276.8381659999991</v>
      </c>
      <c r="F10" s="16">
        <f>'[1]Podklady RZ'!F157</f>
        <v>1991.3589489999997</v>
      </c>
      <c r="G10" s="213">
        <f>'[1]Podklady RZ'!G157</f>
        <v>1146.011708</v>
      </c>
      <c r="H10" s="245">
        <f>'[1]Podklady RZ'!H157</f>
        <v>961.34580799999969</v>
      </c>
      <c r="I10" s="16">
        <f>'[1]Podklady RZ'!I157</f>
        <v>1028.2877289999999</v>
      </c>
      <c r="J10" s="6">
        <f>'[1]Podklady RZ'!J157</f>
        <v>1919.2684209999998</v>
      </c>
      <c r="K10" s="203">
        <f>'[1]Podklady RZ'!K157</f>
        <v>2950.1304159999995</v>
      </c>
      <c r="L10" s="16">
        <f>'[1]Podklady RZ'!L157</f>
        <v>4474.5929279999982</v>
      </c>
      <c r="M10" s="213">
        <f>'[1]Podklady RZ'!M157</f>
        <v>5401.0017280000002</v>
      </c>
      <c r="N10" s="50">
        <f t="shared" si="2"/>
        <v>38044.604621999992</v>
      </c>
      <c r="O10" s="18"/>
      <c r="P10" s="123"/>
      <c r="Q10" s="123"/>
      <c r="R10" s="123"/>
      <c r="S10" s="123"/>
      <c r="T10" s="123"/>
    </row>
    <row r="11" spans="1:26" x14ac:dyDescent="0.2">
      <c r="A11" s="47" t="s">
        <v>75</v>
      </c>
      <c r="B11" s="203">
        <f>'[1]Podklady RZ'!B158</f>
        <v>0.74163999999999997</v>
      </c>
      <c r="C11" s="16">
        <f>'[1]Podklady RZ'!C158</f>
        <v>0.52529999999999999</v>
      </c>
      <c r="D11" s="6">
        <f>'[1]Podklady RZ'!D158</f>
        <v>0.49268000000000001</v>
      </c>
      <c r="E11" s="203">
        <f>'[1]Podklady RZ'!E158</f>
        <v>0.49120999999999998</v>
      </c>
      <c r="F11" s="16">
        <f>'[1]Podklady RZ'!F158</f>
        <v>0.18184</v>
      </c>
      <c r="G11" s="213">
        <f>'[1]Podklady RZ'!G158</f>
        <v>0.16184000000000001</v>
      </c>
      <c r="H11" s="245">
        <f>'[1]Podklady RZ'!H158</f>
        <v>0.16184000000000001</v>
      </c>
      <c r="I11" s="16">
        <f>'[1]Podklady RZ'!I158</f>
        <v>0.24274999999999999</v>
      </c>
      <c r="J11" s="6">
        <f>'[1]Podklady RZ'!J158</f>
        <v>0.37720999999999999</v>
      </c>
      <c r="K11" s="203">
        <f>'[1]Podklady RZ'!K158</f>
        <v>0.49467</v>
      </c>
      <c r="L11" s="16">
        <f>'[1]Podklady RZ'!L158</f>
        <v>0.77851000000000004</v>
      </c>
      <c r="M11" s="213">
        <f>'[1]Podklady RZ'!M158</f>
        <v>0.85142999999999991</v>
      </c>
      <c r="N11" s="50">
        <f t="shared" si="2"/>
        <v>5.5009199999999998</v>
      </c>
      <c r="O11" s="18"/>
      <c r="P11" s="123"/>
      <c r="Q11" s="123"/>
      <c r="R11" s="123"/>
      <c r="S11" s="123"/>
      <c r="T11" s="123"/>
    </row>
    <row r="12" spans="1:26" x14ac:dyDescent="0.2">
      <c r="A12" s="47" t="s">
        <v>76</v>
      </c>
      <c r="B12" s="203">
        <f>'[1]Podklady RZ'!B159</f>
        <v>0</v>
      </c>
      <c r="C12" s="16">
        <f>'[1]Podklady RZ'!C159</f>
        <v>0</v>
      </c>
      <c r="D12" s="6">
        <f>'[1]Podklady RZ'!D159</f>
        <v>0</v>
      </c>
      <c r="E12" s="203">
        <f>'[1]Podklady RZ'!E159</f>
        <v>0</v>
      </c>
      <c r="F12" s="16">
        <f>'[1]Podklady RZ'!F159</f>
        <v>0</v>
      </c>
      <c r="G12" s="213">
        <f>'[1]Podklady RZ'!G159</f>
        <v>0</v>
      </c>
      <c r="H12" s="245">
        <f>'[1]Podklady RZ'!H159</f>
        <v>0</v>
      </c>
      <c r="I12" s="16">
        <f>'[1]Podklady RZ'!I159</f>
        <v>0</v>
      </c>
      <c r="J12" s="6">
        <f>'[1]Podklady RZ'!J159</f>
        <v>0</v>
      </c>
      <c r="K12" s="203">
        <f>'[1]Podklady RZ'!K159</f>
        <v>0</v>
      </c>
      <c r="L12" s="16">
        <f>'[1]Podklady RZ'!L159</f>
        <v>0</v>
      </c>
      <c r="M12" s="213">
        <f>'[1]Podklady RZ'!M159</f>
        <v>0</v>
      </c>
      <c r="N12" s="50">
        <f t="shared" si="2"/>
        <v>0</v>
      </c>
      <c r="O12" s="18"/>
      <c r="P12" s="123"/>
      <c r="Q12" s="123"/>
      <c r="R12" s="123"/>
      <c r="S12" s="123"/>
      <c r="T12" s="123"/>
    </row>
    <row r="13" spans="1:26" x14ac:dyDescent="0.2">
      <c r="A13" s="284" t="s">
        <v>77</v>
      </c>
      <c r="B13" s="285">
        <f>'[1]Podklady RZ'!B160</f>
        <v>0</v>
      </c>
      <c r="C13" s="286">
        <f>'[1]Podklady RZ'!C160</f>
        <v>0</v>
      </c>
      <c r="D13" s="286">
        <f>'[1]Podklady RZ'!D160</f>
        <v>0</v>
      </c>
      <c r="E13" s="285">
        <f>'[1]Podklady RZ'!E160</f>
        <v>0</v>
      </c>
      <c r="F13" s="286">
        <f>'[1]Podklady RZ'!F160</f>
        <v>0</v>
      </c>
      <c r="G13" s="287">
        <f>'[1]Podklady RZ'!G160</f>
        <v>0</v>
      </c>
      <c r="H13" s="286">
        <f>'[1]Podklady RZ'!H160</f>
        <v>0</v>
      </c>
      <c r="I13" s="286">
        <f>'[1]Podklady RZ'!I160</f>
        <v>0</v>
      </c>
      <c r="J13" s="286">
        <f>'[1]Podklady RZ'!J160</f>
        <v>0</v>
      </c>
      <c r="K13" s="285">
        <f>'[1]Podklady RZ'!K160</f>
        <v>0</v>
      </c>
      <c r="L13" s="286">
        <f>'[1]Podklady RZ'!L160</f>
        <v>0</v>
      </c>
      <c r="M13" s="287">
        <f>'[1]Podklady RZ'!M160</f>
        <v>0</v>
      </c>
      <c r="N13" s="288">
        <f t="shared" si="2"/>
        <v>0</v>
      </c>
      <c r="O13" s="18"/>
      <c r="P13" s="123"/>
      <c r="Q13" s="123"/>
      <c r="R13" s="123"/>
      <c r="S13" s="123"/>
      <c r="T13" s="123"/>
    </row>
    <row r="14" spans="1:26" x14ac:dyDescent="0.2">
      <c r="A14" s="260" t="s">
        <v>87</v>
      </c>
      <c r="B14" s="209">
        <f t="shared" ref="B14:M14" si="3">SUM(B15:B21)</f>
        <v>806.87544799999989</v>
      </c>
      <c r="C14" s="63">
        <f t="shared" si="3"/>
        <v>613.83719699999995</v>
      </c>
      <c r="D14" s="63">
        <f t="shared" si="3"/>
        <v>616.156206</v>
      </c>
      <c r="E14" s="209">
        <f t="shared" si="3"/>
        <v>552.37724200000002</v>
      </c>
      <c r="F14" s="63">
        <f t="shared" si="3"/>
        <v>397.68983499999996</v>
      </c>
      <c r="G14" s="210">
        <f t="shared" si="3"/>
        <v>291.139295</v>
      </c>
      <c r="H14" s="63">
        <f t="shared" si="3"/>
        <v>267.25774000000001</v>
      </c>
      <c r="I14" s="63">
        <f t="shared" si="3"/>
        <v>269.85171199999996</v>
      </c>
      <c r="J14" s="63">
        <f t="shared" si="3"/>
        <v>369.01036999999997</v>
      </c>
      <c r="K14" s="209">
        <f t="shared" si="3"/>
        <v>486.32580300000006</v>
      </c>
      <c r="L14" s="63">
        <f t="shared" si="3"/>
        <v>649.55128300000001</v>
      </c>
      <c r="M14" s="210">
        <f t="shared" si="3"/>
        <v>748.14439100000004</v>
      </c>
      <c r="N14" s="256">
        <f>SUM(N15:N21)</f>
        <v>6068.2165220000006</v>
      </c>
    </row>
    <row r="15" spans="1:26" x14ac:dyDescent="0.2">
      <c r="A15" s="32" t="s">
        <v>20</v>
      </c>
      <c r="B15" s="218">
        <f>'[1]Podklady RZ'!B162</f>
        <v>112.980896</v>
      </c>
      <c r="C15" s="14">
        <f>'[1]Podklady RZ'!C162</f>
        <v>94.293345000000002</v>
      </c>
      <c r="D15" s="14">
        <f>'[1]Podklady RZ'!D162</f>
        <v>82.442141000000021</v>
      </c>
      <c r="E15" s="218">
        <f>'[1]Podklady RZ'!E162</f>
        <v>74.542148570789948</v>
      </c>
      <c r="F15" s="14">
        <f>'[1]Podklady RZ'!F162</f>
        <v>43.822211000000003</v>
      </c>
      <c r="G15" s="238">
        <f>'[1]Podklady RZ'!G162</f>
        <v>19.208415000000002</v>
      </c>
      <c r="H15" s="14">
        <f>'[1]Podklady RZ'!H162</f>
        <v>21.863581</v>
      </c>
      <c r="I15" s="14">
        <f>'[1]Podklady RZ'!I162</f>
        <v>22.693532999999999</v>
      </c>
      <c r="J15" s="14">
        <f>'[1]Podklady RZ'!J162</f>
        <v>42.710977999999997</v>
      </c>
      <c r="K15" s="218">
        <f>'[1]Podklady RZ'!K162</f>
        <v>64.138616423284205</v>
      </c>
      <c r="L15" s="14">
        <f>'[1]Podklady RZ'!L162</f>
        <v>95.756687810879541</v>
      </c>
      <c r="M15" s="238">
        <f>'[1]Podklady RZ'!M162</f>
        <v>88.607996618050706</v>
      </c>
      <c r="N15" s="282">
        <f>SUM(B15:M15)</f>
        <v>763.06054942300443</v>
      </c>
      <c r="O15" s="18"/>
      <c r="U15" s="123"/>
      <c r="V15" s="123"/>
      <c r="W15" s="123"/>
      <c r="X15" s="123"/>
      <c r="Y15" s="123"/>
      <c r="Z15" s="123"/>
    </row>
    <row r="16" spans="1:26" x14ac:dyDescent="0.2">
      <c r="A16" s="46" t="s">
        <v>47</v>
      </c>
      <c r="B16" s="203">
        <f>'[1]Podklady RZ'!B163</f>
        <v>76.902969999999996</v>
      </c>
      <c r="C16" s="6">
        <f>'[1]Podklady RZ'!C163</f>
        <v>58.82161</v>
      </c>
      <c r="D16" s="6">
        <f>'[1]Podklady RZ'!D163</f>
        <v>60.663599999999995</v>
      </c>
      <c r="E16" s="281">
        <f>'[1]Podklady RZ'!E163</f>
        <v>61.1404</v>
      </c>
      <c r="F16" s="6">
        <f>'[1]Podklady RZ'!F163</f>
        <v>58.835279999999997</v>
      </c>
      <c r="G16" s="213">
        <f>'[1]Podklady RZ'!G163</f>
        <v>50.896639999999998</v>
      </c>
      <c r="H16" s="31">
        <f>'[1]Podklady RZ'!H163</f>
        <v>54.131910000000005</v>
      </c>
      <c r="I16" s="6">
        <f>'[1]Podklady RZ'!I163</f>
        <v>58.036670000000001</v>
      </c>
      <c r="J16" s="6">
        <f>'[1]Podklady RZ'!J163</f>
        <v>63.710900000000002</v>
      </c>
      <c r="K16" s="281">
        <f>'[1]Podklady RZ'!K163</f>
        <v>41.036010000000005</v>
      </c>
      <c r="L16" s="6">
        <f>'[1]Podklady RZ'!L163</f>
        <v>62.040120000000002</v>
      </c>
      <c r="M16" s="213">
        <f>'[1]Podklady RZ'!M163</f>
        <v>66.880740000000003</v>
      </c>
      <c r="N16" s="50">
        <f t="shared" ref="N16:N21" si="4">SUM(B16:M16)</f>
        <v>713.09685000000013</v>
      </c>
      <c r="O16" s="18"/>
      <c r="U16" s="123"/>
      <c r="V16" s="123"/>
      <c r="W16" s="123"/>
      <c r="X16" s="123"/>
      <c r="Y16" s="123"/>
      <c r="Z16" s="123"/>
    </row>
    <row r="17" spans="1:26" x14ac:dyDescent="0.2">
      <c r="A17" s="46" t="s">
        <v>21</v>
      </c>
      <c r="B17" s="203">
        <f>'[1]Podklady RZ'!B164</f>
        <v>0.46550000000000002</v>
      </c>
      <c r="C17" s="6">
        <f>'[1]Podklady RZ'!C164</f>
        <v>0.434</v>
      </c>
      <c r="D17" s="6">
        <f>'[1]Podklady RZ'!D164</f>
        <v>0.47899999999999998</v>
      </c>
      <c r="E17" s="281">
        <f>'[1]Podklady RZ'!E164</f>
        <v>0.43780000000000002</v>
      </c>
      <c r="F17" s="6">
        <f>'[1]Podklady RZ'!F164</f>
        <v>0.2235</v>
      </c>
      <c r="G17" s="213">
        <f>'[1]Podklady RZ'!G164</f>
        <v>0.1517</v>
      </c>
      <c r="H17" s="31">
        <f>'[1]Podklady RZ'!H164</f>
        <v>0.1182</v>
      </c>
      <c r="I17" s="6">
        <f>'[1]Podklady RZ'!I164</f>
        <v>0.121</v>
      </c>
      <c r="J17" s="6">
        <f>'[1]Podklady RZ'!J164</f>
        <v>0.21249999999999999</v>
      </c>
      <c r="K17" s="281">
        <f>'[1]Podklady RZ'!K164</f>
        <v>0.34300000000000003</v>
      </c>
      <c r="L17" s="6">
        <f>'[1]Podklady RZ'!L164</f>
        <v>0.46650000000000003</v>
      </c>
      <c r="M17" s="213">
        <f>'[1]Podklady RZ'!M164</f>
        <v>0.495</v>
      </c>
      <c r="N17" s="50">
        <f t="shared" si="4"/>
        <v>3.9476999999999993</v>
      </c>
      <c r="O17" s="18"/>
      <c r="U17" s="123"/>
      <c r="V17" s="123"/>
      <c r="W17" s="123"/>
      <c r="X17" s="123"/>
      <c r="Y17" s="123"/>
      <c r="Z17" s="123"/>
    </row>
    <row r="18" spans="1:26" x14ac:dyDescent="0.2">
      <c r="A18" s="46" t="s">
        <v>22</v>
      </c>
      <c r="B18" s="203">
        <f>'[1]Podklady RZ'!B165</f>
        <v>0</v>
      </c>
      <c r="C18" s="6">
        <f>'[1]Podklady RZ'!C165</f>
        <v>0</v>
      </c>
      <c r="D18" s="6">
        <f>'[1]Podklady RZ'!D165</f>
        <v>0</v>
      </c>
      <c r="E18" s="281">
        <f>'[1]Podklady RZ'!E165</f>
        <v>0</v>
      </c>
      <c r="F18" s="6">
        <f>'[1]Podklady RZ'!F165</f>
        <v>0</v>
      </c>
      <c r="G18" s="213">
        <f>'[1]Podklady RZ'!G165</f>
        <v>0</v>
      </c>
      <c r="H18" s="31">
        <f>'[1]Podklady RZ'!H165</f>
        <v>0</v>
      </c>
      <c r="I18" s="6">
        <f>'[1]Podklady RZ'!I165</f>
        <v>0</v>
      </c>
      <c r="J18" s="6">
        <f>'[1]Podklady RZ'!J165</f>
        <v>0</v>
      </c>
      <c r="K18" s="281">
        <f>'[1]Podklady RZ'!K165</f>
        <v>0</v>
      </c>
      <c r="L18" s="6">
        <f>'[1]Podklady RZ'!L165</f>
        <v>0</v>
      </c>
      <c r="M18" s="213">
        <f>'[1]Podklady RZ'!M165</f>
        <v>0</v>
      </c>
      <c r="N18" s="50">
        <f t="shared" si="4"/>
        <v>0</v>
      </c>
      <c r="O18" s="18"/>
      <c r="U18" s="123"/>
      <c r="V18" s="123"/>
      <c r="W18" s="123"/>
      <c r="X18" s="123"/>
      <c r="Y18" s="123"/>
      <c r="Z18" s="123"/>
    </row>
    <row r="19" spans="1:26" x14ac:dyDescent="0.2">
      <c r="A19" s="46" t="s">
        <v>23</v>
      </c>
      <c r="B19" s="203">
        <f>'[1]Podklady RZ'!B166</f>
        <v>0</v>
      </c>
      <c r="C19" s="6">
        <f>'[1]Podklady RZ'!C166</f>
        <v>0</v>
      </c>
      <c r="D19" s="6">
        <f>'[1]Podklady RZ'!D166</f>
        <v>0</v>
      </c>
      <c r="E19" s="281">
        <f>'[1]Podklady RZ'!E166</f>
        <v>0</v>
      </c>
      <c r="F19" s="6">
        <f>'[1]Podklady RZ'!F166</f>
        <v>0</v>
      </c>
      <c r="G19" s="213">
        <f>'[1]Podklady RZ'!G166</f>
        <v>0</v>
      </c>
      <c r="H19" s="31">
        <f>'[1]Podklady RZ'!H166</f>
        <v>0</v>
      </c>
      <c r="I19" s="6">
        <f>'[1]Podklady RZ'!I166</f>
        <v>0</v>
      </c>
      <c r="J19" s="6">
        <f>'[1]Podklady RZ'!J166</f>
        <v>0</v>
      </c>
      <c r="K19" s="281">
        <f>'[1]Podklady RZ'!K166</f>
        <v>0</v>
      </c>
      <c r="L19" s="6">
        <f>'[1]Podklady RZ'!L166</f>
        <v>0</v>
      </c>
      <c r="M19" s="213">
        <f>'[1]Podklady RZ'!M166</f>
        <v>0</v>
      </c>
      <c r="N19" s="50">
        <f t="shared" si="4"/>
        <v>0</v>
      </c>
      <c r="O19" s="18"/>
    </row>
    <row r="20" spans="1:26" x14ac:dyDescent="0.2">
      <c r="A20" s="46" t="s">
        <v>24</v>
      </c>
      <c r="B20" s="203">
        <f>'[1]Podklady RZ'!B167</f>
        <v>521.02296899999988</v>
      </c>
      <c r="C20" s="6">
        <f>'[1]Podklady RZ'!C167</f>
        <v>403.74433899999997</v>
      </c>
      <c r="D20" s="6">
        <f>'[1]Podklady RZ'!D167</f>
        <v>437.67101799999995</v>
      </c>
      <c r="E20" s="281">
        <f>'[1]Podklady RZ'!E167</f>
        <v>386.12103442921006</v>
      </c>
      <c r="F20" s="6">
        <f>'[1]Podklady RZ'!F167</f>
        <v>277.91494599999999</v>
      </c>
      <c r="G20" s="213">
        <f>'[1]Podklady RZ'!G167</f>
        <v>211.79290700000004</v>
      </c>
      <c r="H20" s="31">
        <f>'[1]Podklady RZ'!H167</f>
        <v>185.31645900000001</v>
      </c>
      <c r="I20" s="6">
        <f>'[1]Podklady RZ'!I167</f>
        <v>182.62131599999998</v>
      </c>
      <c r="J20" s="6">
        <f>'[1]Podklady RZ'!J167</f>
        <v>248.07102499999999</v>
      </c>
      <c r="K20" s="281">
        <f>'[1]Podklady RZ'!K167</f>
        <v>357.66817057671585</v>
      </c>
      <c r="L20" s="6">
        <f>'[1]Podklady RZ'!L167</f>
        <v>451.65058718912047</v>
      </c>
      <c r="M20" s="213">
        <f>'[1]Podklady RZ'!M167</f>
        <v>536.07551338194935</v>
      </c>
      <c r="N20" s="50">
        <f t="shared" si="4"/>
        <v>4199.670284576996</v>
      </c>
      <c r="O20" s="18"/>
    </row>
    <row r="21" spans="1:26" x14ac:dyDescent="0.2">
      <c r="A21" s="284" t="s">
        <v>183</v>
      </c>
      <c r="B21" s="285">
        <f>'[1]Podklady RZ'!B168</f>
        <v>95.503113000000013</v>
      </c>
      <c r="C21" s="286">
        <f>'[1]Podklady RZ'!C168</f>
        <v>56.543903</v>
      </c>
      <c r="D21" s="286">
        <f>'[1]Podklady RZ'!D168</f>
        <v>34.900447</v>
      </c>
      <c r="E21" s="285">
        <f>'[1]Podklady RZ'!E168</f>
        <v>30.135859</v>
      </c>
      <c r="F21" s="286">
        <f>'[1]Podklady RZ'!F168</f>
        <v>16.893898</v>
      </c>
      <c r="G21" s="287">
        <f>'[1]Podklady RZ'!G168</f>
        <v>9.0896329999999992</v>
      </c>
      <c r="H21" s="286">
        <f>'[1]Podklady RZ'!H168</f>
        <v>5.8275899999999998</v>
      </c>
      <c r="I21" s="286">
        <f>'[1]Podklady RZ'!I168</f>
        <v>6.3791929999999999</v>
      </c>
      <c r="J21" s="286">
        <f>'[1]Podklady RZ'!J168</f>
        <v>14.304967000000001</v>
      </c>
      <c r="K21" s="285">
        <f>'[1]Podklady RZ'!K168</f>
        <v>23.140006</v>
      </c>
      <c r="L21" s="286">
        <f>'[1]Podklady RZ'!L168</f>
        <v>39.637388000000001</v>
      </c>
      <c r="M21" s="287">
        <f>'[1]Podklady RZ'!M168</f>
        <v>56.085141</v>
      </c>
      <c r="N21" s="288">
        <f t="shared" si="4"/>
        <v>388.44113800000002</v>
      </c>
      <c r="O21" s="18"/>
    </row>
    <row r="22" spans="1:26" x14ac:dyDescent="0.2">
      <c r="A22" s="260" t="s">
        <v>86</v>
      </c>
      <c r="B22" s="209">
        <f t="shared" ref="B22:N22" si="5">SUM(B23:B25)</f>
        <v>62.207737000000009</v>
      </c>
      <c r="C22" s="63">
        <f t="shared" si="5"/>
        <v>50.550249999999998</v>
      </c>
      <c r="D22" s="63">
        <f t="shared" si="5"/>
        <v>49.529943000000017</v>
      </c>
      <c r="E22" s="209">
        <f t="shared" si="5"/>
        <v>45.965941999999991</v>
      </c>
      <c r="F22" s="63">
        <f t="shared" si="5"/>
        <v>35.10609500000001</v>
      </c>
      <c r="G22" s="210">
        <f t="shared" si="5"/>
        <v>24.706533999999998</v>
      </c>
      <c r="H22" s="63">
        <f t="shared" si="5"/>
        <v>23.371599999999997</v>
      </c>
      <c r="I22" s="63">
        <f t="shared" si="5"/>
        <v>24.029713999999995</v>
      </c>
      <c r="J22" s="63">
        <f t="shared" si="5"/>
        <v>36.030520000000003</v>
      </c>
      <c r="K22" s="209">
        <f t="shared" si="5"/>
        <v>47.564132999999984</v>
      </c>
      <c r="L22" s="63">
        <f t="shared" si="5"/>
        <v>55.897013000000001</v>
      </c>
      <c r="M22" s="210">
        <f t="shared" si="5"/>
        <v>62.746307999999985</v>
      </c>
      <c r="N22" s="256">
        <f t="shared" si="5"/>
        <v>517.70578899999998</v>
      </c>
      <c r="O22" s="123"/>
      <c r="P22" s="123"/>
      <c r="Q22" s="123"/>
      <c r="R22" s="123"/>
      <c r="S22" s="123"/>
      <c r="T22" s="123"/>
    </row>
    <row r="23" spans="1:26" x14ac:dyDescent="0.2">
      <c r="A23" s="28" t="s">
        <v>30</v>
      </c>
      <c r="B23" s="218">
        <f>'[1]Podklady RZ'!B170</f>
        <v>4.6900000000000004</v>
      </c>
      <c r="C23" s="14">
        <f>'[1]Podklady RZ'!C170</f>
        <v>4.0730000000000004</v>
      </c>
      <c r="D23" s="14">
        <f>'[1]Podklady RZ'!D170</f>
        <v>4.4720000000000004</v>
      </c>
      <c r="E23" s="218">
        <f>'[1]Podklady RZ'!E170</f>
        <v>4.4779999999999998</v>
      </c>
      <c r="F23" s="14">
        <f>'[1]Podklady RZ'!F170</f>
        <v>4.1879999999999997</v>
      </c>
      <c r="G23" s="238">
        <f>'[1]Podklady RZ'!G170</f>
        <v>2.7109999999999999</v>
      </c>
      <c r="H23" s="14">
        <f>'[1]Podklady RZ'!H170</f>
        <v>2.3919999999999999</v>
      </c>
      <c r="I23" s="14">
        <f>'[1]Podklady RZ'!I170</f>
        <v>2.4159999999999999</v>
      </c>
      <c r="J23" s="14">
        <f>'[1]Podklady RZ'!J170</f>
        <v>3.665</v>
      </c>
      <c r="K23" s="218">
        <f>'[1]Podklady RZ'!K170</f>
        <v>4.7930000000000001</v>
      </c>
      <c r="L23" s="14">
        <f>'[1]Podklady RZ'!L170</f>
        <v>4.68</v>
      </c>
      <c r="M23" s="238">
        <f>'[1]Podklady RZ'!M170</f>
        <v>4.9649999999999999</v>
      </c>
      <c r="N23" s="282">
        <f>SUM(B23:M23)</f>
        <v>47.522999999999996</v>
      </c>
      <c r="O23" s="192"/>
      <c r="P23" s="123"/>
      <c r="Q23" s="123"/>
      <c r="R23" s="123"/>
      <c r="S23" s="123"/>
      <c r="T23" s="123"/>
    </row>
    <row r="24" spans="1:26" x14ac:dyDescent="0.2">
      <c r="A24" s="47" t="s">
        <v>31</v>
      </c>
      <c r="B24" s="203">
        <f>'[1]Podklady RZ'!B171</f>
        <v>0.45600000000000002</v>
      </c>
      <c r="C24" s="16">
        <f>'[1]Podklady RZ'!C171</f>
        <v>0.24</v>
      </c>
      <c r="D24" s="6">
        <f>'[1]Podklady RZ'!D171</f>
        <v>0.38400000000000001</v>
      </c>
      <c r="E24" s="281">
        <f>'[1]Podklady RZ'!E171</f>
        <v>0.377</v>
      </c>
      <c r="F24" s="6">
        <f>'[1]Podklady RZ'!F171</f>
        <v>0.36299999999999999</v>
      </c>
      <c r="G24" s="213">
        <f>'[1]Podklady RZ'!G171</f>
        <v>0.34899999999999998</v>
      </c>
      <c r="H24" s="31">
        <f>'[1]Podklady RZ'!H171</f>
        <v>0.38400000000000001</v>
      </c>
      <c r="I24" s="6">
        <f>'[1]Podklady RZ'!I171</f>
        <v>0.223</v>
      </c>
      <c r="J24" s="6">
        <f>'[1]Podklady RZ'!J171</f>
        <v>0.30499999999999999</v>
      </c>
      <c r="K24" s="281">
        <f>'[1]Podklady RZ'!K171</f>
        <v>0.24399999999999999</v>
      </c>
      <c r="L24" s="6">
        <f>'[1]Podklady RZ'!L171</f>
        <v>0.17899999999999999</v>
      </c>
      <c r="M24" s="213">
        <f>'[1]Podklady RZ'!M171</f>
        <v>0.39300000000000002</v>
      </c>
      <c r="N24" s="50">
        <f t="shared" ref="N24:N25" si="6">SUM(B24:M24)</f>
        <v>3.8970000000000002</v>
      </c>
      <c r="O24" s="192"/>
      <c r="P24" s="123"/>
      <c r="Q24" s="123"/>
      <c r="R24" s="123"/>
      <c r="S24" s="123"/>
      <c r="T24" s="123"/>
    </row>
    <row r="25" spans="1:26" ht="12.75" thickBot="1" x14ac:dyDescent="0.25">
      <c r="A25" s="37" t="s">
        <v>32</v>
      </c>
      <c r="B25" s="219">
        <f>'[1]Podklady RZ'!B172</f>
        <v>57.061737000000008</v>
      </c>
      <c r="C25" s="7">
        <f>'[1]Podklady RZ'!C172</f>
        <v>46.237249999999996</v>
      </c>
      <c r="D25" s="7">
        <f>'[1]Podklady RZ'!D172</f>
        <v>44.673943000000016</v>
      </c>
      <c r="E25" s="219">
        <f>'[1]Podklady RZ'!E172</f>
        <v>41.110941999999994</v>
      </c>
      <c r="F25" s="7">
        <f>'[1]Podklady RZ'!F172</f>
        <v>30.555095000000009</v>
      </c>
      <c r="G25" s="235">
        <f>'[1]Podklady RZ'!G172</f>
        <v>21.646533999999999</v>
      </c>
      <c r="H25" s="7">
        <f>'[1]Podklady RZ'!H172</f>
        <v>20.595599999999997</v>
      </c>
      <c r="I25" s="7">
        <f>'[1]Podklady RZ'!I172</f>
        <v>21.390713999999996</v>
      </c>
      <c r="J25" s="7">
        <f>'[1]Podklady RZ'!J172</f>
        <v>32.060520000000004</v>
      </c>
      <c r="K25" s="219">
        <f>'[1]Podklady RZ'!K172</f>
        <v>42.527132999999985</v>
      </c>
      <c r="L25" s="7">
        <f>'[1]Podklady RZ'!L172</f>
        <v>51.038012999999999</v>
      </c>
      <c r="M25" s="235">
        <f>'[1]Podklady RZ'!M172</f>
        <v>57.388307999999988</v>
      </c>
      <c r="N25" s="283">
        <f t="shared" si="6"/>
        <v>466.28578900000002</v>
      </c>
      <c r="O25" s="192"/>
      <c r="P25" s="123"/>
      <c r="Q25" s="123"/>
      <c r="R25" s="123"/>
      <c r="S25" s="123"/>
      <c r="T25" s="123"/>
    </row>
    <row r="26" spans="1:26" x14ac:dyDescent="0.2">
      <c r="A26" s="53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4" t="s">
        <v>83</v>
      </c>
      <c r="O26" s="124"/>
      <c r="P26" s="124"/>
      <c r="Q26" s="124"/>
      <c r="R26" s="124"/>
      <c r="S26" s="124"/>
      <c r="T26" s="124"/>
    </row>
    <row r="27" spans="1:26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</row>
    <row r="28" spans="1:26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</row>
    <row r="29" spans="1:26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</row>
    <row r="30" spans="1:26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</row>
    <row r="31" spans="1:26" x14ac:dyDescent="0.2">
      <c r="A31" s="17"/>
      <c r="B31" s="17"/>
      <c r="C31" s="17"/>
      <c r="D31" s="17"/>
      <c r="E31" s="17"/>
      <c r="F31" s="17"/>
      <c r="G31" s="17"/>
      <c r="H31" s="17"/>
      <c r="I31" s="17"/>
      <c r="J31" s="17"/>
    </row>
    <row r="32" spans="1:26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</row>
    <row r="33" spans="1:10" x14ac:dyDescent="0.2">
      <c r="A33" s="17"/>
      <c r="B33" s="17"/>
      <c r="C33" s="17"/>
      <c r="D33" s="17"/>
      <c r="E33" s="17"/>
      <c r="F33" s="17"/>
      <c r="G33" s="17"/>
      <c r="H33" s="17"/>
      <c r="I33" s="17"/>
      <c r="J33" s="17"/>
    </row>
    <row r="34" spans="1:10" x14ac:dyDescent="0.2">
      <c r="A34" s="17"/>
      <c r="B34" s="17"/>
      <c r="C34" s="17"/>
      <c r="D34" s="17"/>
      <c r="E34" s="17"/>
      <c r="F34" s="17"/>
      <c r="G34" s="17"/>
      <c r="H34" s="17"/>
      <c r="I34" s="17"/>
      <c r="J34" s="17"/>
    </row>
    <row r="35" spans="1:10" x14ac:dyDescent="0.2">
      <c r="A35" s="123"/>
      <c r="B35" s="123"/>
      <c r="C35" s="123"/>
      <c r="D35" s="123"/>
      <c r="E35" s="123"/>
      <c r="F35" s="123"/>
      <c r="G35" s="123"/>
      <c r="H35" s="123"/>
      <c r="I35" s="123"/>
      <c r="J35" s="123"/>
    </row>
  </sheetData>
  <mergeCells count="6">
    <mergeCell ref="N3:N4"/>
    <mergeCell ref="A3:A4"/>
    <mergeCell ref="B3:D3"/>
    <mergeCell ref="E3:G3"/>
    <mergeCell ref="H3:J3"/>
    <mergeCell ref="K3:M3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M36"/>
  <sheetViews>
    <sheetView showGridLines="0" workbookViewId="0"/>
  </sheetViews>
  <sheetFormatPr defaultRowHeight="12" x14ac:dyDescent="0.2"/>
  <cols>
    <col min="1" max="1" width="24" style="13" customWidth="1"/>
    <col min="2" max="13" width="10" style="13" customWidth="1"/>
    <col min="14" max="14" width="9.140625" style="13" customWidth="1"/>
    <col min="15" max="16384" width="9.140625" style="13"/>
  </cols>
  <sheetData>
    <row r="1" spans="1:13" ht="20.25" x14ac:dyDescent="0.35">
      <c r="A1" s="21" t="s">
        <v>235</v>
      </c>
      <c r="M1" s="111" t="str">
        <f>Obsah!$A$1</f>
        <v>2017</v>
      </c>
    </row>
    <row r="2" spans="1:13" ht="7.5" customHeight="1" x14ac:dyDescent="0.2"/>
    <row r="3" spans="1:13" x14ac:dyDescent="0.2">
      <c r="A3" s="333"/>
      <c r="B3" s="335" t="s">
        <v>48</v>
      </c>
      <c r="C3" s="335"/>
      <c r="D3" s="335"/>
      <c r="E3" s="335" t="s">
        <v>49</v>
      </c>
      <c r="F3" s="335"/>
      <c r="G3" s="335"/>
      <c r="H3" s="335" t="s">
        <v>50</v>
      </c>
      <c r="I3" s="335"/>
      <c r="J3" s="335"/>
      <c r="K3" s="335" t="s">
        <v>51</v>
      </c>
      <c r="L3" s="335"/>
      <c r="M3" s="351"/>
    </row>
    <row r="4" spans="1:13" x14ac:dyDescent="0.2">
      <c r="A4" s="334"/>
      <c r="B4" s="42" t="s">
        <v>8</v>
      </c>
      <c r="C4" s="42" t="s">
        <v>9</v>
      </c>
      <c r="D4" s="42" t="s">
        <v>10</v>
      </c>
      <c r="E4" s="42" t="s">
        <v>11</v>
      </c>
      <c r="F4" s="42" t="s">
        <v>12</v>
      </c>
      <c r="G4" s="42" t="s">
        <v>13</v>
      </c>
      <c r="H4" s="42" t="s">
        <v>14</v>
      </c>
      <c r="I4" s="42" t="s">
        <v>15</v>
      </c>
      <c r="J4" s="42" t="s">
        <v>16</v>
      </c>
      <c r="K4" s="42" t="s">
        <v>17</v>
      </c>
      <c r="L4" s="42" t="s">
        <v>18</v>
      </c>
      <c r="M4" s="48" t="s">
        <v>19</v>
      </c>
    </row>
    <row r="5" spans="1:13" x14ac:dyDescent="0.2">
      <c r="A5" s="359" t="s">
        <v>249</v>
      </c>
      <c r="B5" s="347">
        <f>D6</f>
        <v>58272.548999999999</v>
      </c>
      <c r="C5" s="348"/>
      <c r="D5" s="349"/>
      <c r="E5" s="348">
        <f>G6</f>
        <v>58202.444499999991</v>
      </c>
      <c r="F5" s="348"/>
      <c r="G5" s="348"/>
      <c r="H5" s="347">
        <f>J6</f>
        <v>58251.44950000001</v>
      </c>
      <c r="I5" s="348"/>
      <c r="J5" s="349"/>
      <c r="K5" s="348">
        <f>M6</f>
        <v>58503.691099999989</v>
      </c>
      <c r="L5" s="348"/>
      <c r="M5" s="348"/>
    </row>
    <row r="6" spans="1:13" x14ac:dyDescent="0.2">
      <c r="A6" s="360"/>
      <c r="B6" s="209">
        <f>SUM(B7:B20)</f>
        <v>58468.937999999987</v>
      </c>
      <c r="C6" s="63">
        <f t="shared" ref="C6:M6" si="0">SUM(C7:C20)</f>
        <v>58326.400999999998</v>
      </c>
      <c r="D6" s="210">
        <f t="shared" si="0"/>
        <v>58272.548999999999</v>
      </c>
      <c r="E6" s="63">
        <f t="shared" si="0"/>
        <v>58222.351499999997</v>
      </c>
      <c r="F6" s="63">
        <f t="shared" si="0"/>
        <v>58208.260499999997</v>
      </c>
      <c r="G6" s="63">
        <f t="shared" si="0"/>
        <v>58202.444499999991</v>
      </c>
      <c r="H6" s="209">
        <f t="shared" si="0"/>
        <v>58265.123500000002</v>
      </c>
      <c r="I6" s="63">
        <f t="shared" si="0"/>
        <v>58260.362500000003</v>
      </c>
      <c r="J6" s="210">
        <f t="shared" si="0"/>
        <v>58251.44950000001</v>
      </c>
      <c r="K6" s="63">
        <f t="shared" si="0"/>
        <v>58244.209499999997</v>
      </c>
      <c r="L6" s="63">
        <f t="shared" si="0"/>
        <v>58497.418099999995</v>
      </c>
      <c r="M6" s="63">
        <f t="shared" si="0"/>
        <v>58503.691099999989</v>
      </c>
    </row>
    <row r="7" spans="1:13" x14ac:dyDescent="0.2">
      <c r="A7" s="28" t="s">
        <v>203</v>
      </c>
      <c r="B7" s="218">
        <f>'[1]Podklady RZ'!B189</f>
        <v>2072.3339999999994</v>
      </c>
      <c r="C7" s="14">
        <f>'[1]Podklady RZ'!C189</f>
        <v>2070.7189999999996</v>
      </c>
      <c r="D7" s="238">
        <f>'[1]Podklady RZ'!D189</f>
        <v>2070.7189999999996</v>
      </c>
      <c r="E7" s="14">
        <f>'[1]Podklady RZ'!E189</f>
        <v>2071.6019999999994</v>
      </c>
      <c r="F7" s="14">
        <f>'[1]Podklady RZ'!F189</f>
        <v>2071.6019999999994</v>
      </c>
      <c r="G7" s="14">
        <f>'[1]Podklady RZ'!G189</f>
        <v>2071.6019999999994</v>
      </c>
      <c r="H7" s="218">
        <f>'[1]Podklady RZ'!H189</f>
        <v>2072.931</v>
      </c>
      <c r="I7" s="14">
        <f>'[1]Podklady RZ'!I189</f>
        <v>2072.931</v>
      </c>
      <c r="J7" s="238">
        <f>'[1]Podklady RZ'!J189</f>
        <v>2070.8209999999999</v>
      </c>
      <c r="K7" s="14">
        <f>'[1]Podklady RZ'!K189</f>
        <v>2118.9409999999998</v>
      </c>
      <c r="L7" s="14">
        <f>'[1]Podklady RZ'!L189</f>
        <v>2118.9405999999999</v>
      </c>
      <c r="M7" s="14">
        <f>'[1]Podklady RZ'!M189</f>
        <v>2118.9405999999999</v>
      </c>
    </row>
    <row r="8" spans="1:13" x14ac:dyDescent="0.2">
      <c r="A8" s="47" t="s">
        <v>245</v>
      </c>
      <c r="B8" s="237">
        <f>'[1]Podklady RZ'!B180</f>
        <v>7899.0700000000033</v>
      </c>
      <c r="C8" s="236">
        <f>'[1]Podklady RZ'!C180</f>
        <v>7899.0710000000036</v>
      </c>
      <c r="D8" s="239">
        <f>'[1]Podklady RZ'!D180</f>
        <v>7899.0700000000033</v>
      </c>
      <c r="E8" s="243">
        <f>'[1]Podklady RZ'!E180</f>
        <v>7900.9790000000039</v>
      </c>
      <c r="F8" s="236">
        <f>'[1]Podklady RZ'!F180</f>
        <v>7900.9790000000039</v>
      </c>
      <c r="G8" s="244">
        <f>'[1]Podklady RZ'!G180</f>
        <v>7901.2230000000036</v>
      </c>
      <c r="H8" s="237">
        <f>'[1]Podklady RZ'!H180</f>
        <v>7900.9640000000027</v>
      </c>
      <c r="I8" s="236">
        <f>'[1]Podklady RZ'!I180</f>
        <v>7900.9640000000027</v>
      </c>
      <c r="J8" s="239">
        <f>'[1]Podklady RZ'!J180</f>
        <v>7900.8290000000025</v>
      </c>
      <c r="K8" s="243">
        <f>'[1]Podklady RZ'!K180</f>
        <v>7878.6580000000022</v>
      </c>
      <c r="L8" s="236">
        <f>'[1]Podklady RZ'!L180</f>
        <v>7878.7232000000031</v>
      </c>
      <c r="M8" s="244">
        <f>'[1]Podklady RZ'!M180</f>
        <v>7879.0092000000031</v>
      </c>
    </row>
    <row r="9" spans="1:13" x14ac:dyDescent="0.2">
      <c r="A9" s="47" t="s">
        <v>246</v>
      </c>
      <c r="B9" s="203">
        <f>'[1]Podklady RZ'!B181</f>
        <v>2029.1629999999998</v>
      </c>
      <c r="C9" s="16">
        <f>'[1]Podklady RZ'!C181</f>
        <v>2029.1629999999998</v>
      </c>
      <c r="D9" s="213">
        <f>'[1]Podklady RZ'!D181</f>
        <v>2029.0339999999997</v>
      </c>
      <c r="E9" s="245">
        <f>'[1]Podklady RZ'!E181</f>
        <v>2028.4869999999994</v>
      </c>
      <c r="F9" s="16">
        <f>'[1]Podklady RZ'!F181</f>
        <v>2028.4879999999994</v>
      </c>
      <c r="G9" s="6">
        <f>'[1]Podklady RZ'!G181</f>
        <v>2028.4879999999994</v>
      </c>
      <c r="H9" s="203">
        <f>'[1]Podklady RZ'!H181</f>
        <v>2023.5109999999997</v>
      </c>
      <c r="I9" s="16">
        <f>'[1]Podklady RZ'!I181</f>
        <v>2023.5829999999996</v>
      </c>
      <c r="J9" s="213">
        <f>'[1]Podklady RZ'!J181</f>
        <v>2023.7829999999997</v>
      </c>
      <c r="K9" s="245">
        <f>'[1]Podklady RZ'!K181</f>
        <v>2023.5829999999996</v>
      </c>
      <c r="L9" s="16">
        <f>'[1]Podklady RZ'!L181</f>
        <v>2023.9259999999997</v>
      </c>
      <c r="M9" s="6">
        <f>'[1]Podklady RZ'!M181</f>
        <v>2023.7439999999997</v>
      </c>
    </row>
    <row r="10" spans="1:13" x14ac:dyDescent="0.2">
      <c r="A10" s="47" t="s">
        <v>247</v>
      </c>
      <c r="B10" s="203">
        <f>'[1]Podklady RZ'!B182</f>
        <v>3255.3620000000005</v>
      </c>
      <c r="C10" s="16">
        <f>'[1]Podklady RZ'!C182</f>
        <v>3216.9620000000004</v>
      </c>
      <c r="D10" s="213">
        <f>'[1]Podklady RZ'!D182</f>
        <v>3216.9620000000004</v>
      </c>
      <c r="E10" s="245">
        <f>'[1]Podklady RZ'!E182</f>
        <v>3214.2220000000002</v>
      </c>
      <c r="F10" s="16">
        <f>'[1]Podklady RZ'!F182</f>
        <v>3214.2220000000002</v>
      </c>
      <c r="G10" s="6">
        <f>'[1]Podklady RZ'!G182</f>
        <v>3214.2220000000002</v>
      </c>
      <c r="H10" s="203">
        <f>'[1]Podklady RZ'!H182</f>
        <v>3213.5860000000002</v>
      </c>
      <c r="I10" s="16">
        <f>'[1]Podklady RZ'!I182</f>
        <v>3210.0860000000002</v>
      </c>
      <c r="J10" s="213">
        <f>'[1]Podklady RZ'!J182</f>
        <v>3210.0860000000002</v>
      </c>
      <c r="K10" s="245">
        <f>'[1]Podklady RZ'!K182</f>
        <v>3202.0860000000002</v>
      </c>
      <c r="L10" s="16">
        <f>'[1]Podklady RZ'!L182</f>
        <v>3202.0860000000002</v>
      </c>
      <c r="M10" s="6">
        <f>'[1]Podklady RZ'!M182</f>
        <v>3202.0860000000002</v>
      </c>
    </row>
    <row r="11" spans="1:13" x14ac:dyDescent="0.2">
      <c r="A11" s="47" t="s">
        <v>204</v>
      </c>
      <c r="B11" s="203">
        <f>'[1]Podklady RZ'!B192</f>
        <v>6305.0849999999964</v>
      </c>
      <c r="C11" s="16">
        <f>'[1]Podklady RZ'!C192</f>
        <v>6305.0849999999964</v>
      </c>
      <c r="D11" s="213">
        <f>'[1]Podklady RZ'!D192</f>
        <v>6305.0909999999958</v>
      </c>
      <c r="E11" s="245">
        <f>'[1]Podklady RZ'!E192</f>
        <v>6303.8799999999965</v>
      </c>
      <c r="F11" s="16">
        <f>'[1]Podklady RZ'!F192</f>
        <v>6303.7969999999959</v>
      </c>
      <c r="G11" s="6">
        <f>'[1]Podklady RZ'!G192</f>
        <v>6303.8059999999959</v>
      </c>
      <c r="H11" s="203">
        <f>'[1]Podklady RZ'!H192</f>
        <v>6303.7919999999967</v>
      </c>
      <c r="I11" s="16">
        <f>'[1]Podklady RZ'!I192</f>
        <v>6303.7909999999965</v>
      </c>
      <c r="J11" s="213">
        <f>'[1]Podklady RZ'!J192</f>
        <v>6303.7909999999965</v>
      </c>
      <c r="K11" s="245">
        <f>'[1]Podklady RZ'!K192</f>
        <v>6305.444999999997</v>
      </c>
      <c r="L11" s="16">
        <f>'[1]Podklady RZ'!L192</f>
        <v>6305.5069999999969</v>
      </c>
      <c r="M11" s="6">
        <f>'[1]Podklady RZ'!M192</f>
        <v>6306.4359999999979</v>
      </c>
    </row>
    <row r="12" spans="1:13" x14ac:dyDescent="0.2">
      <c r="A12" s="47" t="s">
        <v>236</v>
      </c>
      <c r="B12" s="203">
        <f>'[1]Podklady RZ'!B183</f>
        <v>1112.8859999999993</v>
      </c>
      <c r="C12" s="16">
        <f>'[1]Podklady RZ'!C183</f>
        <v>1112.8859999999993</v>
      </c>
      <c r="D12" s="213">
        <f>'[1]Podklady RZ'!D183</f>
        <v>1112.8859999999993</v>
      </c>
      <c r="E12" s="245">
        <f>'[1]Podklady RZ'!E183</f>
        <v>1117.1074999999994</v>
      </c>
      <c r="F12" s="16">
        <f>'[1]Podklady RZ'!F183</f>
        <v>1117.1324999999995</v>
      </c>
      <c r="G12" s="6">
        <f>'[1]Podklady RZ'!G183</f>
        <v>1117.1324999999995</v>
      </c>
      <c r="H12" s="203">
        <f>'[1]Podklady RZ'!H183</f>
        <v>1116.9824999999996</v>
      </c>
      <c r="I12" s="16">
        <f>'[1]Podklady RZ'!I183</f>
        <v>1116.9824999999996</v>
      </c>
      <c r="J12" s="213">
        <f>'[1]Podklady RZ'!J183</f>
        <v>1116.9824999999996</v>
      </c>
      <c r="K12" s="245">
        <f>'[1]Podklady RZ'!K183</f>
        <v>1117.7024999999996</v>
      </c>
      <c r="L12" s="16">
        <f>'[1]Podklady RZ'!L183</f>
        <v>1117.7024999999996</v>
      </c>
      <c r="M12" s="6">
        <f>'[1]Podklady RZ'!M183</f>
        <v>1117.0604999999998</v>
      </c>
    </row>
    <row r="13" spans="1:13" x14ac:dyDescent="0.2">
      <c r="A13" s="47" t="s">
        <v>237</v>
      </c>
      <c r="B13" s="203">
        <f>'[1]Podklady RZ'!B184</f>
        <v>686.88900000000058</v>
      </c>
      <c r="C13" s="16">
        <f>'[1]Podklady RZ'!C184</f>
        <v>686.88900000000058</v>
      </c>
      <c r="D13" s="213">
        <f>'[1]Podklady RZ'!D184</f>
        <v>686.88900000000058</v>
      </c>
      <c r="E13" s="245">
        <f>'[1]Podklady RZ'!E184</f>
        <v>691.67900000000054</v>
      </c>
      <c r="F13" s="16">
        <f>'[1]Podklady RZ'!F184</f>
        <v>690.94700000000057</v>
      </c>
      <c r="G13" s="6">
        <f>'[1]Podklady RZ'!G184</f>
        <v>690.94700000000057</v>
      </c>
      <c r="H13" s="203">
        <f>'[1]Podklady RZ'!H184</f>
        <v>690.02000000000055</v>
      </c>
      <c r="I13" s="16">
        <f>'[1]Podklady RZ'!I184</f>
        <v>689.90500000000065</v>
      </c>
      <c r="J13" s="213">
        <f>'[1]Podklady RZ'!J184</f>
        <v>690.04700000000059</v>
      </c>
      <c r="K13" s="245">
        <f>'[1]Podklady RZ'!K184</f>
        <v>686.39600000000053</v>
      </c>
      <c r="L13" s="16">
        <f>'[1]Podklady RZ'!L184</f>
        <v>686.69200000000058</v>
      </c>
      <c r="M13" s="6">
        <f>'[1]Podklady RZ'!M184</f>
        <v>686.06200000000058</v>
      </c>
    </row>
    <row r="14" spans="1:13" x14ac:dyDescent="0.2">
      <c r="A14" s="47" t="s">
        <v>238</v>
      </c>
      <c r="B14" s="203">
        <f>'[1]Podklady RZ'!B185</f>
        <v>7493.9879999999985</v>
      </c>
      <c r="C14" s="16">
        <f>'[1]Podklady RZ'!C185</f>
        <v>7454.3360000000002</v>
      </c>
      <c r="D14" s="213">
        <f>'[1]Podklady RZ'!D185</f>
        <v>7454.3360000000002</v>
      </c>
      <c r="E14" s="245">
        <f>'[1]Podklady RZ'!E185</f>
        <v>7395.3339999999998</v>
      </c>
      <c r="F14" s="16">
        <f>'[1]Podklady RZ'!F185</f>
        <v>7395.3339999999998</v>
      </c>
      <c r="G14" s="6">
        <f>'[1]Podklady RZ'!G185</f>
        <v>7391.8339999999998</v>
      </c>
      <c r="H14" s="203">
        <f>'[1]Podklady RZ'!H185</f>
        <v>7391.8820000000014</v>
      </c>
      <c r="I14" s="16">
        <f>'[1]Podklady RZ'!I185</f>
        <v>7391.9180000000015</v>
      </c>
      <c r="J14" s="213">
        <f>'[1]Podklady RZ'!J185</f>
        <v>7390.8160000000007</v>
      </c>
      <c r="K14" s="245">
        <f>'[1]Podklady RZ'!K185</f>
        <v>7377.7980000000007</v>
      </c>
      <c r="L14" s="16">
        <f>'[1]Podklady RZ'!L185</f>
        <v>7625.1449000000002</v>
      </c>
      <c r="M14" s="6">
        <f>'[1]Podklady RZ'!M185</f>
        <v>7649.1888999999992</v>
      </c>
    </row>
    <row r="15" spans="1:13" x14ac:dyDescent="0.2">
      <c r="A15" s="47" t="s">
        <v>239</v>
      </c>
      <c r="B15" s="203">
        <f>'[1]Podklady RZ'!B186</f>
        <v>1334.2250000000001</v>
      </c>
      <c r="C15" s="16">
        <f>'[1]Podklady RZ'!C186</f>
        <v>1334.5509999999999</v>
      </c>
      <c r="D15" s="213">
        <f>'[1]Podklady RZ'!D186</f>
        <v>1334.5509999999999</v>
      </c>
      <c r="E15" s="245">
        <f>'[1]Podklady RZ'!E186</f>
        <v>1332.93</v>
      </c>
      <c r="F15" s="16">
        <f>'[1]Podklady RZ'!F186</f>
        <v>1329.415</v>
      </c>
      <c r="G15" s="6">
        <f>'[1]Podklady RZ'!G186</f>
        <v>1329.4259999999999</v>
      </c>
      <c r="H15" s="203">
        <f>'[1]Podklady RZ'!H186</f>
        <v>1335.1889999999999</v>
      </c>
      <c r="I15" s="16">
        <f>'[1]Podklady RZ'!I186</f>
        <v>1335.1889999999999</v>
      </c>
      <c r="J15" s="213">
        <f>'[1]Podklady RZ'!J186</f>
        <v>1329.1819999999998</v>
      </c>
      <c r="K15" s="245">
        <f>'[1]Podklady RZ'!K186</f>
        <v>1335.0569999999998</v>
      </c>
      <c r="L15" s="16">
        <f>'[1]Podklady RZ'!L186</f>
        <v>1335.0651999999998</v>
      </c>
      <c r="M15" s="6">
        <f>'[1]Podklady RZ'!M186</f>
        <v>1329.4801999999997</v>
      </c>
    </row>
    <row r="16" spans="1:13" x14ac:dyDescent="0.2">
      <c r="A16" s="47" t="s">
        <v>240</v>
      </c>
      <c r="B16" s="203">
        <f>'[1]Podklady RZ'!B187</f>
        <v>3706.1159999999982</v>
      </c>
      <c r="C16" s="16">
        <f>'[1]Podklady RZ'!C187</f>
        <v>3704.9179999999983</v>
      </c>
      <c r="D16" s="213">
        <f>'[1]Podklady RZ'!D187</f>
        <v>3706.1859999999983</v>
      </c>
      <c r="E16" s="245">
        <f>'[1]Podklady RZ'!E187</f>
        <v>3707.0799999999986</v>
      </c>
      <c r="F16" s="16">
        <f>'[1]Podklady RZ'!F187</f>
        <v>3707.7579999999994</v>
      </c>
      <c r="G16" s="6">
        <f>'[1]Podklady RZ'!G187</f>
        <v>3708.9579999999992</v>
      </c>
      <c r="H16" s="203">
        <f>'[1]Podklady RZ'!H187</f>
        <v>3706.6419999999989</v>
      </c>
      <c r="I16" s="16">
        <f>'[1]Podklady RZ'!I187</f>
        <v>3707.2419999999993</v>
      </c>
      <c r="J16" s="213">
        <f>'[1]Podklady RZ'!J187</f>
        <v>3708.376999999999</v>
      </c>
      <c r="K16" s="245">
        <f>'[1]Podklady RZ'!K187</f>
        <v>3707.2799999999988</v>
      </c>
      <c r="L16" s="16">
        <f>'[1]Podklady RZ'!L187</f>
        <v>3713.9639999999995</v>
      </c>
      <c r="M16" s="6">
        <f>'[1]Podklady RZ'!M187</f>
        <v>3703.2209999999991</v>
      </c>
    </row>
    <row r="17" spans="1:13" x14ac:dyDescent="0.2">
      <c r="A17" s="47" t="s">
        <v>241</v>
      </c>
      <c r="B17" s="203">
        <f>'[1]Podklady RZ'!B188</f>
        <v>1286.3249999999994</v>
      </c>
      <c r="C17" s="16">
        <f>'[1]Podklady RZ'!C188</f>
        <v>1285.9909999999995</v>
      </c>
      <c r="D17" s="213">
        <f>'[1]Podklady RZ'!D188</f>
        <v>1290.7369999999996</v>
      </c>
      <c r="E17" s="245">
        <f>'[1]Podklady RZ'!E188</f>
        <v>1291.1569999999995</v>
      </c>
      <c r="F17" s="16">
        <f>'[1]Podklady RZ'!F188</f>
        <v>1291.1569999999995</v>
      </c>
      <c r="G17" s="6">
        <f>'[1]Podklady RZ'!G188</f>
        <v>1291.1569999999995</v>
      </c>
      <c r="H17" s="203">
        <f>'[1]Podklady RZ'!H188</f>
        <v>1302.8469999999995</v>
      </c>
      <c r="I17" s="16">
        <f>'[1]Podklady RZ'!I188</f>
        <v>1302.8469999999995</v>
      </c>
      <c r="J17" s="213">
        <f>'[1]Podklady RZ'!J188</f>
        <v>1302.8319999999994</v>
      </c>
      <c r="K17" s="245">
        <f>'[1]Podklady RZ'!K188</f>
        <v>1287.7919999999995</v>
      </c>
      <c r="L17" s="16">
        <f>'[1]Podklady RZ'!L188</f>
        <v>1279.6019999999994</v>
      </c>
      <c r="M17" s="6">
        <f>'[1]Podklady RZ'!M188</f>
        <v>1279.6019999999994</v>
      </c>
    </row>
    <row r="18" spans="1:13" x14ac:dyDescent="0.2">
      <c r="A18" s="47" t="s">
        <v>242</v>
      </c>
      <c r="B18" s="203">
        <f>'[1]Podklady RZ'!B190</f>
        <v>6504.815000000006</v>
      </c>
      <c r="C18" s="16">
        <f>'[1]Podklady RZ'!C190</f>
        <v>6443.1850000000059</v>
      </c>
      <c r="D18" s="213">
        <f>'[1]Podklady RZ'!D190</f>
        <v>6383.4350000000059</v>
      </c>
      <c r="E18" s="245">
        <f>'[1]Podklady RZ'!E190</f>
        <v>6380.5670000000064</v>
      </c>
      <c r="F18" s="16">
        <f>'[1]Podklady RZ'!F190</f>
        <v>6370.1370000000061</v>
      </c>
      <c r="G18" s="6">
        <f>'[1]Podklady RZ'!G190</f>
        <v>6367.1070000000063</v>
      </c>
      <c r="H18" s="203">
        <f>'[1]Podklady RZ'!H190</f>
        <v>6407.2710000000061</v>
      </c>
      <c r="I18" s="16">
        <f>'[1]Podklady RZ'!I190</f>
        <v>6405.4710000000059</v>
      </c>
      <c r="J18" s="213">
        <f>'[1]Podklady RZ'!J190</f>
        <v>6405.4710000000059</v>
      </c>
      <c r="K18" s="245">
        <f>'[1]Podklady RZ'!K190</f>
        <v>6408.3340000000053</v>
      </c>
      <c r="L18" s="16">
        <f>'[1]Podklady RZ'!L190</f>
        <v>6418.1880000000056</v>
      </c>
      <c r="M18" s="6">
        <f>'[1]Podklady RZ'!M190</f>
        <v>6418.1380000000054</v>
      </c>
    </row>
    <row r="19" spans="1:13" x14ac:dyDescent="0.2">
      <c r="A19" s="47" t="s">
        <v>243</v>
      </c>
      <c r="B19" s="203">
        <f>'[1]Podklady RZ'!B191</f>
        <v>12992.415999999997</v>
      </c>
      <c r="C19" s="16">
        <f>'[1]Podklady RZ'!C191</f>
        <v>12992.415999999997</v>
      </c>
      <c r="D19" s="213">
        <f>'[1]Podklady RZ'!D191</f>
        <v>12992.423999999997</v>
      </c>
      <c r="E19" s="245">
        <f>'[1]Podklady RZ'!E191</f>
        <v>12985.239999999996</v>
      </c>
      <c r="F19" s="16">
        <f>'[1]Podklady RZ'!F191</f>
        <v>12985.239999999996</v>
      </c>
      <c r="G19" s="6">
        <f>'[1]Podklady RZ'!G191</f>
        <v>12984.489999999996</v>
      </c>
      <c r="H19" s="203">
        <f>'[1]Podklady RZ'!H191</f>
        <v>12997.584999999995</v>
      </c>
      <c r="I19" s="16">
        <f>'[1]Podklady RZ'!I191</f>
        <v>12997.584999999995</v>
      </c>
      <c r="J19" s="213">
        <f>'[1]Podklady RZ'!J191</f>
        <v>12997.584999999995</v>
      </c>
      <c r="K19" s="245">
        <f>'[1]Podklady RZ'!K191</f>
        <v>12998.960999999996</v>
      </c>
      <c r="L19" s="16">
        <f>'[1]Podklady RZ'!L191</f>
        <v>12995.700999999995</v>
      </c>
      <c r="M19" s="6">
        <f>'[1]Podklady RZ'!M191</f>
        <v>12995.700999999995</v>
      </c>
    </row>
    <row r="20" spans="1:13" ht="12.75" thickBot="1" x14ac:dyDescent="0.25">
      <c r="A20" s="27" t="s">
        <v>244</v>
      </c>
      <c r="B20" s="214">
        <f>'[1]Podklady RZ'!B193</f>
        <v>1790.2639999999994</v>
      </c>
      <c r="C20" s="8">
        <f>'[1]Podklady RZ'!C193</f>
        <v>1790.2289999999996</v>
      </c>
      <c r="D20" s="215">
        <f>'[1]Podklady RZ'!D193</f>
        <v>1790.2289999999996</v>
      </c>
      <c r="E20" s="8">
        <f>'[1]Podklady RZ'!E193</f>
        <v>1802.0869999999995</v>
      </c>
      <c r="F20" s="8">
        <f>'[1]Podklady RZ'!F193</f>
        <v>1802.0519999999995</v>
      </c>
      <c r="G20" s="8">
        <f>'[1]Podklady RZ'!G193</f>
        <v>1802.0519999999995</v>
      </c>
      <c r="H20" s="214">
        <f>'[1]Podklady RZ'!H193</f>
        <v>1801.9209999999994</v>
      </c>
      <c r="I20" s="8">
        <f>'[1]Podklady RZ'!I193</f>
        <v>1801.8679999999993</v>
      </c>
      <c r="J20" s="215">
        <f>'[1]Podklady RZ'!J193</f>
        <v>1800.8469999999993</v>
      </c>
      <c r="K20" s="8">
        <f>'[1]Podklady RZ'!K193</f>
        <v>1796.1759999999992</v>
      </c>
      <c r="L20" s="8">
        <f>'[1]Podklady RZ'!L193</f>
        <v>1796.1756999999993</v>
      </c>
      <c r="M20" s="8">
        <f>'[1]Podklady RZ'!M193</f>
        <v>1795.0216999999996</v>
      </c>
    </row>
    <row r="21" spans="1:13" x14ac:dyDescent="0.2">
      <c r="M21" s="4" t="s">
        <v>83</v>
      </c>
    </row>
    <row r="23" spans="1:13" x14ac:dyDescent="0.2">
      <c r="A23" s="17" t="s">
        <v>97</v>
      </c>
      <c r="B23" s="17">
        <f>INDEX(B7:M7,,MONTH('[1]Podklady RZ'!$Q$1))</f>
        <v>2118.9405999999999</v>
      </c>
    </row>
    <row r="24" spans="1:13" x14ac:dyDescent="0.2">
      <c r="A24" s="17" t="s">
        <v>88</v>
      </c>
      <c r="B24" s="17">
        <f>INDEX(B8:M8,,MONTH('[1]Podklady RZ'!$Q$1))</f>
        <v>7879.0092000000031</v>
      </c>
    </row>
    <row r="25" spans="1:13" x14ac:dyDescent="0.2">
      <c r="A25" s="17" t="s">
        <v>89</v>
      </c>
      <c r="B25" s="17">
        <f>INDEX(B9:M9,,MONTH('[1]Podklady RZ'!$Q$1))</f>
        <v>2023.7439999999997</v>
      </c>
    </row>
    <row r="26" spans="1:13" x14ac:dyDescent="0.2">
      <c r="A26" s="17" t="s">
        <v>90</v>
      </c>
      <c r="B26" s="17">
        <f>INDEX(B10:M10,,MONTH('[1]Podklady RZ'!$Q$1))</f>
        <v>3202.0860000000002</v>
      </c>
    </row>
    <row r="27" spans="1:13" x14ac:dyDescent="0.2">
      <c r="A27" s="17" t="s">
        <v>100</v>
      </c>
      <c r="B27" s="17">
        <f>INDEX(B11:M11,,MONTH('[1]Podklady RZ'!$Q$1))</f>
        <v>6306.4359999999979</v>
      </c>
    </row>
    <row r="28" spans="1:13" x14ac:dyDescent="0.2">
      <c r="A28" s="17" t="s">
        <v>91</v>
      </c>
      <c r="B28" s="17">
        <f>INDEX(B12:M12,,MONTH('[1]Podklady RZ'!$Q$1))</f>
        <v>1117.0604999999998</v>
      </c>
    </row>
    <row r="29" spans="1:13" x14ac:dyDescent="0.2">
      <c r="A29" s="17" t="s">
        <v>92</v>
      </c>
      <c r="B29" s="17">
        <f>INDEX(B13:M13,,MONTH('[1]Podklady RZ'!$Q$1))</f>
        <v>686.06200000000058</v>
      </c>
    </row>
    <row r="30" spans="1:13" x14ac:dyDescent="0.2">
      <c r="A30" s="17" t="s">
        <v>93</v>
      </c>
      <c r="B30" s="17">
        <f>INDEX(B14:M14,,MONTH('[1]Podklady RZ'!$Q$1))</f>
        <v>7649.1888999999992</v>
      </c>
    </row>
    <row r="31" spans="1:13" x14ac:dyDescent="0.2">
      <c r="A31" s="17" t="s">
        <v>94</v>
      </c>
      <c r="B31" s="17">
        <f>INDEX(B15:M15,,MONTH('[1]Podklady RZ'!$Q$1))</f>
        <v>1329.4801999999997</v>
      </c>
    </row>
    <row r="32" spans="1:13" x14ac:dyDescent="0.2">
      <c r="A32" s="17" t="s">
        <v>95</v>
      </c>
      <c r="B32" s="17">
        <f>INDEX(B16:M16,,MONTH('[1]Podklady RZ'!$Q$1))</f>
        <v>3703.2209999999991</v>
      </c>
    </row>
    <row r="33" spans="1:2" x14ac:dyDescent="0.2">
      <c r="A33" s="17" t="s">
        <v>96</v>
      </c>
      <c r="B33" s="17">
        <f>INDEX(B17:M17,,MONTH('[1]Podklady RZ'!$Q$1))</f>
        <v>1279.6019999999994</v>
      </c>
    </row>
    <row r="34" spans="1:2" x14ac:dyDescent="0.2">
      <c r="A34" s="17" t="s">
        <v>98</v>
      </c>
      <c r="B34" s="17">
        <f>INDEX(B18:M18,,MONTH('[1]Podklady RZ'!$Q$1))</f>
        <v>6418.1380000000054</v>
      </c>
    </row>
    <row r="35" spans="1:2" x14ac:dyDescent="0.2">
      <c r="A35" s="17" t="s">
        <v>99</v>
      </c>
      <c r="B35" s="17">
        <f>INDEX(B19:M19,,MONTH('[1]Podklady RZ'!$Q$1))</f>
        <v>12995.700999999995</v>
      </c>
    </row>
    <row r="36" spans="1:2" x14ac:dyDescent="0.2">
      <c r="A36" s="17" t="s">
        <v>101</v>
      </c>
      <c r="B36" s="17">
        <f>INDEX(B20:M20,,MONTH('[1]Podklady RZ'!$Q$1))</f>
        <v>1795.0216999999996</v>
      </c>
    </row>
  </sheetData>
  <sortState ref="A7:M20">
    <sortCondition ref="A7"/>
  </sortState>
  <mergeCells count="10">
    <mergeCell ref="A5:A6"/>
    <mergeCell ref="B5:D5"/>
    <mergeCell ref="E5:G5"/>
    <mergeCell ref="H5:J5"/>
    <mergeCell ref="K5:M5"/>
    <mergeCell ref="A3:A4"/>
    <mergeCell ref="B3:D3"/>
    <mergeCell ref="E3:G3"/>
    <mergeCell ref="H3:J3"/>
    <mergeCell ref="K3:M3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Q29"/>
  <sheetViews>
    <sheetView showGridLines="0" zoomScaleNormal="100" workbookViewId="0">
      <selection activeCell="R20" sqref="R20"/>
    </sheetView>
  </sheetViews>
  <sheetFormatPr defaultRowHeight="12" x14ac:dyDescent="0.2"/>
  <cols>
    <col min="1" max="1" width="31.5703125" style="13" customWidth="1"/>
    <col min="2" max="13" width="8.5703125" style="13" customWidth="1"/>
    <col min="14" max="14" width="9.7109375" style="13" customWidth="1"/>
    <col min="15" max="16384" width="9.140625" style="13"/>
  </cols>
  <sheetData>
    <row r="1" spans="1:17" ht="18.75" x14ac:dyDescent="0.3">
      <c r="A1" s="21" t="s">
        <v>188</v>
      </c>
      <c r="N1" s="111" t="str">
        <f>Obsah!$A$1</f>
        <v>2017</v>
      </c>
    </row>
    <row r="2" spans="1:17" ht="7.5" customHeight="1" x14ac:dyDescent="0.2"/>
    <row r="3" spans="1:17" x14ac:dyDescent="0.2">
      <c r="A3" s="333"/>
      <c r="B3" s="335" t="s">
        <v>48</v>
      </c>
      <c r="C3" s="335"/>
      <c r="D3" s="335"/>
      <c r="E3" s="335" t="s">
        <v>49</v>
      </c>
      <c r="F3" s="335"/>
      <c r="G3" s="335"/>
      <c r="H3" s="335" t="s">
        <v>50</v>
      </c>
      <c r="I3" s="335"/>
      <c r="J3" s="335"/>
      <c r="K3" s="335" t="s">
        <v>51</v>
      </c>
      <c r="L3" s="335"/>
      <c r="M3" s="351"/>
      <c r="N3" s="350" t="s">
        <v>7</v>
      </c>
    </row>
    <row r="4" spans="1:17" x14ac:dyDescent="0.2">
      <c r="A4" s="334"/>
      <c r="B4" s="188" t="s">
        <v>8</v>
      </c>
      <c r="C4" s="188" t="s">
        <v>9</v>
      </c>
      <c r="D4" s="188" t="s">
        <v>10</v>
      </c>
      <c r="E4" s="188" t="s">
        <v>11</v>
      </c>
      <c r="F4" s="188" t="s">
        <v>12</v>
      </c>
      <c r="G4" s="188" t="s">
        <v>13</v>
      </c>
      <c r="H4" s="188" t="s">
        <v>14</v>
      </c>
      <c r="I4" s="188" t="s">
        <v>15</v>
      </c>
      <c r="J4" s="188" t="s">
        <v>16</v>
      </c>
      <c r="K4" s="188" t="s">
        <v>17</v>
      </c>
      <c r="L4" s="188" t="s">
        <v>18</v>
      </c>
      <c r="M4" s="59" t="s">
        <v>19</v>
      </c>
      <c r="N4" s="351"/>
    </row>
    <row r="5" spans="1:17" x14ac:dyDescent="0.2">
      <c r="A5" s="345" t="s">
        <v>248</v>
      </c>
      <c r="B5" s="347">
        <f>SUM(B6:D6)</f>
        <v>27012.479732228829</v>
      </c>
      <c r="C5" s="348"/>
      <c r="D5" s="349"/>
      <c r="E5" s="348">
        <f t="shared" ref="E5" si="0">SUM(E6:G6)</f>
        <v>11621.287776000001</v>
      </c>
      <c r="F5" s="348"/>
      <c r="G5" s="348"/>
      <c r="H5" s="347">
        <f t="shared" ref="H5" si="1">SUM(H6:J6)</f>
        <v>7793.422242341454</v>
      </c>
      <c r="I5" s="348"/>
      <c r="J5" s="349"/>
      <c r="K5" s="347">
        <f t="shared" ref="K5" si="2">SUM(K6:M6)</f>
        <v>21480.091399724359</v>
      </c>
      <c r="L5" s="348"/>
      <c r="M5" s="349"/>
      <c r="N5" s="344">
        <f>SUM(B6:M6)</f>
        <v>67907.281150294642</v>
      </c>
    </row>
    <row r="6" spans="1:17" x14ac:dyDescent="0.2">
      <c r="A6" s="346"/>
      <c r="B6" s="209">
        <f t="shared" ref="B6:M6" si="3">SUM(B7:B14)</f>
        <v>11967.064991999996</v>
      </c>
      <c r="C6" s="63">
        <f t="shared" si="3"/>
        <v>8394.6793997988661</v>
      </c>
      <c r="D6" s="210">
        <f t="shared" si="3"/>
        <v>6650.7353404299647</v>
      </c>
      <c r="E6" s="63">
        <f t="shared" si="3"/>
        <v>5669.443147</v>
      </c>
      <c r="F6" s="63">
        <f t="shared" si="3"/>
        <v>3668.3202449999999</v>
      </c>
      <c r="G6" s="63">
        <f t="shared" si="3"/>
        <v>2283.5243840000007</v>
      </c>
      <c r="H6" s="209">
        <f t="shared" si="3"/>
        <v>2161.6248200000005</v>
      </c>
      <c r="I6" s="63">
        <f t="shared" si="3"/>
        <v>2226.7087320000001</v>
      </c>
      <c r="J6" s="210">
        <f t="shared" si="3"/>
        <v>3405.0886903414535</v>
      </c>
      <c r="K6" s="209">
        <f t="shared" si="3"/>
        <v>5098.7643319081189</v>
      </c>
      <c r="L6" s="63">
        <f t="shared" si="3"/>
        <v>7445.2126199081185</v>
      </c>
      <c r="M6" s="210">
        <f t="shared" si="3"/>
        <v>8936.1144479081213</v>
      </c>
      <c r="N6" s="325"/>
    </row>
    <row r="7" spans="1:17" x14ac:dyDescent="0.2">
      <c r="A7" s="28" t="s">
        <v>29</v>
      </c>
      <c r="B7" s="211">
        <f>'[1]Podklady RZ'!B201</f>
        <v>3190.5125930000017</v>
      </c>
      <c r="C7" s="35">
        <f>'[1]Podklady RZ'!C201</f>
        <v>2243.6720198407393</v>
      </c>
      <c r="D7" s="212">
        <f>'[1]Podklady RZ'!D201</f>
        <v>1957.8427142961257</v>
      </c>
      <c r="E7" s="35">
        <f>'[1]Podklady RZ'!E201</f>
        <v>1801.1052809999994</v>
      </c>
      <c r="F7" s="35">
        <f>'[1]Podklady RZ'!F201</f>
        <v>1500.5829610000005</v>
      </c>
      <c r="G7" s="35">
        <f>'[1]Podklady RZ'!G201</f>
        <v>1171.2376090000005</v>
      </c>
      <c r="H7" s="211">
        <f>'[1]Podklady RZ'!H201</f>
        <v>1116.2995140000003</v>
      </c>
      <c r="I7" s="35">
        <f>'[1]Podklady RZ'!I201</f>
        <v>1194.5926809999999</v>
      </c>
      <c r="J7" s="212">
        <f>'[1]Podklady RZ'!J201</f>
        <v>1315.7505712414531</v>
      </c>
      <c r="K7" s="211">
        <f>'[1]Podklady RZ'!K201</f>
        <v>1618.2811282414523</v>
      </c>
      <c r="L7" s="35">
        <f>'[1]Podklady RZ'!L201</f>
        <v>2070.2314312414528</v>
      </c>
      <c r="M7" s="212">
        <f>'[1]Podklady RZ'!M201</f>
        <v>2267.034135241453</v>
      </c>
      <c r="N7" s="39">
        <f t="shared" ref="N7:N12" si="4">SUM(B7:M7)</f>
        <v>21447.14263910268</v>
      </c>
      <c r="P7" s="247"/>
      <c r="Q7" s="247"/>
    </row>
    <row r="8" spans="1:17" x14ac:dyDescent="0.2">
      <c r="A8" s="47" t="s">
        <v>0</v>
      </c>
      <c r="B8" s="203">
        <f>'[1]Podklady RZ'!B202</f>
        <v>250.66656400000005</v>
      </c>
      <c r="C8" s="16">
        <f>'[1]Podklady RZ'!C202</f>
        <v>172.68679301500711</v>
      </c>
      <c r="D8" s="213">
        <f>'[1]Podklady RZ'!D202</f>
        <v>134.41621298164017</v>
      </c>
      <c r="E8" s="245">
        <f>'[1]Podklady RZ'!E202</f>
        <v>100.57332799999999</v>
      </c>
      <c r="F8" s="16">
        <f>'[1]Podklady RZ'!F202</f>
        <v>66.139230999999995</v>
      </c>
      <c r="G8" s="6">
        <f>'[1]Podklady RZ'!G202</f>
        <v>54.46238499999999</v>
      </c>
      <c r="H8" s="203">
        <f>'[1]Podklady RZ'!H202</f>
        <v>49.131670000000014</v>
      </c>
      <c r="I8" s="16">
        <f>'[1]Podklady RZ'!I202</f>
        <v>49.429436000000003</v>
      </c>
      <c r="J8" s="213">
        <f>'[1]Podklady RZ'!J202</f>
        <v>62.813378000000007</v>
      </c>
      <c r="K8" s="203">
        <f>'[1]Podklady RZ'!K202</f>
        <v>92.37870300000003</v>
      </c>
      <c r="L8" s="16">
        <f>'[1]Podklady RZ'!L202</f>
        <v>138.91907699999999</v>
      </c>
      <c r="M8" s="213">
        <f>'[1]Podklady RZ'!M202</f>
        <v>152.63479400000006</v>
      </c>
      <c r="N8" s="40">
        <f t="shared" si="4"/>
        <v>1324.2515719966475</v>
      </c>
      <c r="P8" s="247"/>
      <c r="Q8" s="247"/>
    </row>
    <row r="9" spans="1:17" x14ac:dyDescent="0.2">
      <c r="A9" s="47" t="s">
        <v>1</v>
      </c>
      <c r="B9" s="203">
        <f>'[1]Podklady RZ'!B203</f>
        <v>130.56972900000002</v>
      </c>
      <c r="C9" s="16">
        <f>'[1]Podklady RZ'!C203</f>
        <v>89.076180512119635</v>
      </c>
      <c r="D9" s="213">
        <f>'[1]Podklady RZ'!D203</f>
        <v>63.570678864038008</v>
      </c>
      <c r="E9" s="245">
        <f>'[1]Podklady RZ'!E203</f>
        <v>52.849938999999999</v>
      </c>
      <c r="F9" s="16">
        <f>'[1]Podklady RZ'!F203</f>
        <v>24.336191000000007</v>
      </c>
      <c r="G9" s="6">
        <f>'[1]Podklady RZ'!G203</f>
        <v>6.7097850000000001</v>
      </c>
      <c r="H9" s="203">
        <f>'[1]Podklady RZ'!H203</f>
        <v>6.7168769999999993</v>
      </c>
      <c r="I9" s="16">
        <f>'[1]Podklady RZ'!I203</f>
        <v>5.6354829999999998</v>
      </c>
      <c r="J9" s="213">
        <f>'[1]Podklady RZ'!J203</f>
        <v>20.187695000000005</v>
      </c>
      <c r="K9" s="203">
        <f>'[1]Podklady RZ'!K203</f>
        <v>43.587618000000006</v>
      </c>
      <c r="L9" s="16">
        <f>'[1]Podklady RZ'!L203</f>
        <v>74.594161999999983</v>
      </c>
      <c r="M9" s="213">
        <f>'[1]Podklady RZ'!M203</f>
        <v>98.666239999999988</v>
      </c>
      <c r="N9" s="40">
        <f t="shared" si="4"/>
        <v>616.50057837615782</v>
      </c>
      <c r="P9" s="247"/>
      <c r="Q9" s="247"/>
    </row>
    <row r="10" spans="1:17" x14ac:dyDescent="0.2">
      <c r="A10" s="47" t="s">
        <v>2</v>
      </c>
      <c r="B10" s="203">
        <f>'[1]Podklady RZ'!B204</f>
        <v>69.303382999999997</v>
      </c>
      <c r="C10" s="16">
        <f>'[1]Podklady RZ'!C204</f>
        <v>48.075515847614703</v>
      </c>
      <c r="D10" s="213">
        <f>'[1]Podklady RZ'!D204</f>
        <v>33.349290272364527</v>
      </c>
      <c r="E10" s="245">
        <f>'[1]Podklady RZ'!E204</f>
        <v>25.644017999999999</v>
      </c>
      <c r="F10" s="16">
        <f>'[1]Podklady RZ'!F204</f>
        <v>14.842488000000001</v>
      </c>
      <c r="G10" s="6">
        <f>'[1]Podklady RZ'!G204</f>
        <v>7.4252419999999999</v>
      </c>
      <c r="H10" s="203">
        <f>'[1]Podklady RZ'!H204</f>
        <v>6.4295399999999994</v>
      </c>
      <c r="I10" s="16">
        <f>'[1]Podklady RZ'!I204</f>
        <v>6.5470660000000001</v>
      </c>
      <c r="J10" s="213">
        <f>'[1]Podklady RZ'!J204</f>
        <v>11.241579999999995</v>
      </c>
      <c r="K10" s="203">
        <f>'[1]Podklady RZ'!K204</f>
        <v>21.981124000000001</v>
      </c>
      <c r="L10" s="16">
        <f>'[1]Podklady RZ'!L204</f>
        <v>37.391126000000007</v>
      </c>
      <c r="M10" s="213">
        <f>'[1]Podklady RZ'!M204</f>
        <v>48.257696000000003</v>
      </c>
      <c r="N10" s="40">
        <f t="shared" si="4"/>
        <v>330.48806911997923</v>
      </c>
      <c r="P10" s="247"/>
      <c r="Q10" s="247"/>
    </row>
    <row r="11" spans="1:17" x14ac:dyDescent="0.2">
      <c r="A11" s="47" t="s">
        <v>6</v>
      </c>
      <c r="B11" s="203">
        <f>'[1]Podklady RZ'!B205</f>
        <v>32.053708</v>
      </c>
      <c r="C11" s="16">
        <f>'[1]Podklady RZ'!C205</f>
        <v>24.572475838849186</v>
      </c>
      <c r="D11" s="213">
        <f>'[1]Podklady RZ'!D205</f>
        <v>23.420938349346834</v>
      </c>
      <c r="E11" s="245">
        <f>'[1]Podklady RZ'!E205</f>
        <v>19.266932000000001</v>
      </c>
      <c r="F11" s="16">
        <f>'[1]Podklady RZ'!F205</f>
        <v>12.338664000000001</v>
      </c>
      <c r="G11" s="6">
        <f>'[1]Podklady RZ'!G205</f>
        <v>7.7999049999999999</v>
      </c>
      <c r="H11" s="203">
        <f>'[1]Podklady RZ'!H205</f>
        <v>7.9823140000000006</v>
      </c>
      <c r="I11" s="16">
        <f>'[1]Podklady RZ'!I205</f>
        <v>7.0738180000000002</v>
      </c>
      <c r="J11" s="213">
        <f>'[1]Podklady RZ'!J205</f>
        <v>12.061987999999999</v>
      </c>
      <c r="K11" s="203">
        <f>'[1]Podklady RZ'!K205</f>
        <v>16.698987000000002</v>
      </c>
      <c r="L11" s="16">
        <f>'[1]Podklady RZ'!L205</f>
        <v>20.114541999999997</v>
      </c>
      <c r="M11" s="213">
        <f>'[1]Podklady RZ'!M205</f>
        <v>23.694567999999993</v>
      </c>
      <c r="N11" s="40">
        <f t="shared" si="4"/>
        <v>207.07884018819598</v>
      </c>
      <c r="P11" s="247"/>
      <c r="Q11" s="247"/>
    </row>
    <row r="12" spans="1:17" x14ac:dyDescent="0.2">
      <c r="A12" s="47" t="s">
        <v>28</v>
      </c>
      <c r="B12" s="203">
        <f>'[1]Podklady RZ'!B206</f>
        <v>5043.7235971855825</v>
      </c>
      <c r="C12" s="16">
        <f>'[1]Podklady RZ'!C206</f>
        <v>3550.0425484495377</v>
      </c>
      <c r="D12" s="213">
        <f>'[1]Podklady RZ'!D206</f>
        <v>2716.5667327741044</v>
      </c>
      <c r="E12" s="245">
        <f>'[1]Podklady RZ'!E206</f>
        <v>2258.6286700000001</v>
      </c>
      <c r="F12" s="16">
        <f>'[1]Podklady RZ'!F206</f>
        <v>1272.3111859999988</v>
      </c>
      <c r="G12" s="6">
        <f>'[1]Podklady RZ'!G206</f>
        <v>657.92524300000002</v>
      </c>
      <c r="H12" s="203">
        <f>'[1]Podklady RZ'!H206</f>
        <v>625.73917500000005</v>
      </c>
      <c r="I12" s="16">
        <f>'[1]Podklady RZ'!I206</f>
        <v>613.3729229999999</v>
      </c>
      <c r="J12" s="213">
        <f>'[1]Podklady RZ'!J206</f>
        <v>1285.1003021000001</v>
      </c>
      <c r="K12" s="203">
        <f>'[1]Podklady RZ'!K206</f>
        <v>2094.9936890000004</v>
      </c>
      <c r="L12" s="16">
        <f>'[1]Podklady RZ'!L206</f>
        <v>3160.6245349999999</v>
      </c>
      <c r="M12" s="213">
        <f>'[1]Podklady RZ'!M206</f>
        <v>3943.4731770000026</v>
      </c>
      <c r="N12" s="40">
        <f t="shared" si="4"/>
        <v>27222.501778509224</v>
      </c>
      <c r="P12" s="247"/>
      <c r="Q12" s="247"/>
    </row>
    <row r="13" spans="1:17" x14ac:dyDescent="0.2">
      <c r="A13" s="47" t="s">
        <v>5</v>
      </c>
      <c r="B13" s="203">
        <f>'[1]Podklady RZ'!B207</f>
        <v>2899.0564178144132</v>
      </c>
      <c r="C13" s="16">
        <f>'[1]Podklady RZ'!C207</f>
        <v>2023.4195042949975</v>
      </c>
      <c r="D13" s="213">
        <f>'[1]Podklady RZ'!D207</f>
        <v>1531.1607168923445</v>
      </c>
      <c r="E13" s="245">
        <f>'[1]Podklady RZ'!E207</f>
        <v>1256.9464690000002</v>
      </c>
      <c r="F13" s="16">
        <f>'[1]Podklady RZ'!F207</f>
        <v>690.61673000000008</v>
      </c>
      <c r="G13" s="6">
        <f>'[1]Podklady RZ'!G207</f>
        <v>331.11968200000007</v>
      </c>
      <c r="H13" s="203">
        <f>'[1]Podklady RZ'!H207</f>
        <v>303.6067349999999</v>
      </c>
      <c r="I13" s="16">
        <f>'[1]Podklady RZ'!I207</f>
        <v>307.9107130000001</v>
      </c>
      <c r="J13" s="213">
        <f>'[1]Podklady RZ'!J207</f>
        <v>611.86843900000008</v>
      </c>
      <c r="K13" s="203">
        <f>'[1]Podklady RZ'!K207</f>
        <v>1076.4975736666665</v>
      </c>
      <c r="L13" s="16">
        <f>'[1]Podklady RZ'!L207</f>
        <v>1734.7676886666654</v>
      </c>
      <c r="M13" s="213">
        <f>'[1]Podklady RZ'!M207</f>
        <v>2154.9616646666655</v>
      </c>
      <c r="N13" s="40">
        <f t="shared" ref="N13:N14" si="5">SUM(B13:M13)</f>
        <v>14921.932334001753</v>
      </c>
      <c r="P13" s="247"/>
      <c r="Q13" s="247"/>
    </row>
    <row r="14" spans="1:17" ht="12.75" thickBot="1" x14ac:dyDescent="0.25">
      <c r="A14" s="37" t="s">
        <v>3</v>
      </c>
      <c r="B14" s="219">
        <f>'[1]Podklady RZ'!B208</f>
        <v>351.17899999999997</v>
      </c>
      <c r="C14" s="7">
        <f>'[1]Podklady RZ'!C208</f>
        <v>243.13436200000001</v>
      </c>
      <c r="D14" s="235">
        <f>'[1]Podklady RZ'!D208</f>
        <v>190.40805600000004</v>
      </c>
      <c r="E14" s="7">
        <f>'[1]Podklady RZ'!E208</f>
        <v>154.42851000000002</v>
      </c>
      <c r="F14" s="7">
        <f>'[1]Podklady RZ'!F208</f>
        <v>87.152793999999986</v>
      </c>
      <c r="G14" s="7">
        <f>'[1]Podklady RZ'!G208</f>
        <v>46.844532999999998</v>
      </c>
      <c r="H14" s="219">
        <f>'[1]Podklady RZ'!H208</f>
        <v>45.718995</v>
      </c>
      <c r="I14" s="7">
        <f>'[1]Podklady RZ'!I208</f>
        <v>42.146611999999983</v>
      </c>
      <c r="J14" s="235">
        <f>'[1]Podklady RZ'!J208</f>
        <v>86.064737000000022</v>
      </c>
      <c r="K14" s="219">
        <f>'[1]Podklady RZ'!K208</f>
        <v>134.34550900000002</v>
      </c>
      <c r="L14" s="7">
        <f>'[1]Podklady RZ'!L208</f>
        <v>208.57005799999996</v>
      </c>
      <c r="M14" s="235">
        <f>'[1]Podklady RZ'!M208</f>
        <v>247.39217299999999</v>
      </c>
      <c r="N14" s="41">
        <f t="shared" si="5"/>
        <v>1837.3853389999999</v>
      </c>
      <c r="P14" s="247"/>
      <c r="Q14" s="247"/>
    </row>
    <row r="15" spans="1:17" x14ac:dyDescent="0.2">
      <c r="A15" s="240" t="s">
        <v>274</v>
      </c>
      <c r="N15" s="4" t="s">
        <v>83</v>
      </c>
    </row>
    <row r="16" spans="1:17" x14ac:dyDescent="0.2">
      <c r="B16" s="14"/>
    </row>
    <row r="17" spans="2:2" x14ac:dyDescent="0.2">
      <c r="B17" s="14"/>
    </row>
    <row r="18" spans="2:2" x14ac:dyDescent="0.2">
      <c r="B18" s="14"/>
    </row>
    <row r="19" spans="2:2" x14ac:dyDescent="0.2">
      <c r="B19" s="14"/>
    </row>
    <row r="20" spans="2:2" x14ac:dyDescent="0.2">
      <c r="B20" s="14"/>
    </row>
    <row r="21" spans="2:2" x14ac:dyDescent="0.2">
      <c r="B21" s="14"/>
    </row>
    <row r="22" spans="2:2" x14ac:dyDescent="0.2">
      <c r="B22" s="14"/>
    </row>
    <row r="23" spans="2:2" x14ac:dyDescent="0.2">
      <c r="B23" s="14"/>
    </row>
    <row r="24" spans="2:2" x14ac:dyDescent="0.2">
      <c r="B24" s="14"/>
    </row>
    <row r="25" spans="2:2" x14ac:dyDescent="0.2">
      <c r="B25" s="14"/>
    </row>
    <row r="26" spans="2:2" x14ac:dyDescent="0.2">
      <c r="B26" s="14"/>
    </row>
    <row r="27" spans="2:2" x14ac:dyDescent="0.2">
      <c r="B27" s="14"/>
    </row>
    <row r="28" spans="2:2" x14ac:dyDescent="0.2">
      <c r="B28" s="14"/>
    </row>
    <row r="29" spans="2:2" x14ac:dyDescent="0.2">
      <c r="B29" s="14"/>
    </row>
  </sheetData>
  <mergeCells count="12">
    <mergeCell ref="N5:N6"/>
    <mergeCell ref="A3:A4"/>
    <mergeCell ref="B3:D3"/>
    <mergeCell ref="E3:G3"/>
    <mergeCell ref="H3:J3"/>
    <mergeCell ref="K3:M3"/>
    <mergeCell ref="N3:N4"/>
    <mergeCell ref="A5:A6"/>
    <mergeCell ref="B5:D5"/>
    <mergeCell ref="E5:G5"/>
    <mergeCell ref="H5:J5"/>
    <mergeCell ref="K5:M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J19"/>
  <sheetViews>
    <sheetView showGridLines="0" workbookViewId="0">
      <selection activeCell="K22" sqref="K22"/>
    </sheetView>
  </sheetViews>
  <sheetFormatPr defaultRowHeight="12" x14ac:dyDescent="0.2"/>
  <cols>
    <col min="1" max="1" width="28.28515625" style="13" customWidth="1"/>
    <col min="2" max="7" width="12" style="13" customWidth="1"/>
    <col min="8" max="8" width="16.5703125" style="13" customWidth="1"/>
    <col min="9" max="9" width="12" style="13" customWidth="1"/>
    <col min="10" max="10" width="15.28515625" style="13" customWidth="1"/>
    <col min="11" max="11" width="9.140625" style="13" bestFit="1" customWidth="1"/>
    <col min="12" max="13" width="9.140625" style="13" customWidth="1"/>
    <col min="14" max="14" width="10.5703125" style="13" customWidth="1"/>
    <col min="15" max="15" width="12.7109375" style="13" customWidth="1"/>
    <col min="16" max="16384" width="9.140625" style="13"/>
  </cols>
  <sheetData>
    <row r="1" spans="1:10" ht="18.75" x14ac:dyDescent="0.3">
      <c r="A1" s="21" t="s">
        <v>190</v>
      </c>
      <c r="B1" s="9"/>
      <c r="J1" s="111" t="str">
        <f>Obsah!$A$1</f>
        <v>2017</v>
      </c>
    </row>
    <row r="2" spans="1:10" ht="7.5" customHeight="1" x14ac:dyDescent="0.2">
      <c r="A2" s="9"/>
      <c r="B2" s="361"/>
      <c r="C2" s="361"/>
      <c r="D2" s="361"/>
      <c r="E2" s="361"/>
      <c r="F2" s="361"/>
      <c r="G2" s="361"/>
      <c r="H2" s="361"/>
      <c r="I2" s="361"/>
      <c r="J2" s="361"/>
    </row>
    <row r="3" spans="1:10" ht="24" x14ac:dyDescent="0.2">
      <c r="A3" s="241"/>
      <c r="B3" s="23" t="s">
        <v>29</v>
      </c>
      <c r="C3" s="23" t="s">
        <v>0</v>
      </c>
      <c r="D3" s="23" t="s">
        <v>1</v>
      </c>
      <c r="E3" s="23" t="s">
        <v>2</v>
      </c>
      <c r="F3" s="23" t="s">
        <v>6</v>
      </c>
      <c r="G3" s="23" t="s">
        <v>28</v>
      </c>
      <c r="H3" s="23" t="s">
        <v>5</v>
      </c>
      <c r="I3" s="23" t="s">
        <v>3</v>
      </c>
      <c r="J3" s="23" t="s">
        <v>4</v>
      </c>
    </row>
    <row r="4" spans="1:10" ht="12" customHeight="1" x14ac:dyDescent="0.2">
      <c r="A4" s="76" t="s">
        <v>250</v>
      </c>
      <c r="B4" s="66">
        <f>SUM(B5:B18)</f>
        <v>21447.142639102676</v>
      </c>
      <c r="C4" s="66">
        <f t="shared" ref="C4:I4" si="0">SUM(C5:C18)</f>
        <v>1324.2515719966473</v>
      </c>
      <c r="D4" s="66">
        <f t="shared" si="0"/>
        <v>616.5005783761577</v>
      </c>
      <c r="E4" s="66">
        <f t="shared" si="0"/>
        <v>330.48806911997917</v>
      </c>
      <c r="F4" s="66">
        <f t="shared" si="0"/>
        <v>207.07884018819601</v>
      </c>
      <c r="G4" s="66">
        <f t="shared" si="0"/>
        <v>27222.501778509228</v>
      </c>
      <c r="H4" s="66">
        <f t="shared" si="0"/>
        <v>14921.932334001754</v>
      </c>
      <c r="I4" s="66">
        <f t="shared" si="0"/>
        <v>1837.3853390000004</v>
      </c>
      <c r="J4" s="66">
        <f t="shared" ref="J4" si="1">SUM(B4:I4)</f>
        <v>67907.281150294642</v>
      </c>
    </row>
    <row r="5" spans="1:10" x14ac:dyDescent="0.2">
      <c r="A5" s="28" t="s">
        <v>206</v>
      </c>
      <c r="B5" s="10">
        <f>'[1]Podklady RZ'!B224</f>
        <v>434.76866200000001</v>
      </c>
      <c r="C5" s="10">
        <f>'[1]Podklady RZ'!C224</f>
        <v>21.306540999999996</v>
      </c>
      <c r="D5" s="10">
        <f>'[1]Podklady RZ'!D224</f>
        <v>332.74383132978949</v>
      </c>
      <c r="E5" s="10">
        <f>'[1]Podklady RZ'!E224</f>
        <v>51.005677999999996</v>
      </c>
      <c r="F5" s="10">
        <f>'[1]Podklady RZ'!F224</f>
        <v>4.0023190000000008</v>
      </c>
      <c r="G5" s="10">
        <f>'[1]Podklady RZ'!G224</f>
        <v>6442.1808349813509</v>
      </c>
      <c r="H5" s="10">
        <f>'[1]Podklady RZ'!H224</f>
        <v>4283.603563019441</v>
      </c>
      <c r="I5" s="10">
        <f>'[1]Podklady RZ'!I224</f>
        <v>129.23641199999997</v>
      </c>
      <c r="J5" s="14">
        <f t="shared" ref="J5:J18" si="2">SUM(B5:I5)</f>
        <v>11698.847841330582</v>
      </c>
    </row>
    <row r="6" spans="1:10" x14ac:dyDescent="0.2">
      <c r="A6" s="29" t="s">
        <v>115</v>
      </c>
      <c r="B6" s="11">
        <f>'[1]Podklady RZ'!B215</f>
        <v>1160.5087520000002</v>
      </c>
      <c r="C6" s="11">
        <f>'[1]Podklady RZ'!C215</f>
        <v>35.44455</v>
      </c>
      <c r="D6" s="11">
        <f>'[1]Podklady RZ'!D215</f>
        <v>56.092871000000002</v>
      </c>
      <c r="E6" s="11">
        <f>'[1]Podklady RZ'!E215</f>
        <v>8.7730870000000021</v>
      </c>
      <c r="F6" s="11">
        <f>'[1]Podklady RZ'!F215</f>
        <v>14.084316999999999</v>
      </c>
      <c r="G6" s="11">
        <f>'[1]Podklady RZ'!G215</f>
        <v>1932.302169181316</v>
      </c>
      <c r="H6" s="11">
        <f>'[1]Podklady RZ'!H215</f>
        <v>1423.3008938186845</v>
      </c>
      <c r="I6" s="11">
        <f>'[1]Podklady RZ'!I215</f>
        <v>127.32017800000003</v>
      </c>
      <c r="J6" s="6">
        <f t="shared" si="2"/>
        <v>4757.8268180000014</v>
      </c>
    </row>
    <row r="7" spans="1:10" x14ac:dyDescent="0.2">
      <c r="A7" s="29" t="s">
        <v>116</v>
      </c>
      <c r="B7" s="11">
        <f>'[1]Podklady RZ'!B216</f>
        <v>429.95872800000012</v>
      </c>
      <c r="C7" s="11">
        <f>'[1]Podklady RZ'!C216</f>
        <v>7.6402600000000005</v>
      </c>
      <c r="D7" s="11">
        <f>'[1]Podklady RZ'!D216</f>
        <v>0</v>
      </c>
      <c r="E7" s="11">
        <f>'[1]Podklady RZ'!E216</f>
        <v>0</v>
      </c>
      <c r="F7" s="11">
        <f>'[1]Podklady RZ'!F216</f>
        <v>15.531000000000001</v>
      </c>
      <c r="G7" s="11">
        <f>'[1]Podklady RZ'!G216</f>
        <v>2760.8656030999996</v>
      </c>
      <c r="H7" s="11">
        <f>'[1]Podklady RZ'!H216</f>
        <v>745.18216099999961</v>
      </c>
      <c r="I7" s="11">
        <f>'[1]Podklady RZ'!I216</f>
        <v>723.54197299999998</v>
      </c>
      <c r="J7" s="6">
        <f t="shared" si="2"/>
        <v>4682.7197250999998</v>
      </c>
    </row>
    <row r="8" spans="1:10" x14ac:dyDescent="0.2">
      <c r="A8" s="29" t="s">
        <v>117</v>
      </c>
      <c r="B8" s="11">
        <f>'[1]Podklady RZ'!B217</f>
        <v>123.78983199999999</v>
      </c>
      <c r="C8" s="11">
        <f>'[1]Podklady RZ'!C217</f>
        <v>19.538220000000006</v>
      </c>
      <c r="D8" s="11">
        <f>'[1]Podklady RZ'!D217</f>
        <v>18.327130999999998</v>
      </c>
      <c r="E8" s="11">
        <f>'[1]Podklady RZ'!E217</f>
        <v>13.188850000000002</v>
      </c>
      <c r="F8" s="11">
        <f>'[1]Podklady RZ'!F217</f>
        <v>6.9915599999999998</v>
      </c>
      <c r="G8" s="11">
        <f>'[1]Podklady RZ'!G217</f>
        <v>1217.5890019999995</v>
      </c>
      <c r="H8" s="11">
        <f>'[1]Podklady RZ'!H217</f>
        <v>720.90148200000033</v>
      </c>
      <c r="I8" s="11">
        <f>'[1]Podklady RZ'!I217</f>
        <v>150.14780000000002</v>
      </c>
      <c r="J8" s="6">
        <f t="shared" si="2"/>
        <v>2270.4738769999999</v>
      </c>
    </row>
    <row r="9" spans="1:10" x14ac:dyDescent="0.2">
      <c r="A9" s="29" t="s">
        <v>205</v>
      </c>
      <c r="B9" s="11">
        <f>'[1]Podklady RZ'!B227</f>
        <v>100.46969799999997</v>
      </c>
      <c r="C9" s="11">
        <f>'[1]Podklady RZ'!C227</f>
        <v>46.239650000000005</v>
      </c>
      <c r="D9" s="11">
        <f>'[1]Podklady RZ'!D227</f>
        <v>2.8415100000000004</v>
      </c>
      <c r="E9" s="11">
        <f>'[1]Podklady RZ'!E227</f>
        <v>2.5059560000000003</v>
      </c>
      <c r="F9" s="11">
        <f>'[1]Podklady RZ'!F227</f>
        <v>13.895771999999997</v>
      </c>
      <c r="G9" s="11">
        <f>'[1]Podklady RZ'!G227</f>
        <v>748.647831</v>
      </c>
      <c r="H9" s="11">
        <f>'[1]Podklady RZ'!H227</f>
        <v>247.15213599999996</v>
      </c>
      <c r="I9" s="11">
        <f>'[1]Podklady RZ'!I227</f>
        <v>0.49268999999999991</v>
      </c>
      <c r="J9" s="6">
        <f t="shared" si="2"/>
        <v>1162.2452430000001</v>
      </c>
    </row>
    <row r="10" spans="1:10" x14ac:dyDescent="0.2">
      <c r="A10" s="29" t="s">
        <v>118</v>
      </c>
      <c r="B10" s="11">
        <f>'[1]Podklady RZ'!B218</f>
        <v>648.12350496581246</v>
      </c>
      <c r="C10" s="11">
        <f>'[1]Podklady RZ'!C218</f>
        <v>13.734329999999998</v>
      </c>
      <c r="D10" s="11">
        <f>'[1]Podklady RZ'!D218</f>
        <v>2.3780000000000001</v>
      </c>
      <c r="E10" s="11">
        <f>'[1]Podklady RZ'!E218</f>
        <v>1.8140000000000001</v>
      </c>
      <c r="F10" s="11">
        <f>'[1]Podklady RZ'!F218</f>
        <v>0</v>
      </c>
      <c r="G10" s="11">
        <f>'[1]Podklady RZ'!G218</f>
        <v>694.21242599999982</v>
      </c>
      <c r="H10" s="11">
        <f>'[1]Podklady RZ'!H218</f>
        <v>318.13519300000019</v>
      </c>
      <c r="I10" s="11">
        <f>'[1]Podklady RZ'!I218</f>
        <v>19.27469</v>
      </c>
      <c r="J10" s="6">
        <f t="shared" si="2"/>
        <v>1697.6721439658124</v>
      </c>
    </row>
    <row r="11" spans="1:10" x14ac:dyDescent="0.2">
      <c r="A11" s="29" t="s">
        <v>119</v>
      </c>
      <c r="B11" s="11">
        <f>'[1]Podklady RZ'!B219</f>
        <v>152.78710100000001</v>
      </c>
      <c r="C11" s="11">
        <f>'[1]Podklady RZ'!C219</f>
        <v>7.3259999999999996</v>
      </c>
      <c r="D11" s="11">
        <f>'[1]Podklady RZ'!D219</f>
        <v>9.4239999999999995</v>
      </c>
      <c r="E11" s="11">
        <f>'[1]Podklady RZ'!E219</f>
        <v>2.2446999999999999</v>
      </c>
      <c r="F11" s="11">
        <f>'[1]Podklady RZ'!F219</f>
        <v>15.117360000000001</v>
      </c>
      <c r="G11" s="11">
        <f>'[1]Podklady RZ'!G219</f>
        <v>1068.4105539999998</v>
      </c>
      <c r="H11" s="11">
        <f>'[1]Podklady RZ'!H219</f>
        <v>606.98838300000023</v>
      </c>
      <c r="I11" s="11">
        <f>'[1]Podklady RZ'!I219</f>
        <v>327.63955999999996</v>
      </c>
      <c r="J11" s="6">
        <f t="shared" si="2"/>
        <v>2189.9376580000003</v>
      </c>
    </row>
    <row r="12" spans="1:10" x14ac:dyDescent="0.2">
      <c r="A12" s="29" t="s">
        <v>120</v>
      </c>
      <c r="B12" s="11">
        <f>'[1]Podklady RZ'!B220</f>
        <v>5725.8669221792188</v>
      </c>
      <c r="C12" s="11">
        <f>'[1]Podklady RZ'!C220</f>
        <v>923.2332809966473</v>
      </c>
      <c r="D12" s="11">
        <f>'[1]Podklady RZ'!D220</f>
        <v>13.666010046368203</v>
      </c>
      <c r="E12" s="11">
        <f>'[1]Podklady RZ'!E220</f>
        <v>92.428659046471751</v>
      </c>
      <c r="F12" s="11">
        <f>'[1]Podklady RZ'!F220</f>
        <v>8.8354399999999984</v>
      </c>
      <c r="G12" s="11">
        <f>'[1]Podklady RZ'!G220</f>
        <v>4715.5086454591601</v>
      </c>
      <c r="H12" s="11">
        <f>'[1]Podklady RZ'!H220</f>
        <v>1994.4294104049777</v>
      </c>
      <c r="I12" s="11">
        <f>'[1]Podklady RZ'!I220</f>
        <v>21.021936</v>
      </c>
      <c r="J12" s="6">
        <f t="shared" si="2"/>
        <v>13494.990304132842</v>
      </c>
    </row>
    <row r="13" spans="1:10" x14ac:dyDescent="0.2">
      <c r="A13" s="29" t="s">
        <v>121</v>
      </c>
      <c r="B13" s="11">
        <f>'[1]Podklady RZ'!B221</f>
        <v>459.77311195764742</v>
      </c>
      <c r="C13" s="11">
        <f>'[1]Podklady RZ'!C221</f>
        <v>0</v>
      </c>
      <c r="D13" s="11">
        <f>'[1]Podklady RZ'!D221</f>
        <v>1.4523000000000001</v>
      </c>
      <c r="E13" s="11">
        <f>'[1]Podklady RZ'!E221</f>
        <v>13.490041073507479</v>
      </c>
      <c r="F13" s="11">
        <f>'[1]Podklady RZ'!F221</f>
        <v>7.8206091881960296</v>
      </c>
      <c r="G13" s="11">
        <f>'[1]Podklady RZ'!G221</f>
        <v>1192.8002227918257</v>
      </c>
      <c r="H13" s="11">
        <f>'[1]Podklady RZ'!H221</f>
        <v>810.49558048978702</v>
      </c>
      <c r="I13" s="11">
        <f>'[1]Podklady RZ'!I221</f>
        <v>27.764865</v>
      </c>
      <c r="J13" s="6">
        <f t="shared" si="2"/>
        <v>2513.5967305009635</v>
      </c>
    </row>
    <row r="14" spans="1:10" x14ac:dyDescent="0.2">
      <c r="A14" s="29" t="s">
        <v>122</v>
      </c>
      <c r="B14" s="11">
        <f>'[1]Podklady RZ'!B222</f>
        <v>534.24168200000008</v>
      </c>
      <c r="C14" s="11">
        <f>'[1]Podklady RZ'!C222</f>
        <v>8.0124200000000005</v>
      </c>
      <c r="D14" s="11">
        <f>'[1]Podklady RZ'!D222</f>
        <v>89.431930000000008</v>
      </c>
      <c r="E14" s="11">
        <f>'[1]Podklady RZ'!E222</f>
        <v>34.664960000000001</v>
      </c>
      <c r="F14" s="11">
        <f>'[1]Podklady RZ'!F222</f>
        <v>22.984269999999995</v>
      </c>
      <c r="G14" s="11">
        <f>'[1]Podklady RZ'!G222</f>
        <v>1308.222461000001</v>
      </c>
      <c r="H14" s="11">
        <f>'[1]Podklady RZ'!H222</f>
        <v>967.82045200000027</v>
      </c>
      <c r="I14" s="11">
        <f>'[1]Podklady RZ'!I222</f>
        <v>220.90366700000001</v>
      </c>
      <c r="J14" s="6">
        <f t="shared" si="2"/>
        <v>3186.2818420000012</v>
      </c>
    </row>
    <row r="15" spans="1:10" x14ac:dyDescent="0.2">
      <c r="A15" s="29" t="s">
        <v>123</v>
      </c>
      <c r="B15" s="11">
        <f>'[1]Podklady RZ'!B223</f>
        <v>548.13582200000008</v>
      </c>
      <c r="C15" s="11">
        <f>'[1]Podklady RZ'!C223</f>
        <v>0.34350999999999998</v>
      </c>
      <c r="D15" s="11">
        <f>'[1]Podklady RZ'!D223</f>
        <v>20.553219000000002</v>
      </c>
      <c r="E15" s="11">
        <f>'[1]Podklady RZ'!E223</f>
        <v>5.8826800000000015</v>
      </c>
      <c r="F15" s="11">
        <f>'[1]Podklady RZ'!F223</f>
        <v>40.792929999999998</v>
      </c>
      <c r="G15" s="11">
        <f>'[1]Podklady RZ'!G223</f>
        <v>1980.7527479999992</v>
      </c>
      <c r="H15" s="11">
        <f>'[1]Podklady RZ'!H223</f>
        <v>1079.029816</v>
      </c>
      <c r="I15" s="11">
        <f>'[1]Podklady RZ'!I223</f>
        <v>10.156675000000002</v>
      </c>
      <c r="J15" s="6">
        <f t="shared" si="2"/>
        <v>3685.6473999999998</v>
      </c>
    </row>
    <row r="16" spans="1:10" x14ac:dyDescent="0.2">
      <c r="A16" s="29" t="s">
        <v>124</v>
      </c>
      <c r="B16" s="11">
        <f>'[1]Podklady RZ'!B225</f>
        <v>6113.7092269999985</v>
      </c>
      <c r="C16" s="11">
        <f>'[1]Podklady RZ'!C225</f>
        <v>28.805650000000004</v>
      </c>
      <c r="D16" s="11">
        <f>'[1]Podklady RZ'!D225</f>
        <v>14.038569999999998</v>
      </c>
      <c r="E16" s="11">
        <f>'[1]Podklady RZ'!E225</f>
        <v>82.831129999999987</v>
      </c>
      <c r="F16" s="11">
        <f>'[1]Podklady RZ'!F225</f>
        <v>17.881612999999998</v>
      </c>
      <c r="G16" s="11">
        <f>'[1]Podklady RZ'!G225</f>
        <v>990.23639199999946</v>
      </c>
      <c r="H16" s="11">
        <f>'[1]Podklady RZ'!H225</f>
        <v>681.36500499999988</v>
      </c>
      <c r="I16" s="11">
        <f>'[1]Podklady RZ'!I225</f>
        <v>43.44088399999999</v>
      </c>
      <c r="J16" s="6">
        <f t="shared" si="2"/>
        <v>7972.3084709999966</v>
      </c>
    </row>
    <row r="17" spans="1:10" x14ac:dyDescent="0.2">
      <c r="A17" s="29" t="s">
        <v>125</v>
      </c>
      <c r="B17" s="11">
        <f>'[1]Podklady RZ'!B226</f>
        <v>2987.80384</v>
      </c>
      <c r="C17" s="11">
        <f>'[1]Podklady RZ'!C226</f>
        <v>212.38969999999989</v>
      </c>
      <c r="D17" s="11">
        <f>'[1]Podklady RZ'!D226</f>
        <v>33.065415999999999</v>
      </c>
      <c r="E17" s="11">
        <f>'[1]Podklady RZ'!E226</f>
        <v>0.48418299999999997</v>
      </c>
      <c r="F17" s="11">
        <f>'[1]Podklady RZ'!F226</f>
        <v>24.606979999999993</v>
      </c>
      <c r="G17" s="11">
        <f>'[1]Podklady RZ'!G226</f>
        <v>1032.540046995578</v>
      </c>
      <c r="H17" s="11">
        <f>'[1]Podklady RZ'!H226</f>
        <v>409.54522026886411</v>
      </c>
      <c r="I17" s="11">
        <f>'[1]Podklady RZ'!I226</f>
        <v>32.738461999999998</v>
      </c>
      <c r="J17" s="6">
        <f t="shared" si="2"/>
        <v>4733.1738482644414</v>
      </c>
    </row>
    <row r="18" spans="1:10" ht="12.75" thickBot="1" x14ac:dyDescent="0.25">
      <c r="A18" s="37" t="s">
        <v>126</v>
      </c>
      <c r="B18" s="12">
        <f>'[1]Podklady RZ'!B228</f>
        <v>2027.2057560000001</v>
      </c>
      <c r="C18" s="12">
        <f>'[1]Podklady RZ'!C228</f>
        <v>0.23746</v>
      </c>
      <c r="D18" s="12">
        <f>'[1]Podklady RZ'!D228</f>
        <v>22.485790000000005</v>
      </c>
      <c r="E18" s="12">
        <f>'[1]Podklady RZ'!E228</f>
        <v>21.174144999999999</v>
      </c>
      <c r="F18" s="12">
        <f>'[1]Podklady RZ'!F228</f>
        <v>14.53467</v>
      </c>
      <c r="G18" s="12">
        <f>'[1]Podklady RZ'!G228</f>
        <v>1138.2328419999999</v>
      </c>
      <c r="H18" s="12">
        <f>'[1]Podklady RZ'!H228</f>
        <v>633.98303799999996</v>
      </c>
      <c r="I18" s="12">
        <f>'[1]Podklady RZ'!I228</f>
        <v>3.7055470000000001</v>
      </c>
      <c r="J18" s="7">
        <f t="shared" si="2"/>
        <v>3861.559248</v>
      </c>
    </row>
    <row r="19" spans="1:10" x14ac:dyDescent="0.2">
      <c r="A19" s="240" t="s">
        <v>274</v>
      </c>
      <c r="J19" s="4" t="s">
        <v>83</v>
      </c>
    </row>
  </sheetData>
  <sortState ref="A5:J18">
    <sortCondition ref="A5"/>
  </sortState>
  <mergeCells count="1">
    <mergeCell ref="B2:J2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showGridLines="0" zoomScaleNormal="100" zoomScaleSheetLayoutView="100" workbookViewId="0">
      <selection activeCell="E34" sqref="E34"/>
    </sheetView>
  </sheetViews>
  <sheetFormatPr defaultRowHeight="12" x14ac:dyDescent="0.2"/>
  <cols>
    <col min="1" max="1" width="31.7109375" style="123" customWidth="1"/>
    <col min="2" max="13" width="8" style="123" customWidth="1"/>
    <col min="14" max="14" width="8.42578125" style="123" customWidth="1"/>
    <col min="15" max="15" width="7.85546875" style="123" customWidth="1"/>
    <col min="16" max="21" width="9.140625" style="123" customWidth="1"/>
    <col min="22" max="16384" width="9.140625" style="123"/>
  </cols>
  <sheetData>
    <row r="1" spans="1:21" ht="18.75" x14ac:dyDescent="0.3">
      <c r="A1" s="164" t="s">
        <v>225</v>
      </c>
      <c r="O1" s="165" t="str">
        <f>Obsah!$A$1</f>
        <v>2017</v>
      </c>
    </row>
    <row r="2" spans="1:21" ht="1.5" customHeight="1" x14ac:dyDescent="0.2">
      <c r="F2" s="178"/>
      <c r="G2" s="178"/>
      <c r="H2" s="178"/>
      <c r="I2" s="178"/>
      <c r="J2" s="178"/>
      <c r="K2" s="178"/>
    </row>
    <row r="3" spans="1:21" ht="12" customHeight="1" x14ac:dyDescent="0.2">
      <c r="F3" s="178"/>
      <c r="G3" s="178"/>
      <c r="H3" s="178"/>
      <c r="I3" s="178"/>
      <c r="J3" s="178"/>
      <c r="K3" s="178"/>
    </row>
    <row r="4" spans="1:21" x14ac:dyDescent="0.2">
      <c r="A4" s="13"/>
      <c r="B4" s="276"/>
      <c r="C4" s="276"/>
      <c r="D4" s="276"/>
      <c r="E4" s="276"/>
      <c r="F4" s="184"/>
      <c r="K4" s="184"/>
      <c r="L4" s="249"/>
    </row>
    <row r="5" spans="1:21" ht="12.75" customHeight="1" x14ac:dyDescent="0.2">
      <c r="A5" s="26"/>
      <c r="B5" s="335" t="s">
        <v>48</v>
      </c>
      <c r="C5" s="335"/>
      <c r="D5" s="335"/>
      <c r="E5" s="335" t="s">
        <v>49</v>
      </c>
      <c r="F5" s="335"/>
      <c r="G5" s="335"/>
      <c r="H5" s="335" t="s">
        <v>50</v>
      </c>
      <c r="I5" s="335"/>
      <c r="J5" s="335"/>
      <c r="K5" s="335" t="s">
        <v>51</v>
      </c>
      <c r="L5" s="335"/>
      <c r="M5" s="335"/>
      <c r="N5" s="350" t="s">
        <v>7</v>
      </c>
      <c r="O5" s="350" t="s">
        <v>52</v>
      </c>
    </row>
    <row r="6" spans="1:21" x14ac:dyDescent="0.2">
      <c r="A6" s="26"/>
      <c r="B6" s="250" t="s">
        <v>8</v>
      </c>
      <c r="C6" s="250" t="s">
        <v>9</v>
      </c>
      <c r="D6" s="250" t="s">
        <v>10</v>
      </c>
      <c r="E6" s="250" t="s">
        <v>11</v>
      </c>
      <c r="F6" s="250" t="s">
        <v>12</v>
      </c>
      <c r="G6" s="250" t="s">
        <v>13</v>
      </c>
      <c r="H6" s="250" t="s">
        <v>14</v>
      </c>
      <c r="I6" s="250" t="s">
        <v>15</v>
      </c>
      <c r="J6" s="250" t="s">
        <v>16</v>
      </c>
      <c r="K6" s="250" t="s">
        <v>17</v>
      </c>
      <c r="L6" s="250" t="s">
        <v>18</v>
      </c>
      <c r="M6" s="250" t="s">
        <v>19</v>
      </c>
      <c r="N6" s="351"/>
      <c r="O6" s="351"/>
      <c r="P6" s="184"/>
      <c r="U6" s="184"/>
    </row>
    <row r="7" spans="1:21" x14ac:dyDescent="0.2">
      <c r="A7" s="262" t="s">
        <v>255</v>
      </c>
      <c r="B7" s="220">
        <f>'[1]Podklady RZ'!B236</f>
        <v>2072.3339999999994</v>
      </c>
      <c r="C7" s="198">
        <f>'[1]Podklady RZ'!C236</f>
        <v>2070.7189999999996</v>
      </c>
      <c r="D7" s="198">
        <f>'[1]Podklady RZ'!D236</f>
        <v>2070.7189999999996</v>
      </c>
      <c r="E7" s="264">
        <f>'[1]Podklady RZ'!E236</f>
        <v>2071.6019999999994</v>
      </c>
      <c r="F7" s="265">
        <f>'[1]Podklady RZ'!F236</f>
        <v>2071.6019999999994</v>
      </c>
      <c r="G7" s="266">
        <f>'[1]Podklady RZ'!G236</f>
        <v>2071.6019999999994</v>
      </c>
      <c r="H7" s="198">
        <f>'[1]Podklady RZ'!H236</f>
        <v>2072.931</v>
      </c>
      <c r="I7" s="198">
        <f>'[1]Podklady RZ'!I236</f>
        <v>2072.931</v>
      </c>
      <c r="J7" s="198">
        <f>'[1]Podklady RZ'!J236</f>
        <v>2070.8209999999999</v>
      </c>
      <c r="K7" s="264">
        <f>'[1]Podklady RZ'!K236</f>
        <v>2118.9409999999998</v>
      </c>
      <c r="L7" s="265">
        <f>'[1]Podklady RZ'!L236</f>
        <v>2118.9405999999999</v>
      </c>
      <c r="M7" s="266">
        <f>'[1]Podklady RZ'!M236</f>
        <v>2118.9405999999999</v>
      </c>
      <c r="N7" s="261">
        <f>'[1]Podklady RZ'!N236</f>
        <v>2118.9405999999999</v>
      </c>
      <c r="O7" s="278">
        <f>'[1]Podklady RZ'!O236</f>
        <v>3.6218921578436952E-2</v>
      </c>
      <c r="P7" s="187"/>
      <c r="U7" s="92"/>
    </row>
    <row r="8" spans="1:21" x14ac:dyDescent="0.2">
      <c r="A8" s="253" t="s">
        <v>256</v>
      </c>
      <c r="B8" s="220">
        <f>'[1]Podklady RZ'!B237</f>
        <v>1221.5961669999997</v>
      </c>
      <c r="C8" s="198">
        <f>'[1]Podklady RZ'!C237</f>
        <v>773.05986999999993</v>
      </c>
      <c r="D8" s="198">
        <f>'[1]Podklady RZ'!D237</f>
        <v>620.95788299999992</v>
      </c>
      <c r="E8" s="220">
        <f>'[1]Podklady RZ'!E237</f>
        <v>537.69174100000009</v>
      </c>
      <c r="F8" s="198">
        <f>'[1]Podklady RZ'!F237</f>
        <v>343.36200400000001</v>
      </c>
      <c r="G8" s="267">
        <f>'[1]Podklady RZ'!G237</f>
        <v>237.42025700000002</v>
      </c>
      <c r="H8" s="198">
        <f>'[1]Podklady RZ'!H237</f>
        <v>297.65012399999989</v>
      </c>
      <c r="I8" s="198">
        <f>'[1]Podklady RZ'!I237</f>
        <v>253.27761399999994</v>
      </c>
      <c r="J8" s="198">
        <f>'[1]Podklady RZ'!J237</f>
        <v>281.94876299999993</v>
      </c>
      <c r="K8" s="220">
        <f>'[1]Podklady RZ'!K237</f>
        <v>479.1411756666667</v>
      </c>
      <c r="L8" s="198">
        <f>'[1]Podklady RZ'!L237</f>
        <v>643.04109966666636</v>
      </c>
      <c r="M8" s="267">
        <f>'[1]Podklady RZ'!M237</f>
        <v>799.99594666666667</v>
      </c>
      <c r="N8" s="255">
        <f>'[1]Podklady RZ'!N237</f>
        <v>6489.1426449999999</v>
      </c>
      <c r="O8" s="279">
        <f>'[1]Podklady RZ'!O237</f>
        <v>3.8266023265733508E-2</v>
      </c>
      <c r="P8" s="187"/>
      <c r="U8" s="92"/>
    </row>
    <row r="9" spans="1:21" x14ac:dyDescent="0.2">
      <c r="A9" s="254" t="s">
        <v>257</v>
      </c>
      <c r="B9" s="209">
        <f>'[1]Podklady RZ'!B238</f>
        <v>1016.9772780000001</v>
      </c>
      <c r="C9" s="63">
        <f>'[1]Podklady RZ'!C238</f>
        <v>627.29209299999991</v>
      </c>
      <c r="D9" s="63">
        <f>'[1]Podklady RZ'!D238</f>
        <v>480.17747099999997</v>
      </c>
      <c r="E9" s="209">
        <f>'[1]Podklady RZ'!E238</f>
        <v>388.21841400000011</v>
      </c>
      <c r="F9" s="63">
        <f>'[1]Podklady RZ'!F238</f>
        <v>258.93301199999996</v>
      </c>
      <c r="G9" s="210">
        <f>'[1]Podklady RZ'!G238</f>
        <v>150.19550000000004</v>
      </c>
      <c r="H9" s="63">
        <f>'[1]Podklady RZ'!H238</f>
        <v>210.89157199999991</v>
      </c>
      <c r="I9" s="63">
        <f>'[1]Podklady RZ'!I238</f>
        <v>169.31060200000002</v>
      </c>
      <c r="J9" s="63">
        <f>'[1]Podklady RZ'!J238</f>
        <v>194.48442</v>
      </c>
      <c r="K9" s="209">
        <f>'[1]Podklady RZ'!K238</f>
        <v>351.70038999999991</v>
      </c>
      <c r="L9" s="63">
        <f>'[1]Podklady RZ'!L238</f>
        <v>511.32580399999995</v>
      </c>
      <c r="M9" s="210">
        <f>'[1]Podklady RZ'!M238</f>
        <v>629.80907100000013</v>
      </c>
      <c r="N9" s="256">
        <f>'[1]Podklady RZ'!N238</f>
        <v>4989.3156269999999</v>
      </c>
      <c r="O9" s="280">
        <f>'[1]Podklady RZ'!O238</f>
        <v>5.3228741523720619E-2</v>
      </c>
      <c r="P9" s="176"/>
      <c r="U9" s="179"/>
    </row>
    <row r="10" spans="1:21" x14ac:dyDescent="0.2">
      <c r="A10" s="57" t="s">
        <v>44</v>
      </c>
      <c r="B10" s="221">
        <f>'[1]Podklady RZ'!B239</f>
        <v>0</v>
      </c>
      <c r="C10" s="33">
        <f>'[1]Podklady RZ'!C239</f>
        <v>0</v>
      </c>
      <c r="D10" s="33">
        <f>'[1]Podklady RZ'!D239</f>
        <v>0</v>
      </c>
      <c r="E10" s="268">
        <f>'[1]Podklady RZ'!E239</f>
        <v>0</v>
      </c>
      <c r="F10" s="33">
        <f>'[1]Podklady RZ'!F239</f>
        <v>0</v>
      </c>
      <c r="G10" s="269">
        <f>'[1]Podklady RZ'!G239</f>
        <v>0</v>
      </c>
      <c r="H10" s="33">
        <f>'[1]Podklady RZ'!H239</f>
        <v>0</v>
      </c>
      <c r="I10" s="33">
        <f>'[1]Podklady RZ'!I239</f>
        <v>0</v>
      </c>
      <c r="J10" s="33">
        <f>'[1]Podklady RZ'!J239</f>
        <v>0</v>
      </c>
      <c r="K10" s="268">
        <f>'[1]Podklady RZ'!K239</f>
        <v>0</v>
      </c>
      <c r="L10" s="33">
        <f>'[1]Podklady RZ'!L239</f>
        <v>0</v>
      </c>
      <c r="M10" s="269">
        <f>'[1]Podklady RZ'!M239</f>
        <v>0</v>
      </c>
      <c r="N10" s="257">
        <f>'[1]Podklady RZ'!N239</f>
        <v>0</v>
      </c>
      <c r="O10" s="274">
        <f>'[1]Podklady RZ'!O239</f>
        <v>0</v>
      </c>
      <c r="P10" s="176"/>
      <c r="U10" s="277"/>
    </row>
    <row r="11" spans="1:21" x14ac:dyDescent="0.2">
      <c r="A11" s="57" t="s">
        <v>43</v>
      </c>
      <c r="B11" s="221">
        <f>'[1]Podklady RZ'!B240</f>
        <v>4.5960000000000001</v>
      </c>
      <c r="C11" s="236">
        <f>'[1]Podklady RZ'!C240</f>
        <v>4.0060000000000002</v>
      </c>
      <c r="D11" s="244">
        <f>'[1]Podklady RZ'!D240</f>
        <v>4.4720000000000004</v>
      </c>
      <c r="E11" s="237">
        <f>'[1]Podklady RZ'!E240</f>
        <v>4.4779999999999998</v>
      </c>
      <c r="F11" s="236">
        <f>'[1]Podklady RZ'!F240</f>
        <v>4.1879999999999997</v>
      </c>
      <c r="G11" s="239">
        <f>'[1]Podklady RZ'!G240</f>
        <v>2.5539999999999998</v>
      </c>
      <c r="H11" s="243">
        <f>'[1]Podklady RZ'!H240</f>
        <v>2.2170000000000001</v>
      </c>
      <c r="I11" s="236">
        <f>'[1]Podklady RZ'!I240</f>
        <v>2.3340000000000001</v>
      </c>
      <c r="J11" s="244">
        <f>'[1]Podklady RZ'!J240</f>
        <v>3.5590000000000002</v>
      </c>
      <c r="K11" s="237">
        <f>'[1]Podklady RZ'!K240</f>
        <v>4.7930000000000001</v>
      </c>
      <c r="L11" s="236">
        <f>'[1]Podklady RZ'!L240</f>
        <v>4.68</v>
      </c>
      <c r="M11" s="239">
        <f>'[1]Podklady RZ'!M240</f>
        <v>4.8979999999999997</v>
      </c>
      <c r="N11" s="257">
        <f>'[1]Podklady RZ'!N240</f>
        <v>46.774999999999991</v>
      </c>
      <c r="O11" s="274">
        <f>'[1]Podklady RZ'!O240</f>
        <v>9.035054464109922E-2</v>
      </c>
      <c r="P11" s="176"/>
      <c r="U11" s="277"/>
    </row>
    <row r="12" spans="1:21" x14ac:dyDescent="0.2">
      <c r="A12" s="57" t="s">
        <v>42</v>
      </c>
      <c r="B12" s="221">
        <f>'[1]Podklady RZ'!B241</f>
        <v>0</v>
      </c>
      <c r="C12" s="236">
        <f>'[1]Podklady RZ'!C241</f>
        <v>0</v>
      </c>
      <c r="D12" s="244">
        <f>'[1]Podklady RZ'!D241</f>
        <v>0</v>
      </c>
      <c r="E12" s="237">
        <f>'[1]Podklady RZ'!E241</f>
        <v>0</v>
      </c>
      <c r="F12" s="236">
        <f>'[1]Podklady RZ'!F241</f>
        <v>0</v>
      </c>
      <c r="G12" s="239">
        <f>'[1]Podklady RZ'!G241</f>
        <v>0</v>
      </c>
      <c r="H12" s="243">
        <f>'[1]Podklady RZ'!H241</f>
        <v>0</v>
      </c>
      <c r="I12" s="236">
        <f>'[1]Podklady RZ'!I241</f>
        <v>0</v>
      </c>
      <c r="J12" s="244">
        <f>'[1]Podklady RZ'!J241</f>
        <v>0</v>
      </c>
      <c r="K12" s="237">
        <f>'[1]Podklady RZ'!K241</f>
        <v>0</v>
      </c>
      <c r="L12" s="236">
        <f>'[1]Podklady RZ'!L241</f>
        <v>0</v>
      </c>
      <c r="M12" s="239">
        <f>'[1]Podklady RZ'!M241</f>
        <v>0</v>
      </c>
      <c r="N12" s="257">
        <f>'[1]Podklady RZ'!N241</f>
        <v>0</v>
      </c>
      <c r="O12" s="274">
        <f>'[1]Podklady RZ'!O241</f>
        <v>0</v>
      </c>
      <c r="P12" s="176"/>
      <c r="U12" s="277"/>
    </row>
    <row r="13" spans="1:21" x14ac:dyDescent="0.2">
      <c r="A13" s="57" t="s">
        <v>67</v>
      </c>
      <c r="B13" s="221">
        <f>'[1]Podklady RZ'!B242</f>
        <v>0</v>
      </c>
      <c r="C13" s="236">
        <f>'[1]Podklady RZ'!C242</f>
        <v>0</v>
      </c>
      <c r="D13" s="244">
        <f>'[1]Podklady RZ'!D242</f>
        <v>0</v>
      </c>
      <c r="E13" s="237">
        <f>'[1]Podklady RZ'!E242</f>
        <v>0</v>
      </c>
      <c r="F13" s="236">
        <f>'[1]Podklady RZ'!F242</f>
        <v>0.108</v>
      </c>
      <c r="G13" s="239">
        <f>'[1]Podklady RZ'!G242</f>
        <v>0.32300000000000001</v>
      </c>
      <c r="H13" s="243">
        <f>'[1]Podklady RZ'!H242</f>
        <v>0.28699999999999998</v>
      </c>
      <c r="I13" s="236">
        <f>'[1]Podklady RZ'!I242</f>
        <v>0.34</v>
      </c>
      <c r="J13" s="244">
        <f>'[1]Podklady RZ'!J242</f>
        <v>0.05</v>
      </c>
      <c r="K13" s="237">
        <f>'[1]Podklady RZ'!K242</f>
        <v>0</v>
      </c>
      <c r="L13" s="236">
        <f>'[1]Podklady RZ'!L242</f>
        <v>0</v>
      </c>
      <c r="M13" s="239">
        <f>'[1]Podklady RZ'!M242</f>
        <v>0</v>
      </c>
      <c r="N13" s="257">
        <f>'[1]Podklady RZ'!N242</f>
        <v>1.1080000000000001</v>
      </c>
      <c r="O13" s="274">
        <f>'[1]Podklady RZ'!O242</f>
        <v>0.12566311963231061</v>
      </c>
      <c r="P13" s="176"/>
      <c r="U13" s="277"/>
    </row>
    <row r="14" spans="1:21" x14ac:dyDescent="0.2">
      <c r="A14" s="57" t="s">
        <v>68</v>
      </c>
      <c r="B14" s="221">
        <f>'[1]Podklady RZ'!B243</f>
        <v>0</v>
      </c>
      <c r="C14" s="236">
        <f>'[1]Podklady RZ'!C243</f>
        <v>3.7999999999999999E-2</v>
      </c>
      <c r="D14" s="244">
        <f>'[1]Podklady RZ'!D243</f>
        <v>6.7000000000000004E-2</v>
      </c>
      <c r="E14" s="237">
        <f>'[1]Podklady RZ'!E243</f>
        <v>5.2999999999999999E-2</v>
      </c>
      <c r="F14" s="236">
        <f>'[1]Podklady RZ'!F243</f>
        <v>3.4000000000000002E-2</v>
      </c>
      <c r="G14" s="239">
        <f>'[1]Podklady RZ'!G243</f>
        <v>0</v>
      </c>
      <c r="H14" s="243">
        <f>'[1]Podklady RZ'!H243</f>
        <v>0</v>
      </c>
      <c r="I14" s="236">
        <f>'[1]Podklady RZ'!I243</f>
        <v>0</v>
      </c>
      <c r="J14" s="244">
        <f>'[1]Podklady RZ'!J243</f>
        <v>2.3E-2</v>
      </c>
      <c r="K14" s="237">
        <f>'[1]Podklady RZ'!K243</f>
        <v>7.5999999999999998E-2</v>
      </c>
      <c r="L14" s="236">
        <f>'[1]Podklady RZ'!L243</f>
        <v>9.9000000000000005E-2</v>
      </c>
      <c r="M14" s="239">
        <f>'[1]Podklady RZ'!M243</f>
        <v>4.3999999999999997E-2</v>
      </c>
      <c r="N14" s="257">
        <f>'[1]Podklady RZ'!N243</f>
        <v>0.434</v>
      </c>
      <c r="O14" s="274">
        <f>'[1]Podklady RZ'!O243</f>
        <v>3.7856320435434909E-2</v>
      </c>
      <c r="P14" s="176"/>
      <c r="U14" s="277"/>
    </row>
    <row r="15" spans="1:21" x14ac:dyDescent="0.2">
      <c r="A15" s="57" t="s">
        <v>69</v>
      </c>
      <c r="B15" s="221">
        <f>'[1]Podklady RZ'!B244</f>
        <v>0</v>
      </c>
      <c r="C15" s="236">
        <f>'[1]Podklady RZ'!C244</f>
        <v>0</v>
      </c>
      <c r="D15" s="244">
        <f>'[1]Podklady RZ'!D244</f>
        <v>0</v>
      </c>
      <c r="E15" s="237">
        <f>'[1]Podklady RZ'!E244</f>
        <v>0</v>
      </c>
      <c r="F15" s="236">
        <f>'[1]Podklady RZ'!F244</f>
        <v>0</v>
      </c>
      <c r="G15" s="239">
        <f>'[1]Podklady RZ'!G244</f>
        <v>0</v>
      </c>
      <c r="H15" s="243">
        <f>'[1]Podklady RZ'!H244</f>
        <v>0</v>
      </c>
      <c r="I15" s="236">
        <f>'[1]Podklady RZ'!I244</f>
        <v>0</v>
      </c>
      <c r="J15" s="244">
        <f>'[1]Podklady RZ'!J244</f>
        <v>0</v>
      </c>
      <c r="K15" s="237">
        <f>'[1]Podklady RZ'!K244</f>
        <v>0</v>
      </c>
      <c r="L15" s="236">
        <f>'[1]Podklady RZ'!L244</f>
        <v>0</v>
      </c>
      <c r="M15" s="239">
        <f>'[1]Podklady RZ'!M244</f>
        <v>0</v>
      </c>
      <c r="N15" s="257">
        <f>'[1]Podklady RZ'!N244</f>
        <v>0</v>
      </c>
      <c r="O15" s="274">
        <f>'[1]Podklady RZ'!O244</f>
        <v>0</v>
      </c>
      <c r="P15" s="176"/>
      <c r="U15" s="277"/>
    </row>
    <row r="16" spans="1:21" x14ac:dyDescent="0.2">
      <c r="A16" s="57" t="s">
        <v>41</v>
      </c>
      <c r="B16" s="221">
        <f>'[1]Podklady RZ'!B245</f>
        <v>0</v>
      </c>
      <c r="C16" s="236">
        <f>'[1]Podklady RZ'!C245</f>
        <v>0</v>
      </c>
      <c r="D16" s="244">
        <f>'[1]Podklady RZ'!D245</f>
        <v>0</v>
      </c>
      <c r="E16" s="237">
        <f>'[1]Podklady RZ'!E245</f>
        <v>0</v>
      </c>
      <c r="F16" s="236">
        <f>'[1]Podklady RZ'!F245</f>
        <v>0</v>
      </c>
      <c r="G16" s="239">
        <f>'[1]Podklady RZ'!G245</f>
        <v>0</v>
      </c>
      <c r="H16" s="243">
        <f>'[1]Podklady RZ'!H245</f>
        <v>0</v>
      </c>
      <c r="I16" s="236">
        <f>'[1]Podklady RZ'!I245</f>
        <v>0</v>
      </c>
      <c r="J16" s="244">
        <f>'[1]Podklady RZ'!J245</f>
        <v>0</v>
      </c>
      <c r="K16" s="237">
        <f>'[1]Podklady RZ'!K245</f>
        <v>0</v>
      </c>
      <c r="L16" s="236">
        <f>'[1]Podklady RZ'!L245</f>
        <v>0</v>
      </c>
      <c r="M16" s="239">
        <f>'[1]Podklady RZ'!M245</f>
        <v>0</v>
      </c>
      <c r="N16" s="257">
        <f>'[1]Podklady RZ'!N245</f>
        <v>0</v>
      </c>
      <c r="O16" s="274">
        <f>'[1]Podklady RZ'!O245</f>
        <v>0</v>
      </c>
      <c r="P16" s="176"/>
      <c r="U16" s="277"/>
    </row>
    <row r="17" spans="1:21" x14ac:dyDescent="0.2">
      <c r="A17" s="57" t="s">
        <v>81</v>
      </c>
      <c r="B17" s="221">
        <f>'[1]Podklady RZ'!B246</f>
        <v>0</v>
      </c>
      <c r="C17" s="236">
        <f>'[1]Podklady RZ'!C246</f>
        <v>0</v>
      </c>
      <c r="D17" s="244">
        <f>'[1]Podklady RZ'!D246</f>
        <v>0</v>
      </c>
      <c r="E17" s="237">
        <f>'[1]Podklady RZ'!E246</f>
        <v>0</v>
      </c>
      <c r="F17" s="236">
        <f>'[1]Podklady RZ'!F246</f>
        <v>0</v>
      </c>
      <c r="G17" s="239">
        <f>'[1]Podklady RZ'!G246</f>
        <v>0</v>
      </c>
      <c r="H17" s="243">
        <f>'[1]Podklady RZ'!H246</f>
        <v>0</v>
      </c>
      <c r="I17" s="236">
        <f>'[1]Podklady RZ'!I246</f>
        <v>0</v>
      </c>
      <c r="J17" s="244">
        <f>'[1]Podklady RZ'!J246</f>
        <v>0</v>
      </c>
      <c r="K17" s="237">
        <f>'[1]Podklady RZ'!K246</f>
        <v>0</v>
      </c>
      <c r="L17" s="236">
        <f>'[1]Podklady RZ'!L246</f>
        <v>0</v>
      </c>
      <c r="M17" s="239">
        <f>'[1]Podklady RZ'!M246</f>
        <v>0</v>
      </c>
      <c r="N17" s="257">
        <f>'[1]Podklady RZ'!N246</f>
        <v>0</v>
      </c>
      <c r="O17" s="274">
        <f>'[1]Podklady RZ'!O246</f>
        <v>0</v>
      </c>
      <c r="P17" s="176"/>
      <c r="U17" s="277"/>
    </row>
    <row r="18" spans="1:21" x14ac:dyDescent="0.2">
      <c r="A18" s="57" t="s">
        <v>40</v>
      </c>
      <c r="B18" s="221">
        <f>'[1]Podklady RZ'!B247</f>
        <v>0</v>
      </c>
      <c r="C18" s="236">
        <f>'[1]Podklady RZ'!C247</f>
        <v>0</v>
      </c>
      <c r="D18" s="244">
        <f>'[1]Podklady RZ'!D247</f>
        <v>0</v>
      </c>
      <c r="E18" s="237">
        <f>'[1]Podklady RZ'!E247</f>
        <v>0</v>
      </c>
      <c r="F18" s="236">
        <f>'[1]Podklady RZ'!F247</f>
        <v>0</v>
      </c>
      <c r="G18" s="239">
        <f>'[1]Podklady RZ'!G247</f>
        <v>0</v>
      </c>
      <c r="H18" s="243">
        <f>'[1]Podklady RZ'!H247</f>
        <v>0</v>
      </c>
      <c r="I18" s="236">
        <f>'[1]Podklady RZ'!I247</f>
        <v>0</v>
      </c>
      <c r="J18" s="244">
        <f>'[1]Podklady RZ'!J247</f>
        <v>0</v>
      </c>
      <c r="K18" s="237">
        <f>'[1]Podklady RZ'!K247</f>
        <v>0</v>
      </c>
      <c r="L18" s="236">
        <f>'[1]Podklady RZ'!L247</f>
        <v>0</v>
      </c>
      <c r="M18" s="239">
        <f>'[1]Podklady RZ'!M247</f>
        <v>0</v>
      </c>
      <c r="N18" s="257">
        <f>'[1]Podklady RZ'!N247</f>
        <v>0</v>
      </c>
      <c r="O18" s="274">
        <f>'[1]Podklady RZ'!O247</f>
        <v>0</v>
      </c>
      <c r="P18" s="176"/>
      <c r="U18" s="277"/>
    </row>
    <row r="19" spans="1:21" x14ac:dyDescent="0.2">
      <c r="A19" s="57" t="s">
        <v>39</v>
      </c>
      <c r="B19" s="221">
        <f>'[1]Podklady RZ'!B248</f>
        <v>0</v>
      </c>
      <c r="C19" s="236">
        <f>'[1]Podklady RZ'!C248</f>
        <v>0</v>
      </c>
      <c r="D19" s="244">
        <f>'[1]Podklady RZ'!D248</f>
        <v>0</v>
      </c>
      <c r="E19" s="237">
        <f>'[1]Podklady RZ'!E248</f>
        <v>0</v>
      </c>
      <c r="F19" s="236">
        <f>'[1]Podklady RZ'!F248</f>
        <v>0</v>
      </c>
      <c r="G19" s="239">
        <f>'[1]Podklady RZ'!G248</f>
        <v>0</v>
      </c>
      <c r="H19" s="243">
        <f>'[1]Podklady RZ'!H248</f>
        <v>0</v>
      </c>
      <c r="I19" s="236">
        <f>'[1]Podklady RZ'!I248</f>
        <v>0</v>
      </c>
      <c r="J19" s="244">
        <f>'[1]Podklady RZ'!J248</f>
        <v>0</v>
      </c>
      <c r="K19" s="237">
        <f>'[1]Podklady RZ'!K248</f>
        <v>0</v>
      </c>
      <c r="L19" s="236">
        <f>'[1]Podklady RZ'!L248</f>
        <v>0</v>
      </c>
      <c r="M19" s="239">
        <f>'[1]Podklady RZ'!M248</f>
        <v>0</v>
      </c>
      <c r="N19" s="257">
        <f>'[1]Podklady RZ'!N248</f>
        <v>0</v>
      </c>
      <c r="O19" s="274">
        <f>'[1]Podklady RZ'!O248</f>
        <v>0</v>
      </c>
      <c r="P19" s="176"/>
      <c r="U19" s="277"/>
    </row>
    <row r="20" spans="1:21" x14ac:dyDescent="0.2">
      <c r="A20" s="57" t="s">
        <v>38</v>
      </c>
      <c r="B20" s="221">
        <f>'[1]Podklady RZ'!B249</f>
        <v>0</v>
      </c>
      <c r="C20" s="236">
        <f>'[1]Podklady RZ'!C249</f>
        <v>0</v>
      </c>
      <c r="D20" s="244">
        <f>'[1]Podklady RZ'!D249</f>
        <v>0</v>
      </c>
      <c r="E20" s="237">
        <f>'[1]Podklady RZ'!E249</f>
        <v>0</v>
      </c>
      <c r="F20" s="236">
        <f>'[1]Podklady RZ'!F249</f>
        <v>0</v>
      </c>
      <c r="G20" s="239">
        <f>'[1]Podklady RZ'!G249</f>
        <v>0</v>
      </c>
      <c r="H20" s="243">
        <f>'[1]Podklady RZ'!H249</f>
        <v>0</v>
      </c>
      <c r="I20" s="236">
        <f>'[1]Podklady RZ'!I249</f>
        <v>0</v>
      </c>
      <c r="J20" s="244">
        <f>'[1]Podklady RZ'!J249</f>
        <v>0</v>
      </c>
      <c r="K20" s="237">
        <f>'[1]Podklady RZ'!K249</f>
        <v>0</v>
      </c>
      <c r="L20" s="236">
        <f>'[1]Podklady RZ'!L249</f>
        <v>0</v>
      </c>
      <c r="M20" s="239">
        <f>'[1]Podklady RZ'!M249</f>
        <v>0</v>
      </c>
      <c r="N20" s="257">
        <f>'[1]Podklady RZ'!N249</f>
        <v>0</v>
      </c>
      <c r="O20" s="274">
        <f>'[1]Podklady RZ'!O249</f>
        <v>0</v>
      </c>
      <c r="P20" s="176"/>
      <c r="U20" s="277"/>
    </row>
    <row r="21" spans="1:21" x14ac:dyDescent="0.2">
      <c r="A21" s="57" t="s">
        <v>37</v>
      </c>
      <c r="B21" s="221">
        <f>'[1]Podklady RZ'!B250</f>
        <v>88.29</v>
      </c>
      <c r="C21" s="236">
        <f>'[1]Podklady RZ'!C250</f>
        <v>82.308999999999997</v>
      </c>
      <c r="D21" s="244">
        <f>'[1]Podklady RZ'!D250</f>
        <v>84.575000000000003</v>
      </c>
      <c r="E21" s="237">
        <f>'[1]Podklady RZ'!E250</f>
        <v>84.353999999999999</v>
      </c>
      <c r="F21" s="236">
        <f>'[1]Podklady RZ'!F250</f>
        <v>57.988</v>
      </c>
      <c r="G21" s="239">
        <f>'[1]Podklady RZ'!G250</f>
        <v>56.93</v>
      </c>
      <c r="H21" s="243">
        <f>'[1]Podklady RZ'!H250</f>
        <v>60.024999999999999</v>
      </c>
      <c r="I21" s="236">
        <f>'[1]Podklady RZ'!I250</f>
        <v>57.283000000000001</v>
      </c>
      <c r="J21" s="244">
        <f>'[1]Podklady RZ'!J250</f>
        <v>30.689</v>
      </c>
      <c r="K21" s="237">
        <f>'[1]Podklady RZ'!K250</f>
        <v>81.83</v>
      </c>
      <c r="L21" s="236">
        <f>'[1]Podklady RZ'!L250</f>
        <v>75.292000000000002</v>
      </c>
      <c r="M21" s="239">
        <f>'[1]Podklady RZ'!M250</f>
        <v>93.046000000000006</v>
      </c>
      <c r="N21" s="257">
        <f>'[1]Podklady RZ'!N250</f>
        <v>852.6110000000001</v>
      </c>
      <c r="O21" s="274">
        <f>'[1]Podklady RZ'!O250</f>
        <v>0.29141625446119829</v>
      </c>
      <c r="P21" s="176"/>
      <c r="U21" s="277"/>
    </row>
    <row r="22" spans="1:21" x14ac:dyDescent="0.2">
      <c r="A22" s="57" t="s">
        <v>36</v>
      </c>
      <c r="B22" s="221">
        <f>'[1]Podklady RZ'!B251</f>
        <v>0</v>
      </c>
      <c r="C22" s="236">
        <f>'[1]Podklady RZ'!C251</f>
        <v>0</v>
      </c>
      <c r="D22" s="244">
        <f>'[1]Podklady RZ'!D251</f>
        <v>0</v>
      </c>
      <c r="E22" s="237">
        <f>'[1]Podklady RZ'!E251</f>
        <v>0</v>
      </c>
      <c r="F22" s="236">
        <f>'[1]Podklady RZ'!F251</f>
        <v>0</v>
      </c>
      <c r="G22" s="239">
        <f>'[1]Podklady RZ'!G251</f>
        <v>0</v>
      </c>
      <c r="H22" s="243">
        <f>'[1]Podklady RZ'!H251</f>
        <v>0</v>
      </c>
      <c r="I22" s="236">
        <f>'[1]Podklady RZ'!I251</f>
        <v>0</v>
      </c>
      <c r="J22" s="244">
        <f>'[1]Podklady RZ'!J251</f>
        <v>0</v>
      </c>
      <c r="K22" s="237">
        <f>'[1]Podklady RZ'!K251</f>
        <v>0</v>
      </c>
      <c r="L22" s="236">
        <f>'[1]Podklady RZ'!L251</f>
        <v>0</v>
      </c>
      <c r="M22" s="239">
        <f>'[1]Podklady RZ'!M251</f>
        <v>0</v>
      </c>
      <c r="N22" s="257">
        <f>'[1]Podklady RZ'!N251</f>
        <v>0</v>
      </c>
      <c r="O22" s="274">
        <f>'[1]Podklady RZ'!O251</f>
        <v>0</v>
      </c>
      <c r="P22" s="176"/>
      <c r="U22" s="277"/>
    </row>
    <row r="23" spans="1:21" x14ac:dyDescent="0.2">
      <c r="A23" s="57" t="s">
        <v>3</v>
      </c>
      <c r="B23" s="221">
        <f>'[1]Podklady RZ'!B252</f>
        <v>0</v>
      </c>
      <c r="C23" s="236">
        <f>'[1]Podklady RZ'!C252</f>
        <v>0</v>
      </c>
      <c r="D23" s="244">
        <f>'[1]Podklady RZ'!D252</f>
        <v>0</v>
      </c>
      <c r="E23" s="237">
        <f>'[1]Podklady RZ'!E252</f>
        <v>0</v>
      </c>
      <c r="F23" s="236">
        <f>'[1]Podklady RZ'!F252</f>
        <v>0</v>
      </c>
      <c r="G23" s="239">
        <f>'[1]Podklady RZ'!G252</f>
        <v>0</v>
      </c>
      <c r="H23" s="243">
        <f>'[1]Podklady RZ'!H252</f>
        <v>0</v>
      </c>
      <c r="I23" s="236">
        <f>'[1]Podklady RZ'!I252</f>
        <v>0</v>
      </c>
      <c r="J23" s="244">
        <f>'[1]Podklady RZ'!J252</f>
        <v>0</v>
      </c>
      <c r="K23" s="237">
        <f>'[1]Podklady RZ'!K252</f>
        <v>0</v>
      </c>
      <c r="L23" s="236">
        <f>'[1]Podklady RZ'!L252</f>
        <v>0</v>
      </c>
      <c r="M23" s="239">
        <f>'[1]Podklady RZ'!M252</f>
        <v>0</v>
      </c>
      <c r="N23" s="257">
        <f>'[1]Podklady RZ'!N252</f>
        <v>0</v>
      </c>
      <c r="O23" s="274">
        <f>'[1]Podklady RZ'!O252</f>
        <v>0</v>
      </c>
      <c r="P23" s="176"/>
      <c r="U23" s="277"/>
    </row>
    <row r="24" spans="1:21" x14ac:dyDescent="0.2">
      <c r="A24" s="57" t="s">
        <v>35</v>
      </c>
      <c r="B24" s="221">
        <f>'[1]Podklady RZ'!B253</f>
        <v>0.49630000000000002</v>
      </c>
      <c r="C24" s="236">
        <f>'[1]Podklady RZ'!C253</f>
        <v>0.32269999999999999</v>
      </c>
      <c r="D24" s="244">
        <f>'[1]Podklady RZ'!D253</f>
        <v>0.26319999999999999</v>
      </c>
      <c r="E24" s="237">
        <f>'[1]Podklady RZ'!E253</f>
        <v>0.13780799999999999</v>
      </c>
      <c r="F24" s="236">
        <f>'[1]Podklady RZ'!F253</f>
        <v>0</v>
      </c>
      <c r="G24" s="239">
        <f>'[1]Podklady RZ'!G253</f>
        <v>0</v>
      </c>
      <c r="H24" s="243">
        <f>'[1]Podklady RZ'!H253</f>
        <v>0</v>
      </c>
      <c r="I24" s="236">
        <f>'[1]Podklady RZ'!I253</f>
        <v>0</v>
      </c>
      <c r="J24" s="244">
        <f>'[1]Podklady RZ'!J253</f>
        <v>4.5560000000000003E-2</v>
      </c>
      <c r="K24" s="237">
        <f>'[1]Podklady RZ'!K253</f>
        <v>0.11864</v>
      </c>
      <c r="L24" s="236">
        <f>'[1]Podklady RZ'!L253</f>
        <v>0.30581999999999998</v>
      </c>
      <c r="M24" s="239">
        <f>'[1]Podklady RZ'!M253</f>
        <v>0.20505999999999999</v>
      </c>
      <c r="N24" s="257">
        <f>'[1]Podklady RZ'!N253</f>
        <v>1.8950879999999999</v>
      </c>
      <c r="O24" s="274">
        <f>'[1]Podklady RZ'!O253</f>
        <v>5.7674602282846484E-3</v>
      </c>
      <c r="P24" s="176"/>
      <c r="U24" s="277"/>
    </row>
    <row r="25" spans="1:21" x14ac:dyDescent="0.2">
      <c r="A25" s="223" t="s">
        <v>34</v>
      </c>
      <c r="B25" s="224">
        <f>'[1]Podklady RZ'!B254</f>
        <v>923.59497800000008</v>
      </c>
      <c r="C25" s="225">
        <f>'[1]Podklady RZ'!C254</f>
        <v>540.6163929999999</v>
      </c>
      <c r="D25" s="225">
        <f>'[1]Podklady RZ'!D254</f>
        <v>390.80027099999995</v>
      </c>
      <c r="E25" s="270">
        <f>'[1]Podklady RZ'!E254</f>
        <v>299.19560600000011</v>
      </c>
      <c r="F25" s="225">
        <f>'[1]Podklady RZ'!F254</f>
        <v>196.61501199999998</v>
      </c>
      <c r="G25" s="271">
        <f>'[1]Podklady RZ'!G254</f>
        <v>90.388500000000036</v>
      </c>
      <c r="H25" s="225">
        <f>'[1]Podklady RZ'!H254</f>
        <v>148.36257199999991</v>
      </c>
      <c r="I25" s="225">
        <f>'[1]Podklady RZ'!I254</f>
        <v>109.35360200000001</v>
      </c>
      <c r="J25" s="225">
        <f>'[1]Podklady RZ'!J254</f>
        <v>160.11786000000001</v>
      </c>
      <c r="K25" s="270">
        <f>'[1]Podklady RZ'!K254</f>
        <v>264.88274999999993</v>
      </c>
      <c r="L25" s="225">
        <f>'[1]Podklady RZ'!L254</f>
        <v>430.94898399999994</v>
      </c>
      <c r="M25" s="271">
        <f>'[1]Podklady RZ'!M254</f>
        <v>531.61601100000007</v>
      </c>
      <c r="N25" s="258">
        <f>'[1]Podklady RZ'!N254</f>
        <v>4086.4925389999999</v>
      </c>
      <c r="O25" s="274">
        <f>'[1]Podklady RZ'!O254</f>
        <v>0.17757797870583314</v>
      </c>
      <c r="P25" s="176"/>
      <c r="U25" s="173"/>
    </row>
    <row r="26" spans="1:21" ht="13.5" customHeight="1" x14ac:dyDescent="0.2">
      <c r="A26" s="260" t="s">
        <v>258</v>
      </c>
      <c r="B26" s="209">
        <f>'[1]Podklady RZ'!B255</f>
        <v>2248.686459</v>
      </c>
      <c r="C26" s="63">
        <f>'[1]Podklady RZ'!C255</f>
        <v>1573.1570556959862</v>
      </c>
      <c r="D26" s="63">
        <f>'[1]Podklady RZ'!D255</f>
        <v>1176.3759796345967</v>
      </c>
      <c r="E26" s="209">
        <f>'[1]Podklady RZ'!E255</f>
        <v>971.89460500000007</v>
      </c>
      <c r="F26" s="63">
        <f>'[1]Podklady RZ'!F255</f>
        <v>561.16099799999995</v>
      </c>
      <c r="G26" s="210">
        <f>'[1]Podklady RZ'!G255</f>
        <v>279.48033500000003</v>
      </c>
      <c r="H26" s="63">
        <f>'[1]Podklady RZ'!H255</f>
        <v>237.00978699999999</v>
      </c>
      <c r="I26" s="63">
        <f>'[1]Podklady RZ'!I255</f>
        <v>246.13544599999997</v>
      </c>
      <c r="J26" s="63">
        <f>'[1]Podklady RZ'!J255</f>
        <v>511.43447800000013</v>
      </c>
      <c r="K26" s="209">
        <f>'[1]Podklady RZ'!K255</f>
        <v>864.78306099999998</v>
      </c>
      <c r="L26" s="63">
        <f>'[1]Podklady RZ'!L255</f>
        <v>1360.972669</v>
      </c>
      <c r="M26" s="210">
        <f>'[1]Podklady RZ'!M255</f>
        <v>1667.7569680000001</v>
      </c>
      <c r="N26" s="256">
        <f>'[1]Podklady RZ'!N255</f>
        <v>11698.847841330584</v>
      </c>
      <c r="O26" s="280">
        <f>'[1]Podklady RZ'!O255</f>
        <v>0.13048526028079305</v>
      </c>
      <c r="P26" s="17"/>
      <c r="U26" s="127"/>
    </row>
    <row r="27" spans="1:21" ht="12.75" customHeight="1" x14ac:dyDescent="0.2">
      <c r="A27" s="57" t="s">
        <v>29</v>
      </c>
      <c r="B27" s="221">
        <f>'[1]Podklady RZ'!B256</f>
        <v>87.342814000000004</v>
      </c>
      <c r="C27" s="33">
        <f>'[1]Podklady RZ'!C256</f>
        <v>76.478750000000005</v>
      </c>
      <c r="D27" s="33">
        <f>'[1]Podklady RZ'!D256</f>
        <v>45.776190999999997</v>
      </c>
      <c r="E27" s="268">
        <f>'[1]Podklady RZ'!E256</f>
        <v>34.165100999999993</v>
      </c>
      <c r="F27" s="33">
        <f>'[1]Podklady RZ'!F256</f>
        <v>18.000162</v>
      </c>
      <c r="G27" s="269">
        <f>'[1]Podklady RZ'!G256</f>
        <v>8.4894020000000001</v>
      </c>
      <c r="H27" s="33">
        <f>'[1]Podklady RZ'!H256</f>
        <v>8.0602160000000005</v>
      </c>
      <c r="I27" s="33">
        <f>'[1]Podklady RZ'!I256</f>
        <v>8.1130860000000009</v>
      </c>
      <c r="J27" s="33">
        <f>'[1]Podklady RZ'!J256</f>
        <v>12.415803</v>
      </c>
      <c r="K27" s="268">
        <f>'[1]Podklady RZ'!K256</f>
        <v>26.886426</v>
      </c>
      <c r="L27" s="33">
        <f>'[1]Podklady RZ'!L256</f>
        <v>48.579249000000004</v>
      </c>
      <c r="M27" s="269">
        <f>'[1]Podklady RZ'!M256</f>
        <v>60.461461999999997</v>
      </c>
      <c r="N27" s="257">
        <f>'[1]Podklady RZ'!N256</f>
        <v>434.76866199999995</v>
      </c>
      <c r="O27" s="274">
        <f>'[1]Podklady RZ'!O256</f>
        <v>2.0271635682010371E-2</v>
      </c>
      <c r="P27" s="176"/>
      <c r="U27" s="127"/>
    </row>
    <row r="28" spans="1:21" ht="12.75" customHeight="1" x14ac:dyDescent="0.2">
      <c r="A28" s="57" t="s">
        <v>0</v>
      </c>
      <c r="B28" s="221">
        <f>'[1]Podklady RZ'!B257</f>
        <v>4.462574</v>
      </c>
      <c r="C28" s="236">
        <f>'[1]Podklady RZ'!C257</f>
        <v>2.6053449999999998</v>
      </c>
      <c r="D28" s="244">
        <f>'[1]Podklady RZ'!D257</f>
        <v>1.7482770000000001</v>
      </c>
      <c r="E28" s="237">
        <f>'[1]Podklady RZ'!E257</f>
        <v>2.047526</v>
      </c>
      <c r="F28" s="236">
        <f>'[1]Podklady RZ'!F257</f>
        <v>0.98258699999999999</v>
      </c>
      <c r="G28" s="239">
        <f>'[1]Podklady RZ'!G257</f>
        <v>0.31084400000000001</v>
      </c>
      <c r="H28" s="243">
        <f>'[1]Podklady RZ'!H257</f>
        <v>0.28404099999999999</v>
      </c>
      <c r="I28" s="236">
        <f>'[1]Podklady RZ'!I257</f>
        <v>0.27244200000000002</v>
      </c>
      <c r="J28" s="244">
        <f>'[1]Podklady RZ'!J257</f>
        <v>0.82689099999999993</v>
      </c>
      <c r="K28" s="237">
        <f>'[1]Podklady RZ'!K257</f>
        <v>1.7163869999999999</v>
      </c>
      <c r="L28" s="236">
        <f>'[1]Podklady RZ'!L257</f>
        <v>2.6735929999999999</v>
      </c>
      <c r="M28" s="239">
        <f>'[1]Podklady RZ'!M257</f>
        <v>3.3760340000000002</v>
      </c>
      <c r="N28" s="257">
        <f>'[1]Podklady RZ'!N257</f>
        <v>21.306540999999999</v>
      </c>
      <c r="O28" s="274">
        <f>'[1]Podklady RZ'!O257</f>
        <v>1.6089496475261832E-2</v>
      </c>
      <c r="P28" s="176"/>
      <c r="U28" s="127"/>
    </row>
    <row r="29" spans="1:21" ht="12.75" customHeight="1" x14ac:dyDescent="0.2">
      <c r="A29" s="57" t="s">
        <v>1</v>
      </c>
      <c r="B29" s="221">
        <f>'[1]Podklady RZ'!B258</f>
        <v>75.760281999999989</v>
      </c>
      <c r="C29" s="236">
        <f>'[1]Podklady RZ'!C258</f>
        <v>50.935136664539655</v>
      </c>
      <c r="D29" s="244">
        <f>'[1]Podklady RZ'!D258</f>
        <v>35.4629026652498</v>
      </c>
      <c r="E29" s="237">
        <f>'[1]Podklady RZ'!E258</f>
        <v>27.721576000000002</v>
      </c>
      <c r="F29" s="236">
        <f>'[1]Podklady RZ'!F258</f>
        <v>11.451908</v>
      </c>
      <c r="G29" s="239">
        <f>'[1]Podklady RZ'!G258</f>
        <v>2.5867970000000002</v>
      </c>
      <c r="H29" s="243">
        <f>'[1]Podklady RZ'!H258</f>
        <v>2.022675</v>
      </c>
      <c r="I29" s="236">
        <f>'[1]Podklady RZ'!I258</f>
        <v>2.2044589999999999</v>
      </c>
      <c r="J29" s="244">
        <f>'[1]Podklady RZ'!J258</f>
        <v>9.9400149999999989</v>
      </c>
      <c r="K29" s="237">
        <f>'[1]Podklady RZ'!K258</f>
        <v>22.808851000000001</v>
      </c>
      <c r="L29" s="236">
        <f>'[1]Podklady RZ'!L258</f>
        <v>39.753844999999991</v>
      </c>
      <c r="M29" s="239">
        <f>'[1]Podklady RZ'!M258</f>
        <v>52.095383999999996</v>
      </c>
      <c r="N29" s="257">
        <f>'[1]Podklady RZ'!N258</f>
        <v>332.74383132978937</v>
      </c>
      <c r="O29" s="274">
        <f>'[1]Podklady RZ'!O258</f>
        <v>0.53972995809059199</v>
      </c>
      <c r="P29" s="176"/>
      <c r="U29" s="127"/>
    </row>
    <row r="30" spans="1:21" ht="12.75" customHeight="1" x14ac:dyDescent="0.2">
      <c r="A30" s="57" t="s">
        <v>2</v>
      </c>
      <c r="B30" s="221">
        <f>'[1]Podklady RZ'!B259</f>
        <v>12.850989</v>
      </c>
      <c r="C30" s="236">
        <f>'[1]Podklady RZ'!C259</f>
        <v>8.6966019999999986</v>
      </c>
      <c r="D30" s="244">
        <f>'[1]Podklady RZ'!D259</f>
        <v>3.7382879999999998</v>
      </c>
      <c r="E30" s="237">
        <f>'[1]Podklady RZ'!E259</f>
        <v>3.545601</v>
      </c>
      <c r="F30" s="236">
        <f>'[1]Podklady RZ'!F259</f>
        <v>1.881481</v>
      </c>
      <c r="G30" s="239">
        <f>'[1]Podklady RZ'!G259</f>
        <v>0.67739800000000006</v>
      </c>
      <c r="H30" s="243">
        <f>'[1]Podklady RZ'!H259</f>
        <v>0.62636999999999998</v>
      </c>
      <c r="I30" s="236">
        <f>'[1]Podklady RZ'!I259</f>
        <v>0.793211</v>
      </c>
      <c r="J30" s="244">
        <f>'[1]Podklady RZ'!J259</f>
        <v>2.0482470000000004</v>
      </c>
      <c r="K30" s="237">
        <f>'[1]Podklady RZ'!K259</f>
        <v>3.1739409999999997</v>
      </c>
      <c r="L30" s="236">
        <f>'[1]Podklady RZ'!L259</f>
        <v>5.1455600000000006</v>
      </c>
      <c r="M30" s="239">
        <f>'[1]Podklady RZ'!M259</f>
        <v>7.8279899999999998</v>
      </c>
      <c r="N30" s="257">
        <f>'[1]Podklady RZ'!N259</f>
        <v>51.005678000000003</v>
      </c>
      <c r="O30" s="274">
        <f>'[1]Podklady RZ'!O259</f>
        <v>0.15433440043937888</v>
      </c>
      <c r="P30" s="176"/>
    </row>
    <row r="31" spans="1:21" x14ac:dyDescent="0.2">
      <c r="A31" s="57" t="s">
        <v>6</v>
      </c>
      <c r="B31" s="221">
        <f>'[1]Podklady RZ'!B260</f>
        <v>1.106544</v>
      </c>
      <c r="C31" s="236">
        <f>'[1]Podklady RZ'!C260</f>
        <v>0.66891100000000003</v>
      </c>
      <c r="D31" s="244">
        <f>'[1]Podklady RZ'!D260</f>
        <v>0.535246</v>
      </c>
      <c r="E31" s="237">
        <f>'[1]Podklady RZ'!E260</f>
        <v>0.28865099999999999</v>
      </c>
      <c r="F31" s="236">
        <f>'[1]Podklady RZ'!F260</f>
        <v>0.227966</v>
      </c>
      <c r="G31" s="239">
        <f>'[1]Podklady RZ'!G260</f>
        <v>0.11638</v>
      </c>
      <c r="H31" s="243">
        <f>'[1]Podklady RZ'!H260</f>
        <v>0.10462100000000001</v>
      </c>
      <c r="I31" s="236">
        <f>'[1]Podklady RZ'!I260</f>
        <v>5.2999999999999999E-2</v>
      </c>
      <c r="J31" s="244">
        <f>'[1]Podklady RZ'!J260</f>
        <v>0.10100000000000001</v>
      </c>
      <c r="K31" s="237">
        <f>'[1]Podklady RZ'!K260</f>
        <v>0.17</v>
      </c>
      <c r="L31" s="236">
        <f>'[1]Podklady RZ'!L260</f>
        <v>0.28499999999999998</v>
      </c>
      <c r="M31" s="239">
        <f>'[1]Podklady RZ'!M260</f>
        <v>0.34499999999999997</v>
      </c>
      <c r="N31" s="257">
        <f>'[1]Podklady RZ'!N260</f>
        <v>4.0023189999999991</v>
      </c>
      <c r="O31" s="274">
        <f>'[1]Podklady RZ'!O260</f>
        <v>1.932751311704585E-2</v>
      </c>
      <c r="P31" s="176"/>
    </row>
    <row r="32" spans="1:21" x14ac:dyDescent="0.2">
      <c r="A32" s="57" t="s">
        <v>28</v>
      </c>
      <c r="B32" s="221">
        <f>'[1]Podklady RZ'!B261</f>
        <v>1182.686316</v>
      </c>
      <c r="C32" s="236">
        <f>'[1]Podklady RZ'!C261</f>
        <v>831.09135797249178</v>
      </c>
      <c r="D32" s="244">
        <f>'[1]Podklady RZ'!D261</f>
        <v>637.61147400885989</v>
      </c>
      <c r="E32" s="237">
        <f>'[1]Podklady RZ'!E261</f>
        <v>532.39119900000003</v>
      </c>
      <c r="F32" s="236">
        <f>'[1]Podklady RZ'!F261</f>
        <v>327.57001500000001</v>
      </c>
      <c r="G32" s="239">
        <f>'[1]Podklady RZ'!G261</f>
        <v>186.43901</v>
      </c>
      <c r="H32" s="243">
        <f>'[1]Podklady RZ'!H261</f>
        <v>158.25830599999998</v>
      </c>
      <c r="I32" s="236">
        <f>'[1]Podklady RZ'!I261</f>
        <v>161.88085499999997</v>
      </c>
      <c r="J32" s="244">
        <f>'[1]Podklady RZ'!J261</f>
        <v>314.48348900000008</v>
      </c>
      <c r="K32" s="237">
        <f>'[1]Podklady RZ'!K261</f>
        <v>484.96588000000008</v>
      </c>
      <c r="L32" s="236">
        <f>'[1]Podklady RZ'!L261</f>
        <v>738.56990199999996</v>
      </c>
      <c r="M32" s="239">
        <f>'[1]Podklady RZ'!M261</f>
        <v>886.23303099999998</v>
      </c>
      <c r="N32" s="257">
        <f>'[1]Podklady RZ'!N261</f>
        <v>6442.1808349813518</v>
      </c>
      <c r="O32" s="274">
        <f>'[1]Podklady RZ'!O261</f>
        <v>0.23664911062902841</v>
      </c>
      <c r="P32" s="176"/>
    </row>
    <row r="33" spans="1:16" x14ac:dyDescent="0.2">
      <c r="A33" s="57" t="s">
        <v>5</v>
      </c>
      <c r="B33" s="221">
        <f>'[1]Podklady RZ'!B262</f>
        <v>850.53123400000004</v>
      </c>
      <c r="C33" s="236">
        <f>'[1]Podklady RZ'!C262</f>
        <v>587.53730105895465</v>
      </c>
      <c r="D33" s="244">
        <f>'[1]Podklady RZ'!D262</f>
        <v>437.74776996048701</v>
      </c>
      <c r="E33" s="237">
        <f>'[1]Podklady RZ'!E262</f>
        <v>362.18231500000007</v>
      </c>
      <c r="F33" s="236">
        <f>'[1]Podklady RZ'!F262</f>
        <v>195.51432299999999</v>
      </c>
      <c r="G33" s="239">
        <f>'[1]Podklady RZ'!G262</f>
        <v>78.741866000000016</v>
      </c>
      <c r="H33" s="243">
        <f>'[1]Podklady RZ'!H262</f>
        <v>66.613098000000008</v>
      </c>
      <c r="I33" s="236">
        <f>'[1]Podklady RZ'!I262</f>
        <v>71.64198300000001</v>
      </c>
      <c r="J33" s="244">
        <f>'[1]Podklady RZ'!J262</f>
        <v>167.36582700000005</v>
      </c>
      <c r="K33" s="237">
        <f>'[1]Podklady RZ'!K262</f>
        <v>316.19140399999992</v>
      </c>
      <c r="L33" s="236">
        <f>'[1]Podklady RZ'!L262</f>
        <v>512.47248000000002</v>
      </c>
      <c r="M33" s="239">
        <f>'[1]Podklady RZ'!M262</f>
        <v>637.06396200000017</v>
      </c>
      <c r="N33" s="257">
        <f>'[1]Podklady RZ'!N262</f>
        <v>4283.6035630194419</v>
      </c>
      <c r="O33" s="274">
        <f>'[1]Podklady RZ'!O262</f>
        <v>0.28706761745988085</v>
      </c>
      <c r="P33" s="176"/>
    </row>
    <row r="34" spans="1:16" ht="12.75" thickBot="1" x14ac:dyDescent="0.25">
      <c r="A34" s="58" t="s">
        <v>3</v>
      </c>
      <c r="B34" s="222">
        <f>'[1]Podklady RZ'!B263</f>
        <v>33.945706000000001</v>
      </c>
      <c r="C34" s="43">
        <f>'[1]Podklady RZ'!C263</f>
        <v>15.143651999999999</v>
      </c>
      <c r="D34" s="43">
        <f>'[1]Podklady RZ'!D263</f>
        <v>13.755830999999999</v>
      </c>
      <c r="E34" s="272">
        <f>'[1]Podklady RZ'!E263</f>
        <v>9.5526359999999997</v>
      </c>
      <c r="F34" s="43">
        <f>'[1]Podklady RZ'!F263</f>
        <v>5.5325560000000005</v>
      </c>
      <c r="G34" s="273">
        <f>'[1]Podklady RZ'!G263</f>
        <v>2.1186379999999998</v>
      </c>
      <c r="H34" s="43">
        <f>'[1]Podklady RZ'!H263</f>
        <v>1.0404599999999999</v>
      </c>
      <c r="I34" s="43">
        <f>'[1]Podklady RZ'!I263</f>
        <v>1.17641</v>
      </c>
      <c r="J34" s="43">
        <f>'[1]Podklady RZ'!J263</f>
        <v>4.2532060000000005</v>
      </c>
      <c r="K34" s="272">
        <f>'[1]Podklady RZ'!K263</f>
        <v>8.8701720000000002</v>
      </c>
      <c r="L34" s="43">
        <f>'[1]Podklady RZ'!L263</f>
        <v>13.493039999999999</v>
      </c>
      <c r="M34" s="273">
        <f>'[1]Podklady RZ'!M263</f>
        <v>20.354105000000001</v>
      </c>
      <c r="N34" s="259">
        <f>'[1]Podklady RZ'!N263</f>
        <v>129.236412</v>
      </c>
      <c r="O34" s="275">
        <f>'[1]Podklady RZ'!O263</f>
        <v>7.0337130299699208E-2</v>
      </c>
      <c r="P34" s="176"/>
    </row>
    <row r="35" spans="1:16" ht="18" customHeight="1" x14ac:dyDescent="0.2">
      <c r="A35" s="263" t="s">
        <v>275</v>
      </c>
      <c r="B35" s="263"/>
      <c r="C35" s="263"/>
      <c r="D35" s="14"/>
      <c r="F35" s="17"/>
      <c r="G35" s="178"/>
      <c r="H35" s="178"/>
      <c r="I35" s="178"/>
      <c r="J35" s="178"/>
      <c r="K35" s="178"/>
      <c r="O35" s="4" t="s">
        <v>83</v>
      </c>
    </row>
    <row r="36" spans="1:16" x14ac:dyDescent="0.2">
      <c r="A36" s="119"/>
      <c r="B36" s="119"/>
      <c r="C36" s="119"/>
    </row>
    <row r="37" spans="1:16" x14ac:dyDescent="0.2">
      <c r="B37" s="127"/>
      <c r="C37" s="127"/>
      <c r="D37" s="127"/>
    </row>
    <row r="38" spans="1:16" x14ac:dyDescent="0.2">
      <c r="B38" s="127"/>
      <c r="C38" s="127"/>
      <c r="D38" s="127"/>
    </row>
    <row r="39" spans="1:16" x14ac:dyDescent="0.2">
      <c r="B39" s="127"/>
      <c r="C39" s="127"/>
      <c r="D39" s="127"/>
      <c r="M39" s="184" t="s">
        <v>268</v>
      </c>
      <c r="N39" s="226">
        <f>O7</f>
        <v>3.6218921578436952E-2</v>
      </c>
    </row>
    <row r="40" spans="1:16" x14ac:dyDescent="0.2">
      <c r="B40" s="233"/>
      <c r="C40" s="233"/>
      <c r="D40" s="233"/>
      <c r="M40" s="184" t="s">
        <v>66</v>
      </c>
      <c r="N40" s="226">
        <f>O8</f>
        <v>3.8266023265733508E-2</v>
      </c>
    </row>
    <row r="41" spans="1:16" x14ac:dyDescent="0.2">
      <c r="B41" s="127"/>
      <c r="C41" s="127"/>
      <c r="D41" s="127"/>
      <c r="M41" s="184" t="s">
        <v>187</v>
      </c>
      <c r="N41" s="226">
        <f>O9</f>
        <v>5.3228741523720619E-2</v>
      </c>
    </row>
  </sheetData>
  <mergeCells count="6">
    <mergeCell ref="N5:N6"/>
    <mergeCell ref="O5:O6"/>
    <mergeCell ref="B5:D5"/>
    <mergeCell ref="E5:G5"/>
    <mergeCell ref="H5:J5"/>
    <mergeCell ref="K5:M5"/>
  </mergeCells>
  <conditionalFormatting sqref="O10:O25 O27:O34">
    <cfRule type="dataBar" priority="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{434664EA-4D25-45A7-8C03-F8AE07084FA9}</x14:id>
        </ext>
      </extLst>
    </cfRule>
  </conditionalFormatting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34664EA-4D25-45A7-8C03-F8AE07084FA9}">
            <x14:dataBar minLength="0" maxLength="100" gradient="0" direction="rightToLef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O10:O25 O27:O34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showGridLines="0" zoomScaleNormal="100" zoomScaleSheetLayoutView="100" workbookViewId="0">
      <selection activeCell="Q13" sqref="Q13"/>
    </sheetView>
  </sheetViews>
  <sheetFormatPr defaultRowHeight="12" x14ac:dyDescent="0.2"/>
  <cols>
    <col min="1" max="1" width="31.7109375" style="123" customWidth="1"/>
    <col min="2" max="13" width="8" style="123" customWidth="1"/>
    <col min="14" max="14" width="8.42578125" style="123" customWidth="1"/>
    <col min="15" max="15" width="7.85546875" style="123" customWidth="1"/>
    <col min="16" max="21" width="9.140625" style="123" customWidth="1"/>
    <col min="22" max="16384" width="9.140625" style="123"/>
  </cols>
  <sheetData>
    <row r="1" spans="1:21" ht="18.75" x14ac:dyDescent="0.3">
      <c r="A1" s="164" t="s">
        <v>226</v>
      </c>
      <c r="O1" s="165" t="str">
        <f>Obsah!$A$1</f>
        <v>2017</v>
      </c>
    </row>
    <row r="2" spans="1:21" ht="1.5" customHeight="1" x14ac:dyDescent="0.2">
      <c r="F2" s="178"/>
      <c r="G2" s="178"/>
      <c r="H2" s="178"/>
      <c r="I2" s="178"/>
      <c r="J2" s="178"/>
      <c r="K2" s="178"/>
    </row>
    <row r="3" spans="1:21" ht="12" customHeight="1" x14ac:dyDescent="0.2">
      <c r="F3" s="178"/>
      <c r="G3" s="178"/>
      <c r="H3" s="178"/>
      <c r="I3" s="178"/>
      <c r="J3" s="178"/>
      <c r="K3" s="178"/>
    </row>
    <row r="4" spans="1:21" x14ac:dyDescent="0.2">
      <c r="A4" s="13"/>
      <c r="B4" s="276"/>
      <c r="C4" s="276"/>
      <c r="D4" s="276"/>
      <c r="E4" s="276"/>
      <c r="F4" s="184"/>
      <c r="K4" s="184"/>
      <c r="L4" s="251"/>
    </row>
    <row r="5" spans="1:21" ht="12.75" customHeight="1" x14ac:dyDescent="0.2">
      <c r="A5" s="26"/>
      <c r="B5" s="335" t="s">
        <v>48</v>
      </c>
      <c r="C5" s="335"/>
      <c r="D5" s="335"/>
      <c r="E5" s="335" t="s">
        <v>49</v>
      </c>
      <c r="F5" s="335"/>
      <c r="G5" s="335"/>
      <c r="H5" s="335" t="s">
        <v>50</v>
      </c>
      <c r="I5" s="335"/>
      <c r="J5" s="335"/>
      <c r="K5" s="335" t="s">
        <v>51</v>
      </c>
      <c r="L5" s="335"/>
      <c r="M5" s="335"/>
      <c r="N5" s="350" t="s">
        <v>7</v>
      </c>
      <c r="O5" s="350" t="s">
        <v>52</v>
      </c>
    </row>
    <row r="6" spans="1:21" x14ac:dyDescent="0.2">
      <c r="A6" s="26"/>
      <c r="B6" s="252" t="s">
        <v>8</v>
      </c>
      <c r="C6" s="252" t="s">
        <v>9</v>
      </c>
      <c r="D6" s="252" t="s">
        <v>10</v>
      </c>
      <c r="E6" s="252" t="s">
        <v>11</v>
      </c>
      <c r="F6" s="252" t="s">
        <v>12</v>
      </c>
      <c r="G6" s="252" t="s">
        <v>13</v>
      </c>
      <c r="H6" s="252" t="s">
        <v>14</v>
      </c>
      <c r="I6" s="252" t="s">
        <v>15</v>
      </c>
      <c r="J6" s="252" t="s">
        <v>16</v>
      </c>
      <c r="K6" s="252" t="s">
        <v>17</v>
      </c>
      <c r="L6" s="252" t="s">
        <v>18</v>
      </c>
      <c r="M6" s="252" t="s">
        <v>19</v>
      </c>
      <c r="N6" s="351"/>
      <c r="O6" s="351"/>
      <c r="P6" s="184"/>
      <c r="U6" s="184"/>
    </row>
    <row r="7" spans="1:21" x14ac:dyDescent="0.2">
      <c r="A7" s="262" t="s">
        <v>255</v>
      </c>
      <c r="B7" s="220">
        <f>'[1]Podklady RZ'!B271</f>
        <v>7899.0700000000033</v>
      </c>
      <c r="C7" s="198">
        <f>'[1]Podklady RZ'!C271</f>
        <v>7899.0710000000036</v>
      </c>
      <c r="D7" s="198">
        <f>'[1]Podklady RZ'!D271</f>
        <v>7899.0700000000033</v>
      </c>
      <c r="E7" s="264">
        <f>'[1]Podklady RZ'!E271</f>
        <v>7900.9790000000039</v>
      </c>
      <c r="F7" s="265">
        <f>'[1]Podklady RZ'!F271</f>
        <v>7900.9790000000039</v>
      </c>
      <c r="G7" s="266">
        <f>'[1]Podklady RZ'!G271</f>
        <v>7901.2230000000036</v>
      </c>
      <c r="H7" s="198">
        <f>'[1]Podklady RZ'!H271</f>
        <v>7900.9640000000027</v>
      </c>
      <c r="I7" s="198">
        <f>'[1]Podklady RZ'!I271</f>
        <v>7900.9640000000027</v>
      </c>
      <c r="J7" s="198">
        <f>'[1]Podklady RZ'!J271</f>
        <v>7900.8290000000025</v>
      </c>
      <c r="K7" s="264">
        <f>'[1]Podklady RZ'!K271</f>
        <v>7878.6580000000022</v>
      </c>
      <c r="L7" s="265">
        <f>'[1]Podklady RZ'!L271</f>
        <v>7878.7232000000031</v>
      </c>
      <c r="M7" s="266">
        <f>'[1]Podklady RZ'!M271</f>
        <v>7879.0092000000031</v>
      </c>
      <c r="N7" s="261">
        <f>'[1]Podklady RZ'!N271</f>
        <v>7879.0092000000031</v>
      </c>
      <c r="O7" s="278">
        <f>'[1]Podklady RZ'!O271</f>
        <v>0.13467542050522011</v>
      </c>
      <c r="P7" s="187"/>
      <c r="U7" s="92"/>
    </row>
    <row r="8" spans="1:21" x14ac:dyDescent="0.2">
      <c r="A8" s="253" t="s">
        <v>256</v>
      </c>
      <c r="B8" s="220">
        <f>'[1]Podklady RZ'!B272</f>
        <v>1259.5695590000005</v>
      </c>
      <c r="C8" s="198">
        <f>'[1]Podklady RZ'!C272</f>
        <v>901.78350400000056</v>
      </c>
      <c r="D8" s="198">
        <f>'[1]Podklady RZ'!D272</f>
        <v>785.50268099999982</v>
      </c>
      <c r="E8" s="220">
        <f>'[1]Podklady RZ'!E272</f>
        <v>674.24038700000006</v>
      </c>
      <c r="F8" s="198">
        <f>'[1]Podklady RZ'!F272</f>
        <v>489.97694299999995</v>
      </c>
      <c r="G8" s="267">
        <f>'[1]Podklady RZ'!G272</f>
        <v>348.03343200000012</v>
      </c>
      <c r="H8" s="198">
        <f>'[1]Podklady RZ'!H272</f>
        <v>326.51478599999979</v>
      </c>
      <c r="I8" s="198">
        <f>'[1]Podklady RZ'!I272</f>
        <v>328.00886999999989</v>
      </c>
      <c r="J8" s="198">
        <f>'[1]Podklady RZ'!J272</f>
        <v>433.36154300000015</v>
      </c>
      <c r="K8" s="220">
        <f>'[1]Podklady RZ'!K272</f>
        <v>603.40979533333359</v>
      </c>
      <c r="L8" s="198">
        <f>'[1]Podklady RZ'!L272</f>
        <v>829.95872033333308</v>
      </c>
      <c r="M8" s="267">
        <f>'[1]Podklady RZ'!M272</f>
        <v>982.94839633333311</v>
      </c>
      <c r="N8" s="255">
        <f>'[1]Podklady RZ'!N272</f>
        <v>7963.3086170000006</v>
      </c>
      <c r="O8" s="279">
        <f>'[1]Podklady RZ'!O272</f>
        <v>4.6959077567070212E-2</v>
      </c>
      <c r="P8" s="187"/>
      <c r="U8" s="92"/>
    </row>
    <row r="9" spans="1:21" x14ac:dyDescent="0.2">
      <c r="A9" s="254" t="s">
        <v>257</v>
      </c>
      <c r="B9" s="209">
        <f>'[1]Podklady RZ'!B273</f>
        <v>930.71211100000005</v>
      </c>
      <c r="C9" s="63">
        <f>'[1]Podklady RZ'!C273</f>
        <v>645.73125399999992</v>
      </c>
      <c r="D9" s="63">
        <f>'[1]Podklady RZ'!D273</f>
        <v>525.36598900000001</v>
      </c>
      <c r="E9" s="209">
        <f>'[1]Podklady RZ'!E273</f>
        <v>432.69267300000001</v>
      </c>
      <c r="F9" s="63">
        <f>'[1]Podklady RZ'!F273</f>
        <v>289.72526199999999</v>
      </c>
      <c r="G9" s="210">
        <f>'[1]Podklady RZ'!G273</f>
        <v>181.23006900000001</v>
      </c>
      <c r="H9" s="63">
        <f>'[1]Podklady RZ'!H273</f>
        <v>179.07630099999992</v>
      </c>
      <c r="I9" s="63">
        <f>'[1]Podklady RZ'!I273</f>
        <v>176.77513999999999</v>
      </c>
      <c r="J9" s="63">
        <f>'[1]Podklady RZ'!J273</f>
        <v>263.85263200000003</v>
      </c>
      <c r="K9" s="209">
        <f>'[1]Podklady RZ'!K273</f>
        <v>399.73593999999997</v>
      </c>
      <c r="L9" s="63">
        <f>'[1]Podklady RZ'!L273</f>
        <v>601.42262900000003</v>
      </c>
      <c r="M9" s="210">
        <f>'[1]Podklady RZ'!M273</f>
        <v>723.74280599999997</v>
      </c>
      <c r="N9" s="256">
        <f>'[1]Podklady RZ'!N273</f>
        <v>5350.0628060000008</v>
      </c>
      <c r="O9" s="280">
        <f>'[1]Podklady RZ'!O273</f>
        <v>5.7077389270615793E-2</v>
      </c>
      <c r="P9" s="176"/>
      <c r="U9" s="179"/>
    </row>
    <row r="10" spans="1:21" x14ac:dyDescent="0.2">
      <c r="A10" s="57" t="s">
        <v>44</v>
      </c>
      <c r="B10" s="221">
        <f>'[1]Podklady RZ'!B274</f>
        <v>122.550123</v>
      </c>
      <c r="C10" s="33">
        <f>'[1]Podklady RZ'!C274</f>
        <v>99.603001000000006</v>
      </c>
      <c r="D10" s="33">
        <f>'[1]Podklady RZ'!D274</f>
        <v>87.898578000000015</v>
      </c>
      <c r="E10" s="268">
        <f>'[1]Podklady RZ'!E274</f>
        <v>70.454272000000003</v>
      </c>
      <c r="F10" s="33">
        <f>'[1]Podklady RZ'!F274</f>
        <v>61.760731</v>
      </c>
      <c r="G10" s="269">
        <f>'[1]Podklady RZ'!G274</f>
        <v>51.130770000000005</v>
      </c>
      <c r="H10" s="33">
        <f>'[1]Podklady RZ'!H274</f>
        <v>54.030405999999999</v>
      </c>
      <c r="I10" s="33">
        <f>'[1]Podklady RZ'!I274</f>
        <v>52.098587000000002</v>
      </c>
      <c r="J10" s="33">
        <f>'[1]Podklady RZ'!J274</f>
        <v>43.014521000000002</v>
      </c>
      <c r="K10" s="268">
        <f>'[1]Podklady RZ'!K274</f>
        <v>70.545199999999994</v>
      </c>
      <c r="L10" s="33">
        <f>'[1]Podklady RZ'!L274</f>
        <v>94.447772000000001</v>
      </c>
      <c r="M10" s="269">
        <f>'[1]Podklady RZ'!M274</f>
        <v>113.69047900000001</v>
      </c>
      <c r="N10" s="257">
        <f>'[1]Podklady RZ'!N274</f>
        <v>921.22443999999984</v>
      </c>
      <c r="O10" s="274">
        <f>'[1]Podklady RZ'!O274</f>
        <v>0.15181139905936927</v>
      </c>
      <c r="P10" s="176"/>
      <c r="U10" s="277"/>
    </row>
    <row r="11" spans="1:21" x14ac:dyDescent="0.2">
      <c r="A11" s="57" t="s">
        <v>43</v>
      </c>
      <c r="B11" s="221">
        <f>'[1]Podklady RZ'!B275</f>
        <v>9.2161460000000002</v>
      </c>
      <c r="C11" s="236">
        <f>'[1]Podklady RZ'!C275</f>
        <v>7.431411999999999</v>
      </c>
      <c r="D11" s="244">
        <f>'[1]Podklady RZ'!D275</f>
        <v>6.949999</v>
      </c>
      <c r="E11" s="237">
        <f>'[1]Podklady RZ'!E275</f>
        <v>6.3253739999999992</v>
      </c>
      <c r="F11" s="236">
        <f>'[1]Podklady RZ'!F275</f>
        <v>4.090109</v>
      </c>
      <c r="G11" s="239">
        <f>'[1]Podklady RZ'!G275</f>
        <v>2.5802990000000001</v>
      </c>
      <c r="H11" s="243">
        <f>'[1]Podklady RZ'!H275</f>
        <v>2.8516650000000001</v>
      </c>
      <c r="I11" s="236">
        <f>'[1]Podklady RZ'!I275</f>
        <v>2.8587710000000004</v>
      </c>
      <c r="J11" s="244">
        <f>'[1]Podklady RZ'!J275</f>
        <v>4.333012000000001</v>
      </c>
      <c r="K11" s="237">
        <f>'[1]Podklady RZ'!K275</f>
        <v>5.7325290000000004</v>
      </c>
      <c r="L11" s="236">
        <f>'[1]Podklady RZ'!L275</f>
        <v>6.8923130000000006</v>
      </c>
      <c r="M11" s="239">
        <f>'[1]Podklady RZ'!M275</f>
        <v>8.6372570000000017</v>
      </c>
      <c r="N11" s="257">
        <f>'[1]Podklady RZ'!N275</f>
        <v>67.898886000000005</v>
      </c>
      <c r="O11" s="274">
        <f>'[1]Podklady RZ'!O275</f>
        <v>0.13115342235433261</v>
      </c>
      <c r="P11" s="176"/>
      <c r="U11" s="277"/>
    </row>
    <row r="12" spans="1:21" x14ac:dyDescent="0.2">
      <c r="A12" s="57" t="s">
        <v>42</v>
      </c>
      <c r="B12" s="221">
        <f>'[1]Podklady RZ'!B276</f>
        <v>0</v>
      </c>
      <c r="C12" s="236">
        <f>'[1]Podklady RZ'!C276</f>
        <v>0</v>
      </c>
      <c r="D12" s="244">
        <f>'[1]Podklady RZ'!D276</f>
        <v>0</v>
      </c>
      <c r="E12" s="237">
        <f>'[1]Podklady RZ'!E276</f>
        <v>0</v>
      </c>
      <c r="F12" s="236">
        <f>'[1]Podklady RZ'!F276</f>
        <v>0</v>
      </c>
      <c r="G12" s="239">
        <f>'[1]Podklady RZ'!G276</f>
        <v>0</v>
      </c>
      <c r="H12" s="243">
        <f>'[1]Podklady RZ'!H276</f>
        <v>0</v>
      </c>
      <c r="I12" s="236">
        <f>'[1]Podklady RZ'!I276</f>
        <v>0</v>
      </c>
      <c r="J12" s="244">
        <f>'[1]Podklady RZ'!J276</f>
        <v>0</v>
      </c>
      <c r="K12" s="237">
        <f>'[1]Podklady RZ'!K276</f>
        <v>0</v>
      </c>
      <c r="L12" s="236">
        <f>'[1]Podklady RZ'!L276</f>
        <v>0</v>
      </c>
      <c r="M12" s="239">
        <f>'[1]Podklady RZ'!M276</f>
        <v>0</v>
      </c>
      <c r="N12" s="257">
        <f>'[1]Podklady RZ'!N276</f>
        <v>0</v>
      </c>
      <c r="O12" s="274">
        <f>'[1]Podklady RZ'!O276</f>
        <v>0</v>
      </c>
      <c r="P12" s="176"/>
      <c r="U12" s="277"/>
    </row>
    <row r="13" spans="1:21" x14ac:dyDescent="0.2">
      <c r="A13" s="57" t="s">
        <v>67</v>
      </c>
      <c r="B13" s="221">
        <f>'[1]Podklady RZ'!B277</f>
        <v>7.6299999999999993E-2</v>
      </c>
      <c r="C13" s="236">
        <f>'[1]Podklady RZ'!C277</f>
        <v>0.11509999999999999</v>
      </c>
      <c r="D13" s="244">
        <f>'[1]Podklady RZ'!D277</f>
        <v>0.16800000000000001</v>
      </c>
      <c r="E13" s="237">
        <f>'[1]Podklady RZ'!E277</f>
        <v>8.6499999999999994E-2</v>
      </c>
      <c r="F13" s="236">
        <f>'[1]Podklady RZ'!F277</f>
        <v>5.1499999999999997E-2</v>
      </c>
      <c r="G13" s="239">
        <f>'[1]Podklady RZ'!G277</f>
        <v>1.3099999999999999E-2</v>
      </c>
      <c r="H13" s="243">
        <f>'[1]Podklady RZ'!H277</f>
        <v>3.0999999999999999E-3</v>
      </c>
      <c r="I13" s="236">
        <f>'[1]Podklady RZ'!I277</f>
        <v>2.8999999999999998E-3</v>
      </c>
      <c r="J13" s="244">
        <f>'[1]Podklady RZ'!J277</f>
        <v>2.7899999999999998E-2</v>
      </c>
      <c r="K13" s="237">
        <f>'[1]Podklady RZ'!K277</f>
        <v>1.6300000000000002E-2</v>
      </c>
      <c r="L13" s="236">
        <f>'[1]Podklady RZ'!L277</f>
        <v>1.1300000000000001E-2</v>
      </c>
      <c r="M13" s="239">
        <f>'[1]Podklady RZ'!M277</f>
        <v>3.0300000000000001E-2</v>
      </c>
      <c r="N13" s="257">
        <f>'[1]Podklady RZ'!N277</f>
        <v>0.60229999999999995</v>
      </c>
      <c r="O13" s="274">
        <f>'[1]Podklady RZ'!O277</f>
        <v>6.8309473785686525E-2</v>
      </c>
      <c r="P13" s="176"/>
      <c r="U13" s="277"/>
    </row>
    <row r="14" spans="1:21" x14ac:dyDescent="0.2">
      <c r="A14" s="57" t="s">
        <v>68</v>
      </c>
      <c r="B14" s="221">
        <f>'[1]Podklady RZ'!B278</f>
        <v>4.7E-2</v>
      </c>
      <c r="C14" s="236">
        <f>'[1]Podklady RZ'!C278</f>
        <v>6.5000000000000002E-2</v>
      </c>
      <c r="D14" s="244">
        <f>'[1]Podklady RZ'!D278</f>
        <v>8.1000000000000003E-2</v>
      </c>
      <c r="E14" s="237">
        <f>'[1]Podklady RZ'!E278</f>
        <v>7.0999999999999994E-2</v>
      </c>
      <c r="F14" s="236">
        <f>'[1]Podklady RZ'!F278</f>
        <v>9.0999999999999998E-2</v>
      </c>
      <c r="G14" s="239">
        <f>'[1]Podklady RZ'!G278</f>
        <v>0</v>
      </c>
      <c r="H14" s="243">
        <f>'[1]Podklady RZ'!H278</f>
        <v>0</v>
      </c>
      <c r="I14" s="236">
        <f>'[1]Podklady RZ'!I278</f>
        <v>0</v>
      </c>
      <c r="J14" s="244">
        <f>'[1]Podklady RZ'!J278</f>
        <v>0</v>
      </c>
      <c r="K14" s="237">
        <f>'[1]Podklady RZ'!K278</f>
        <v>0</v>
      </c>
      <c r="L14" s="236">
        <f>'[1]Podklady RZ'!L278</f>
        <v>0</v>
      </c>
      <c r="M14" s="239">
        <f>'[1]Podklady RZ'!M278</f>
        <v>0</v>
      </c>
      <c r="N14" s="257">
        <f>'[1]Podklady RZ'!N278</f>
        <v>0.35499999999999998</v>
      </c>
      <c r="O14" s="274">
        <f>'[1]Podklady RZ'!O278</f>
        <v>3.0965423397648368E-2</v>
      </c>
      <c r="P14" s="176"/>
      <c r="U14" s="277"/>
    </row>
    <row r="15" spans="1:21" x14ac:dyDescent="0.2">
      <c r="A15" s="57" t="s">
        <v>69</v>
      </c>
      <c r="B15" s="221">
        <f>'[1]Podklady RZ'!B279</f>
        <v>0</v>
      </c>
      <c r="C15" s="236">
        <f>'[1]Podklady RZ'!C279</f>
        <v>0</v>
      </c>
      <c r="D15" s="244">
        <f>'[1]Podklady RZ'!D279</f>
        <v>0</v>
      </c>
      <c r="E15" s="237">
        <f>'[1]Podklady RZ'!E279</f>
        <v>0</v>
      </c>
      <c r="F15" s="236">
        <f>'[1]Podklady RZ'!F279</f>
        <v>0</v>
      </c>
      <c r="G15" s="239">
        <f>'[1]Podklady RZ'!G279</f>
        <v>0</v>
      </c>
      <c r="H15" s="243">
        <f>'[1]Podklady RZ'!H279</f>
        <v>0</v>
      </c>
      <c r="I15" s="236">
        <f>'[1]Podklady RZ'!I279</f>
        <v>0</v>
      </c>
      <c r="J15" s="244">
        <f>'[1]Podklady RZ'!J279</f>
        <v>0</v>
      </c>
      <c r="K15" s="237">
        <f>'[1]Podklady RZ'!K279</f>
        <v>0</v>
      </c>
      <c r="L15" s="236">
        <f>'[1]Podklady RZ'!L279</f>
        <v>0</v>
      </c>
      <c r="M15" s="239">
        <f>'[1]Podklady RZ'!M279</f>
        <v>0</v>
      </c>
      <c r="N15" s="257">
        <f>'[1]Podklady RZ'!N279</f>
        <v>0</v>
      </c>
      <c r="O15" s="274">
        <f>'[1]Podklady RZ'!O279</f>
        <v>0</v>
      </c>
      <c r="P15" s="176"/>
      <c r="U15" s="277"/>
    </row>
    <row r="16" spans="1:21" x14ac:dyDescent="0.2">
      <c r="A16" s="57" t="s">
        <v>41</v>
      </c>
      <c r="B16" s="221">
        <f>'[1]Podklady RZ'!B280</f>
        <v>668.59197400000005</v>
      </c>
      <c r="C16" s="236">
        <f>'[1]Podklady RZ'!C280</f>
        <v>460.161046</v>
      </c>
      <c r="D16" s="244">
        <f>'[1]Podklady RZ'!D280</f>
        <v>366.59292800000003</v>
      </c>
      <c r="E16" s="237">
        <f>'[1]Podklady RZ'!E280</f>
        <v>302.37131099999999</v>
      </c>
      <c r="F16" s="236">
        <f>'[1]Podklady RZ'!F280</f>
        <v>183.61098200000001</v>
      </c>
      <c r="G16" s="239">
        <f>'[1]Podklady RZ'!G280</f>
        <v>99.91313000000001</v>
      </c>
      <c r="H16" s="243">
        <f>'[1]Podklady RZ'!H280</f>
        <v>92.637466999999987</v>
      </c>
      <c r="I16" s="236">
        <f>'[1]Podklady RZ'!I280</f>
        <v>93.042647000000002</v>
      </c>
      <c r="J16" s="244">
        <f>'[1]Podklady RZ'!J280</f>
        <v>161.51214400000001</v>
      </c>
      <c r="K16" s="237">
        <f>'[1]Podklady RZ'!K280</f>
        <v>259.98469399999999</v>
      </c>
      <c r="L16" s="236">
        <f>'[1]Podklady RZ'!L280</f>
        <v>394.53958500000005</v>
      </c>
      <c r="M16" s="239">
        <f>'[1]Podklady RZ'!M280</f>
        <v>498.63108099999999</v>
      </c>
      <c r="N16" s="257">
        <f>'[1]Podklady RZ'!N280</f>
        <v>3581.5889889999999</v>
      </c>
      <c r="O16" s="274">
        <f>'[1]Podklady RZ'!O280</f>
        <v>8.3977239765277226E-2</v>
      </c>
      <c r="P16" s="176"/>
      <c r="U16" s="277"/>
    </row>
    <row r="17" spans="1:21" x14ac:dyDescent="0.2">
      <c r="A17" s="57" t="s">
        <v>81</v>
      </c>
      <c r="B17" s="221">
        <f>'[1]Podklady RZ'!B281</f>
        <v>37.939689999999999</v>
      </c>
      <c r="C17" s="236">
        <f>'[1]Podklady RZ'!C281</f>
        <v>25.231310000000001</v>
      </c>
      <c r="D17" s="244">
        <f>'[1]Podklady RZ'!D281</f>
        <v>20.277830000000002</v>
      </c>
      <c r="E17" s="237">
        <f>'[1]Podklady RZ'!E281</f>
        <v>15.822299999999998</v>
      </c>
      <c r="F17" s="236">
        <f>'[1]Podklady RZ'!F281</f>
        <v>11.90733</v>
      </c>
      <c r="G17" s="239">
        <f>'[1]Podklady RZ'!G281</f>
        <v>5.7332200000000002</v>
      </c>
      <c r="H17" s="243">
        <f>'[1]Podklady RZ'!H281</f>
        <v>4.94346</v>
      </c>
      <c r="I17" s="236">
        <f>'[1]Podklady RZ'!I281</f>
        <v>5.6926199999999998</v>
      </c>
      <c r="J17" s="244">
        <f>'[1]Podklady RZ'!J281</f>
        <v>8.8363499999999995</v>
      </c>
      <c r="K17" s="237">
        <f>'[1]Podklady RZ'!K281</f>
        <v>15.7195</v>
      </c>
      <c r="L17" s="236">
        <f>'[1]Podklady RZ'!L281</f>
        <v>23.364720000000002</v>
      </c>
      <c r="M17" s="239">
        <f>'[1]Podklady RZ'!M281</f>
        <v>26.121269999999999</v>
      </c>
      <c r="N17" s="257">
        <f>'[1]Podklady RZ'!N281</f>
        <v>201.58960000000005</v>
      </c>
      <c r="O17" s="274">
        <f>'[1]Podklady RZ'!O281</f>
        <v>0.8134213374732806</v>
      </c>
      <c r="P17" s="176"/>
      <c r="U17" s="277"/>
    </row>
    <row r="18" spans="1:21" x14ac:dyDescent="0.2">
      <c r="A18" s="57" t="s">
        <v>40</v>
      </c>
      <c r="B18" s="221">
        <f>'[1]Podklady RZ'!B282</f>
        <v>0</v>
      </c>
      <c r="C18" s="236">
        <f>'[1]Podklady RZ'!C282</f>
        <v>0</v>
      </c>
      <c r="D18" s="244">
        <f>'[1]Podklady RZ'!D282</f>
        <v>0</v>
      </c>
      <c r="E18" s="237">
        <f>'[1]Podklady RZ'!E282</f>
        <v>0</v>
      </c>
      <c r="F18" s="236">
        <f>'[1]Podklady RZ'!F282</f>
        <v>0</v>
      </c>
      <c r="G18" s="239">
        <f>'[1]Podklady RZ'!G282</f>
        <v>0</v>
      </c>
      <c r="H18" s="243">
        <f>'[1]Podklady RZ'!H282</f>
        <v>0</v>
      </c>
      <c r="I18" s="236">
        <f>'[1]Podklady RZ'!I282</f>
        <v>0</v>
      </c>
      <c r="J18" s="244">
        <f>'[1]Podklady RZ'!J282</f>
        <v>0</v>
      </c>
      <c r="K18" s="237">
        <f>'[1]Podklady RZ'!K282</f>
        <v>0</v>
      </c>
      <c r="L18" s="236">
        <f>'[1]Podklady RZ'!L282</f>
        <v>0</v>
      </c>
      <c r="M18" s="239">
        <f>'[1]Podklady RZ'!M282</f>
        <v>0</v>
      </c>
      <c r="N18" s="257">
        <f>'[1]Podklady RZ'!N282</f>
        <v>0</v>
      </c>
      <c r="O18" s="274">
        <f>'[1]Podklady RZ'!O282</f>
        <v>0</v>
      </c>
      <c r="P18" s="176"/>
      <c r="U18" s="277"/>
    </row>
    <row r="19" spans="1:21" x14ac:dyDescent="0.2">
      <c r="A19" s="57" t="s">
        <v>39</v>
      </c>
      <c r="B19" s="221">
        <f>'[1]Podklady RZ'!B283</f>
        <v>0</v>
      </c>
      <c r="C19" s="236">
        <f>'[1]Podklady RZ'!C283</f>
        <v>0</v>
      </c>
      <c r="D19" s="244">
        <f>'[1]Podklady RZ'!D283</f>
        <v>0</v>
      </c>
      <c r="E19" s="237">
        <f>'[1]Podklady RZ'!E283</f>
        <v>0</v>
      </c>
      <c r="F19" s="236">
        <f>'[1]Podklady RZ'!F283</f>
        <v>0</v>
      </c>
      <c r="G19" s="239">
        <f>'[1]Podklady RZ'!G283</f>
        <v>0</v>
      </c>
      <c r="H19" s="243">
        <f>'[1]Podklady RZ'!H283</f>
        <v>0</v>
      </c>
      <c r="I19" s="236">
        <f>'[1]Podklady RZ'!I283</f>
        <v>0</v>
      </c>
      <c r="J19" s="244">
        <f>'[1]Podklady RZ'!J283</f>
        <v>0</v>
      </c>
      <c r="K19" s="237">
        <f>'[1]Podklady RZ'!K283</f>
        <v>0</v>
      </c>
      <c r="L19" s="236">
        <f>'[1]Podklady RZ'!L283</f>
        <v>0</v>
      </c>
      <c r="M19" s="239">
        <f>'[1]Podklady RZ'!M283</f>
        <v>0</v>
      </c>
      <c r="N19" s="257">
        <f>'[1]Podklady RZ'!N283</f>
        <v>0</v>
      </c>
      <c r="O19" s="274">
        <f>'[1]Podklady RZ'!O283</f>
        <v>0</v>
      </c>
      <c r="P19" s="176"/>
      <c r="U19" s="277"/>
    </row>
    <row r="20" spans="1:21" x14ac:dyDescent="0.2">
      <c r="A20" s="57" t="s">
        <v>38</v>
      </c>
      <c r="B20" s="221">
        <f>'[1]Podklady RZ'!B284</f>
        <v>4.4420000000000002</v>
      </c>
      <c r="C20" s="236">
        <f>'[1]Podklady RZ'!C284</f>
        <v>0.159</v>
      </c>
      <c r="D20" s="244">
        <f>'[1]Podklady RZ'!D284</f>
        <v>0</v>
      </c>
      <c r="E20" s="237">
        <f>'[1]Podklady RZ'!E284</f>
        <v>0</v>
      </c>
      <c r="F20" s="236">
        <f>'[1]Podklady RZ'!F284</f>
        <v>4.0010000000000003</v>
      </c>
      <c r="G20" s="239">
        <f>'[1]Podklady RZ'!G284</f>
        <v>5.7450000000000001</v>
      </c>
      <c r="H20" s="243">
        <f>'[1]Podklady RZ'!H284</f>
        <v>1.1579999999999999</v>
      </c>
      <c r="I20" s="236">
        <f>'[1]Podklady RZ'!I284</f>
        <v>0</v>
      </c>
      <c r="J20" s="244">
        <f>'[1]Podklady RZ'!J284</f>
        <v>1.9239999999999999</v>
      </c>
      <c r="K20" s="237">
        <f>'[1]Podklady RZ'!K284</f>
        <v>0.52</v>
      </c>
      <c r="L20" s="236">
        <f>'[1]Podklady RZ'!L284</f>
        <v>16.504000000000001</v>
      </c>
      <c r="M20" s="239">
        <f>'[1]Podklady RZ'!M284</f>
        <v>8.81</v>
      </c>
      <c r="N20" s="257">
        <f>'[1]Podklady RZ'!N284</f>
        <v>43.263000000000005</v>
      </c>
      <c r="O20" s="274">
        <f>'[1]Podklady RZ'!O284</f>
        <v>0.27736838075983455</v>
      </c>
      <c r="P20" s="176"/>
      <c r="U20" s="277"/>
    </row>
    <row r="21" spans="1:21" x14ac:dyDescent="0.2">
      <c r="A21" s="57" t="s">
        <v>37</v>
      </c>
      <c r="B21" s="221">
        <f>'[1]Podklady RZ'!B285</f>
        <v>1.149</v>
      </c>
      <c r="C21" s="236">
        <f>'[1]Podklady RZ'!C285</f>
        <v>0.85299999999999998</v>
      </c>
      <c r="D21" s="244">
        <f>'[1]Podklady RZ'!D285</f>
        <v>1.0089999999999999</v>
      </c>
      <c r="E21" s="237">
        <f>'[1]Podklady RZ'!E285</f>
        <v>0.7046</v>
      </c>
      <c r="F21" s="236">
        <f>'[1]Podklady RZ'!F285</f>
        <v>1.0069999999999999</v>
      </c>
      <c r="G21" s="239">
        <f>'[1]Podklady RZ'!G285</f>
        <v>1.073</v>
      </c>
      <c r="H21" s="243">
        <f>'[1]Podklady RZ'!H285</f>
        <v>0.71</v>
      </c>
      <c r="I21" s="236">
        <f>'[1]Podklady RZ'!I285</f>
        <v>0.998</v>
      </c>
      <c r="J21" s="244">
        <f>'[1]Podklady RZ'!J285</f>
        <v>0.86199999999999999</v>
      </c>
      <c r="K21" s="237">
        <f>'[1]Podklady RZ'!K285</f>
        <v>0.86599999999999999</v>
      </c>
      <c r="L21" s="236">
        <f>'[1]Podklady RZ'!L285</f>
        <v>0.92200000000000004</v>
      </c>
      <c r="M21" s="239">
        <f>'[1]Podklady RZ'!M285</f>
        <v>0.61799999999999999</v>
      </c>
      <c r="N21" s="257">
        <f>'[1]Podklady RZ'!N285</f>
        <v>10.771600000000001</v>
      </c>
      <c r="O21" s="274">
        <f>'[1]Podklady RZ'!O285</f>
        <v>3.6816547365143581E-3</v>
      </c>
      <c r="P21" s="176"/>
      <c r="U21" s="277"/>
    </row>
    <row r="22" spans="1:21" x14ac:dyDescent="0.2">
      <c r="A22" s="57" t="s">
        <v>36</v>
      </c>
      <c r="B22" s="221">
        <f>'[1]Podklady RZ'!B286</f>
        <v>0.146815</v>
      </c>
      <c r="C22" s="236">
        <f>'[1]Podklady RZ'!C286</f>
        <v>9.3746999999999997E-2</v>
      </c>
      <c r="D22" s="244">
        <f>'[1]Podklady RZ'!D286</f>
        <v>8.1638000000000002E-2</v>
      </c>
      <c r="E22" s="237">
        <f>'[1]Podklady RZ'!E286</f>
        <v>7.3854000000000003E-2</v>
      </c>
      <c r="F22" s="236">
        <f>'[1]Podklady RZ'!F286</f>
        <v>4.4537999999999994E-2</v>
      </c>
      <c r="G22" s="239">
        <f>'[1]Podklady RZ'!G286</f>
        <v>2.2579000000000002E-2</v>
      </c>
      <c r="H22" s="243">
        <f>'[1]Podklady RZ'!H286</f>
        <v>2.4321000000000002E-2</v>
      </c>
      <c r="I22" s="236">
        <f>'[1]Podklady RZ'!I286</f>
        <v>2.5201000000000001E-2</v>
      </c>
      <c r="J22" s="244">
        <f>'[1]Podklady RZ'!J286</f>
        <v>4.9928E-2</v>
      </c>
      <c r="K22" s="237">
        <f>'[1]Podklady RZ'!K286</f>
        <v>6.0109000000000003E-2</v>
      </c>
      <c r="L22" s="236">
        <f>'[1]Podklady RZ'!L286</f>
        <v>0.107903</v>
      </c>
      <c r="M22" s="239">
        <f>'[1]Podklady RZ'!M286</f>
        <v>0.12488500000000001</v>
      </c>
      <c r="N22" s="257">
        <f>'[1]Podklady RZ'!N286</f>
        <v>0.85551799999999989</v>
      </c>
      <c r="O22" s="274">
        <f>'[1]Podklady RZ'!O286</f>
        <v>2.1526126361176798E-4</v>
      </c>
      <c r="P22" s="176"/>
      <c r="U22" s="277"/>
    </row>
    <row r="23" spans="1:21" x14ac:dyDescent="0.2">
      <c r="A23" s="57" t="s">
        <v>3</v>
      </c>
      <c r="B23" s="221">
        <f>'[1]Podklady RZ'!B287</f>
        <v>0</v>
      </c>
      <c r="C23" s="236">
        <f>'[1]Podklady RZ'!C287</f>
        <v>0</v>
      </c>
      <c r="D23" s="244">
        <f>'[1]Podklady RZ'!D287</f>
        <v>0</v>
      </c>
      <c r="E23" s="237">
        <f>'[1]Podklady RZ'!E287</f>
        <v>0</v>
      </c>
      <c r="F23" s="236">
        <f>'[1]Podklady RZ'!F287</f>
        <v>0</v>
      </c>
      <c r="G23" s="239">
        <f>'[1]Podklady RZ'!G287</f>
        <v>0</v>
      </c>
      <c r="H23" s="243">
        <f>'[1]Podklady RZ'!H287</f>
        <v>0</v>
      </c>
      <c r="I23" s="236">
        <f>'[1]Podklady RZ'!I287</f>
        <v>0</v>
      </c>
      <c r="J23" s="244">
        <f>'[1]Podklady RZ'!J287</f>
        <v>0</v>
      </c>
      <c r="K23" s="237">
        <f>'[1]Podklady RZ'!K287</f>
        <v>0</v>
      </c>
      <c r="L23" s="236">
        <f>'[1]Podklady RZ'!L287</f>
        <v>0</v>
      </c>
      <c r="M23" s="239">
        <f>'[1]Podklady RZ'!M287</f>
        <v>0</v>
      </c>
      <c r="N23" s="257">
        <f>'[1]Podklady RZ'!N287</f>
        <v>0</v>
      </c>
      <c r="O23" s="274">
        <f>'[1]Podklady RZ'!O287</f>
        <v>0</v>
      </c>
      <c r="P23" s="176"/>
      <c r="U23" s="277"/>
    </row>
    <row r="24" spans="1:21" x14ac:dyDescent="0.2">
      <c r="A24" s="57" t="s">
        <v>35</v>
      </c>
      <c r="B24" s="221">
        <f>'[1]Podklady RZ'!B288</f>
        <v>3.2428100000000004</v>
      </c>
      <c r="C24" s="236">
        <f>'[1]Podklady RZ'!C288</f>
        <v>1.0199770000000001</v>
      </c>
      <c r="D24" s="244">
        <f>'[1]Podklady RZ'!D288</f>
        <v>0.26905400000000002</v>
      </c>
      <c r="E24" s="237">
        <f>'[1]Podklady RZ'!E288</f>
        <v>0.81284900000000004</v>
      </c>
      <c r="F24" s="236">
        <f>'[1]Podklady RZ'!F288</f>
        <v>0.11192199999999998</v>
      </c>
      <c r="G24" s="239">
        <f>'[1]Podklady RZ'!G288</f>
        <v>3.1505999999999999E-2</v>
      </c>
      <c r="H24" s="243">
        <f>'[1]Podklady RZ'!H288</f>
        <v>1.6079939999999999</v>
      </c>
      <c r="I24" s="236">
        <f>'[1]Podklady RZ'!I288</f>
        <v>5.7962590000000009</v>
      </c>
      <c r="J24" s="244">
        <f>'[1]Podklady RZ'!J288</f>
        <v>12.473685999999999</v>
      </c>
      <c r="K24" s="237">
        <f>'[1]Podklady RZ'!K288</f>
        <v>4.4565979999999996</v>
      </c>
      <c r="L24" s="236">
        <f>'[1]Podklady RZ'!L288</f>
        <v>3.3411530000000003</v>
      </c>
      <c r="M24" s="239">
        <f>'[1]Podklady RZ'!M288</f>
        <v>1.0901799999999999</v>
      </c>
      <c r="N24" s="257">
        <f>'[1]Podklady RZ'!N288</f>
        <v>34.253987999999993</v>
      </c>
      <c r="O24" s="274">
        <f>'[1]Podklady RZ'!O288</f>
        <v>0.10424767264113306</v>
      </c>
      <c r="P24" s="176"/>
      <c r="U24" s="277"/>
    </row>
    <row r="25" spans="1:21" x14ac:dyDescent="0.2">
      <c r="A25" s="223" t="s">
        <v>34</v>
      </c>
      <c r="B25" s="224">
        <f>'[1]Podklady RZ'!B289</f>
        <v>83.310253000000003</v>
      </c>
      <c r="C25" s="225">
        <f>'[1]Podklady RZ'!C289</f>
        <v>50.998660999999998</v>
      </c>
      <c r="D25" s="225">
        <f>'[1]Podklady RZ'!D289</f>
        <v>42.037962</v>
      </c>
      <c r="E25" s="270">
        <f>'[1]Podklady RZ'!E289</f>
        <v>35.970613000000007</v>
      </c>
      <c r="F25" s="225">
        <f>'[1]Podklady RZ'!F289</f>
        <v>23.049149999999997</v>
      </c>
      <c r="G25" s="271">
        <f>'[1]Podklady RZ'!G289</f>
        <v>14.987464999999998</v>
      </c>
      <c r="H25" s="225">
        <f>'[1]Podklady RZ'!H289</f>
        <v>21.109887999999994</v>
      </c>
      <c r="I25" s="225">
        <f>'[1]Podklady RZ'!I289</f>
        <v>16.260155000000001</v>
      </c>
      <c r="J25" s="225">
        <f>'[1]Podklady RZ'!J289</f>
        <v>30.819091000000004</v>
      </c>
      <c r="K25" s="270">
        <f>'[1]Podklady RZ'!K289</f>
        <v>41.835010000000004</v>
      </c>
      <c r="L25" s="225">
        <f>'[1]Podklady RZ'!L289</f>
        <v>61.291882999999991</v>
      </c>
      <c r="M25" s="271">
        <f>'[1]Podklady RZ'!M289</f>
        <v>65.989353999999992</v>
      </c>
      <c r="N25" s="258">
        <f>'[1]Podklady RZ'!N289</f>
        <v>487.65948500000002</v>
      </c>
      <c r="O25" s="274">
        <f>'[1]Podklady RZ'!O289</f>
        <v>2.1191176740584173E-2</v>
      </c>
      <c r="P25" s="176"/>
      <c r="U25" s="173"/>
    </row>
    <row r="26" spans="1:21" ht="13.5" customHeight="1" x14ac:dyDescent="0.2">
      <c r="A26" s="260" t="s">
        <v>258</v>
      </c>
      <c r="B26" s="209">
        <f>'[1]Podklady RZ'!B290</f>
        <v>833.35389600000008</v>
      </c>
      <c r="C26" s="63">
        <f>'[1]Podklady RZ'!C290</f>
        <v>580.00318499999992</v>
      </c>
      <c r="D26" s="63">
        <f>'[1]Podklady RZ'!D290</f>
        <v>471.28869499999996</v>
      </c>
      <c r="E26" s="209">
        <f>'[1]Podklady RZ'!E290</f>
        <v>387.16890999999998</v>
      </c>
      <c r="F26" s="63">
        <f>'[1]Podklady RZ'!F290</f>
        <v>260.80645899999996</v>
      </c>
      <c r="G26" s="210">
        <f>'[1]Podklady RZ'!G290</f>
        <v>165.79299800000001</v>
      </c>
      <c r="H26" s="63">
        <f>'[1]Podklady RZ'!H290</f>
        <v>162.49083400000004</v>
      </c>
      <c r="I26" s="63">
        <f>'[1]Podklady RZ'!I290</f>
        <v>160.45890399999999</v>
      </c>
      <c r="J26" s="63">
        <f>'[1]Podklady RZ'!J290</f>
        <v>234.47318200000001</v>
      </c>
      <c r="K26" s="209">
        <f>'[1]Podklady RZ'!K290</f>
        <v>347.97928366666667</v>
      </c>
      <c r="L26" s="63">
        <f>'[1]Podklady RZ'!L290</f>
        <v>523.17533266666669</v>
      </c>
      <c r="M26" s="210">
        <f>'[1]Podklady RZ'!M290</f>
        <v>630.83513866666658</v>
      </c>
      <c r="N26" s="256">
        <f>'[1]Podklady RZ'!N290</f>
        <v>4757.8268180000005</v>
      </c>
      <c r="O26" s="280">
        <f>'[1]Podklady RZ'!O290</f>
        <v>5.3067300228007493E-2</v>
      </c>
      <c r="P26" s="17"/>
      <c r="U26" s="127"/>
    </row>
    <row r="27" spans="1:21" ht="12.75" customHeight="1" x14ac:dyDescent="0.2">
      <c r="A27" s="57" t="s">
        <v>29</v>
      </c>
      <c r="B27" s="221">
        <f>'[1]Podklady RZ'!B291</f>
        <v>185.886011</v>
      </c>
      <c r="C27" s="33">
        <f>'[1]Podklady RZ'!C291</f>
        <v>128.41650799999999</v>
      </c>
      <c r="D27" s="33">
        <f>'[1]Podklady RZ'!D291</f>
        <v>115.097343</v>
      </c>
      <c r="E27" s="268">
        <f>'[1]Podklady RZ'!E291</f>
        <v>97.649360999999985</v>
      </c>
      <c r="F27" s="33">
        <f>'[1]Podklady RZ'!F291</f>
        <v>82.071130999999994</v>
      </c>
      <c r="G27" s="269">
        <f>'[1]Podklady RZ'!G291</f>
        <v>64.432557000000003</v>
      </c>
      <c r="H27" s="33">
        <f>'[1]Podklady RZ'!H291</f>
        <v>58.772478</v>
      </c>
      <c r="I27" s="33">
        <f>'[1]Podklady RZ'!I291</f>
        <v>58.376381000000002</v>
      </c>
      <c r="J27" s="33">
        <f>'[1]Podklady RZ'!J291</f>
        <v>64.387108999999995</v>
      </c>
      <c r="K27" s="268">
        <f>'[1]Podklady RZ'!K291</f>
        <v>79.375848000000005</v>
      </c>
      <c r="L27" s="33">
        <f>'[1]Podklady RZ'!L291</f>
        <v>104.81488500000002</v>
      </c>
      <c r="M27" s="269">
        <f>'[1]Podklady RZ'!M291</f>
        <v>121.22913999999999</v>
      </c>
      <c r="N27" s="257">
        <f>'[1]Podklady RZ'!N291</f>
        <v>1160.508752</v>
      </c>
      <c r="O27" s="274">
        <f>'[1]Podklady RZ'!O291</f>
        <v>5.4110180154448496E-2</v>
      </c>
      <c r="P27" s="176"/>
      <c r="U27" s="127"/>
    </row>
    <row r="28" spans="1:21" ht="12.75" customHeight="1" x14ac:dyDescent="0.2">
      <c r="A28" s="57" t="s">
        <v>0</v>
      </c>
      <c r="B28" s="221">
        <f>'[1]Podklady RZ'!B292</f>
        <v>6.5675600000000003</v>
      </c>
      <c r="C28" s="236">
        <f>'[1]Podklady RZ'!C292</f>
        <v>4.4993800000000004</v>
      </c>
      <c r="D28" s="244">
        <f>'[1]Podklady RZ'!D292</f>
        <v>3.6909000000000001</v>
      </c>
      <c r="E28" s="237">
        <f>'[1]Podklady RZ'!E292</f>
        <v>2.8751199999999999</v>
      </c>
      <c r="F28" s="236">
        <f>'[1]Podklady RZ'!F292</f>
        <v>1.9770300000000001</v>
      </c>
      <c r="G28" s="239">
        <f>'[1]Podklady RZ'!G292</f>
        <v>0.80264999999999997</v>
      </c>
      <c r="H28" s="243">
        <f>'[1]Podklady RZ'!H292</f>
        <v>0.69208000000000003</v>
      </c>
      <c r="I28" s="236">
        <f>'[1]Podklady RZ'!I292</f>
        <v>0.79697000000000007</v>
      </c>
      <c r="J28" s="244">
        <f>'[1]Podklady RZ'!J292</f>
        <v>1.57009</v>
      </c>
      <c r="K28" s="237">
        <f>'[1]Podklady RZ'!K292</f>
        <v>2.90673</v>
      </c>
      <c r="L28" s="236">
        <f>'[1]Podklady RZ'!L292</f>
        <v>4.2320599999999997</v>
      </c>
      <c r="M28" s="239">
        <f>'[1]Podklady RZ'!M292</f>
        <v>4.8339799999999995</v>
      </c>
      <c r="N28" s="257">
        <f>'[1]Podklady RZ'!N292</f>
        <v>35.44455</v>
      </c>
      <c r="O28" s="274">
        <f>'[1]Podklady RZ'!O292</f>
        <v>2.6765722427316653E-2</v>
      </c>
      <c r="P28" s="176"/>
      <c r="U28" s="127"/>
    </row>
    <row r="29" spans="1:21" ht="12.75" customHeight="1" x14ac:dyDescent="0.2">
      <c r="A29" s="57" t="s">
        <v>1</v>
      </c>
      <c r="B29" s="221">
        <f>'[1]Podklady RZ'!B293</f>
        <v>12.601466</v>
      </c>
      <c r="C29" s="236">
        <f>'[1]Podklady RZ'!C293</f>
        <v>8.6736229999999992</v>
      </c>
      <c r="D29" s="244">
        <f>'[1]Podklady RZ'!D293</f>
        <v>6.3985349999999999</v>
      </c>
      <c r="E29" s="237">
        <f>'[1]Podklady RZ'!E293</f>
        <v>4.3014480000000006</v>
      </c>
      <c r="F29" s="236">
        <f>'[1]Podklady RZ'!F293</f>
        <v>2.1807319999999999</v>
      </c>
      <c r="G29" s="239">
        <f>'[1]Podklady RZ'!G293</f>
        <v>0.13635700000000001</v>
      </c>
      <c r="H29" s="243">
        <f>'[1]Podklady RZ'!H293</f>
        <v>0.11618299999999999</v>
      </c>
      <c r="I29" s="236">
        <f>'[1]Podklady RZ'!I293</f>
        <v>0.12698400000000001</v>
      </c>
      <c r="J29" s="244">
        <f>'[1]Podklady RZ'!J293</f>
        <v>1.381343</v>
      </c>
      <c r="K29" s="237">
        <f>'[1]Podklady RZ'!K293</f>
        <v>3.3000659999999997</v>
      </c>
      <c r="L29" s="236">
        <f>'[1]Podklady RZ'!L293</f>
        <v>7.09511</v>
      </c>
      <c r="M29" s="239">
        <f>'[1]Podklady RZ'!M293</f>
        <v>9.7810239999999986</v>
      </c>
      <c r="N29" s="257">
        <f>'[1]Podklady RZ'!N293</f>
        <v>56.092871000000002</v>
      </c>
      <c r="O29" s="274">
        <f>'[1]Podklady RZ'!O293</f>
        <v>9.0985917884694886E-2</v>
      </c>
      <c r="P29" s="176"/>
      <c r="U29" s="127"/>
    </row>
    <row r="30" spans="1:21" ht="12.75" customHeight="1" x14ac:dyDescent="0.2">
      <c r="A30" s="57" t="s">
        <v>2</v>
      </c>
      <c r="B30" s="221">
        <f>'[1]Podklady RZ'!B294</f>
        <v>2.1734169999999997</v>
      </c>
      <c r="C30" s="236">
        <f>'[1]Podklady RZ'!C294</f>
        <v>1.507862</v>
      </c>
      <c r="D30" s="244">
        <f>'[1]Podklady RZ'!D294</f>
        <v>1.0854030000000001</v>
      </c>
      <c r="E30" s="237">
        <f>'[1]Podklady RZ'!E294</f>
        <v>0.78176099999999993</v>
      </c>
      <c r="F30" s="236">
        <f>'[1]Podklady RZ'!F294</f>
        <v>0.46770699999999998</v>
      </c>
      <c r="G30" s="239">
        <f>'[1]Podklady RZ'!G294</f>
        <v>8.2935000000000009E-2</v>
      </c>
      <c r="H30" s="243">
        <f>'[1]Podklady RZ'!H294</f>
        <v>8.165399999999999E-2</v>
      </c>
      <c r="I30" s="236">
        <f>'[1]Podklady RZ'!I294</f>
        <v>9.7982E-2</v>
      </c>
      <c r="J30" s="244">
        <f>'[1]Podklady RZ'!J294</f>
        <v>0.21673799999999999</v>
      </c>
      <c r="K30" s="237">
        <f>'[1]Podklady RZ'!K294</f>
        <v>0.46176999999999996</v>
      </c>
      <c r="L30" s="236">
        <f>'[1]Podklady RZ'!L294</f>
        <v>0.79861799999999994</v>
      </c>
      <c r="M30" s="239">
        <f>'[1]Podklady RZ'!M294</f>
        <v>1.0172399999999999</v>
      </c>
      <c r="N30" s="257">
        <f>'[1]Podklady RZ'!N294</f>
        <v>8.7730870000000003</v>
      </c>
      <c r="O30" s="274">
        <f>'[1]Podklady RZ'!O294</f>
        <v>2.6545850878553347E-2</v>
      </c>
      <c r="P30" s="176"/>
    </row>
    <row r="31" spans="1:21" x14ac:dyDescent="0.2">
      <c r="A31" s="57" t="s">
        <v>6</v>
      </c>
      <c r="B31" s="221">
        <f>'[1]Podklady RZ'!B295</f>
        <v>2.0847190000000002</v>
      </c>
      <c r="C31" s="236">
        <f>'[1]Podklady RZ'!C295</f>
        <v>1.6679850000000001</v>
      </c>
      <c r="D31" s="244">
        <f>'[1]Podklady RZ'!D295</f>
        <v>1.5516479999999999</v>
      </c>
      <c r="E31" s="237">
        <f>'[1]Podklady RZ'!E295</f>
        <v>1.334832</v>
      </c>
      <c r="F31" s="236">
        <f>'[1]Podklady RZ'!F295</f>
        <v>0.65290400000000015</v>
      </c>
      <c r="G31" s="239">
        <f>'[1]Podklady RZ'!G295</f>
        <v>0.35026200000000007</v>
      </c>
      <c r="H31" s="243">
        <f>'[1]Podklady RZ'!H295</f>
        <v>0.38157000000000002</v>
      </c>
      <c r="I31" s="236">
        <f>'[1]Podklady RZ'!I295</f>
        <v>0.39074999999999999</v>
      </c>
      <c r="J31" s="244">
        <f>'[1]Podklady RZ'!J295</f>
        <v>0.64798699999999998</v>
      </c>
      <c r="K31" s="237">
        <f>'[1]Podklady RZ'!K295</f>
        <v>1.241385</v>
      </c>
      <c r="L31" s="236">
        <f>'[1]Podklady RZ'!L295</f>
        <v>1.4857130000000001</v>
      </c>
      <c r="M31" s="239">
        <f>'[1]Podklady RZ'!M295</f>
        <v>2.294562</v>
      </c>
      <c r="N31" s="257">
        <f>'[1]Podklady RZ'!N295</f>
        <v>14.084317000000002</v>
      </c>
      <c r="O31" s="274">
        <f>'[1]Podklady RZ'!O295</f>
        <v>6.8014274115114751E-2</v>
      </c>
      <c r="P31" s="176"/>
    </row>
    <row r="32" spans="1:21" x14ac:dyDescent="0.2">
      <c r="A32" s="57" t="s">
        <v>28</v>
      </c>
      <c r="B32" s="221">
        <f>'[1]Podklady RZ'!B296</f>
        <v>356.86512118558687</v>
      </c>
      <c r="C32" s="236">
        <f>'[1]Podklady RZ'!C296</f>
        <v>246.19825383307719</v>
      </c>
      <c r="D32" s="244">
        <f>'[1]Podklady RZ'!D296</f>
        <v>195.35185416265199</v>
      </c>
      <c r="E32" s="237">
        <f>'[1]Podklady RZ'!E296</f>
        <v>162.911126</v>
      </c>
      <c r="F32" s="236">
        <f>'[1]Podklady RZ'!F296</f>
        <v>91.053145999999998</v>
      </c>
      <c r="G32" s="239">
        <f>'[1]Podklady RZ'!G296</f>
        <v>48.007775000000002</v>
      </c>
      <c r="H32" s="243">
        <f>'[1]Podklady RZ'!H296</f>
        <v>45.181984000000007</v>
      </c>
      <c r="I32" s="236">
        <f>'[1]Podklady RZ'!I296</f>
        <v>44.789533999999989</v>
      </c>
      <c r="J32" s="244">
        <f>'[1]Podklady RZ'!J296</f>
        <v>94.409463000000002</v>
      </c>
      <c r="K32" s="237">
        <f>'[1]Podklady RZ'!K296</f>
        <v>143.28934799999999</v>
      </c>
      <c r="L32" s="236">
        <f>'[1]Podklady RZ'!L296</f>
        <v>225.56924000000001</v>
      </c>
      <c r="M32" s="239">
        <f>'[1]Podklady RZ'!M296</f>
        <v>278.67532399999999</v>
      </c>
      <c r="N32" s="257">
        <f>'[1]Podklady RZ'!N296</f>
        <v>1932.3021691813162</v>
      </c>
      <c r="O32" s="274">
        <f>'[1]Podklady RZ'!O296</f>
        <v>7.098179972227131E-2</v>
      </c>
      <c r="P32" s="176"/>
    </row>
    <row r="33" spans="1:16" x14ac:dyDescent="0.2">
      <c r="A33" s="57" t="s">
        <v>5</v>
      </c>
      <c r="B33" s="221">
        <f>'[1]Podklady RZ'!B297</f>
        <v>242.8437948144132</v>
      </c>
      <c r="C33" s="236">
        <f>'[1]Podklady RZ'!C297</f>
        <v>172.49865316692279</v>
      </c>
      <c r="D33" s="244">
        <f>'[1]Podklady RZ'!D297</f>
        <v>134.54964883734803</v>
      </c>
      <c r="E33" s="237">
        <f>'[1]Podklady RZ'!E297</f>
        <v>106.504924</v>
      </c>
      <c r="F33" s="236">
        <f>'[1]Podklady RZ'!F297</f>
        <v>75.686197000000007</v>
      </c>
      <c r="G33" s="239">
        <f>'[1]Podklady RZ'!G297</f>
        <v>48.915030000000002</v>
      </c>
      <c r="H33" s="243">
        <f>'[1]Podklady RZ'!H297</f>
        <v>54.800100000000008</v>
      </c>
      <c r="I33" s="236">
        <f>'[1]Podklady RZ'!I297</f>
        <v>53.506878999999998</v>
      </c>
      <c r="J33" s="244">
        <f>'[1]Podklady RZ'!J297</f>
        <v>66.038158999999993</v>
      </c>
      <c r="K33" s="237">
        <f>'[1]Podklady RZ'!K297</f>
        <v>108.61821266666668</v>
      </c>
      <c r="L33" s="236">
        <f>'[1]Podklady RZ'!L297</f>
        <v>164.25202366666664</v>
      </c>
      <c r="M33" s="239">
        <f>'[1]Podklady RZ'!M297</f>
        <v>195.0872716666666</v>
      </c>
      <c r="N33" s="257">
        <f>'[1]Podklady RZ'!N297</f>
        <v>1423.300893818684</v>
      </c>
      <c r="O33" s="274">
        <f>'[1]Podklady RZ'!O297</f>
        <v>9.5383148908636306E-2</v>
      </c>
      <c r="P33" s="176"/>
    </row>
    <row r="34" spans="1:16" ht="12.75" thickBot="1" x14ac:dyDescent="0.25">
      <c r="A34" s="58" t="s">
        <v>3</v>
      </c>
      <c r="B34" s="222">
        <f>'[1]Podklady RZ'!B298</f>
        <v>24.331807000000001</v>
      </c>
      <c r="C34" s="43">
        <f>'[1]Podklady RZ'!C298</f>
        <v>16.54092</v>
      </c>
      <c r="D34" s="43">
        <f>'[1]Podklady RZ'!D298</f>
        <v>13.563363000000001</v>
      </c>
      <c r="E34" s="272">
        <f>'[1]Podklady RZ'!E298</f>
        <v>10.810338</v>
      </c>
      <c r="F34" s="43">
        <f>'[1]Podklady RZ'!F298</f>
        <v>6.7176119999999999</v>
      </c>
      <c r="G34" s="273">
        <f>'[1]Podklady RZ'!G298</f>
        <v>3.0654319999999999</v>
      </c>
      <c r="H34" s="43">
        <f>'[1]Podklady RZ'!H298</f>
        <v>2.464785</v>
      </c>
      <c r="I34" s="43">
        <f>'[1]Podklady RZ'!I298</f>
        <v>2.3734240000000004</v>
      </c>
      <c r="J34" s="43">
        <f>'[1]Podklady RZ'!J298</f>
        <v>5.8222929999999993</v>
      </c>
      <c r="K34" s="272">
        <f>'[1]Podklady RZ'!K298</f>
        <v>8.7859239999999996</v>
      </c>
      <c r="L34" s="43">
        <f>'[1]Podklady RZ'!L298</f>
        <v>14.927683</v>
      </c>
      <c r="M34" s="273">
        <f>'[1]Podklady RZ'!M298</f>
        <v>17.916597000000003</v>
      </c>
      <c r="N34" s="259">
        <f>'[1]Podklady RZ'!N298</f>
        <v>127.320178</v>
      </c>
      <c r="O34" s="275">
        <f>'[1]Podklady RZ'!O298</f>
        <v>6.9294216785954224E-2</v>
      </c>
      <c r="P34" s="176"/>
    </row>
    <row r="35" spans="1:16" ht="18" customHeight="1" x14ac:dyDescent="0.2">
      <c r="A35" s="263" t="s">
        <v>276</v>
      </c>
      <c r="B35" s="263"/>
      <c r="C35" s="263"/>
      <c r="D35" s="14"/>
      <c r="F35" s="17"/>
      <c r="G35" s="178"/>
      <c r="H35" s="178"/>
      <c r="I35" s="178"/>
      <c r="J35" s="178"/>
      <c r="K35" s="178"/>
      <c r="O35" s="4" t="s">
        <v>83</v>
      </c>
    </row>
    <row r="36" spans="1:16" x14ac:dyDescent="0.2">
      <c r="A36" s="119"/>
      <c r="B36" s="119"/>
      <c r="C36" s="119"/>
    </row>
    <row r="37" spans="1:16" x14ac:dyDescent="0.2">
      <c r="B37" s="127"/>
      <c r="C37" s="127"/>
      <c r="D37" s="127"/>
    </row>
    <row r="38" spans="1:16" x14ac:dyDescent="0.2">
      <c r="B38" s="127"/>
      <c r="C38" s="127"/>
      <c r="D38" s="127"/>
    </row>
    <row r="39" spans="1:16" x14ac:dyDescent="0.2">
      <c r="B39" s="127"/>
      <c r="C39" s="127"/>
      <c r="D39" s="127"/>
      <c r="M39" s="184" t="s">
        <v>268</v>
      </c>
      <c r="N39" s="226">
        <f>O7</f>
        <v>0.13467542050522011</v>
      </c>
    </row>
    <row r="40" spans="1:16" x14ac:dyDescent="0.2">
      <c r="B40" s="233"/>
      <c r="C40" s="233"/>
      <c r="D40" s="233"/>
      <c r="M40" s="184" t="s">
        <v>66</v>
      </c>
      <c r="N40" s="226">
        <f>O8</f>
        <v>4.6959077567070212E-2</v>
      </c>
    </row>
    <row r="41" spans="1:16" x14ac:dyDescent="0.2">
      <c r="B41" s="127"/>
      <c r="C41" s="127"/>
      <c r="D41" s="127"/>
      <c r="M41" s="184" t="s">
        <v>187</v>
      </c>
      <c r="N41" s="226">
        <f>O9</f>
        <v>5.7077389270615793E-2</v>
      </c>
    </row>
  </sheetData>
  <mergeCells count="6">
    <mergeCell ref="O5:O6"/>
    <mergeCell ref="B5:D5"/>
    <mergeCell ref="E5:G5"/>
    <mergeCell ref="H5:J5"/>
    <mergeCell ref="K5:M5"/>
    <mergeCell ref="N5:N6"/>
  </mergeCells>
  <conditionalFormatting sqref="O10:O25 O27:O34">
    <cfRule type="dataBar" priority="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{029605AC-0507-4D5B-8D5B-24A1B2AF878B}</x14:id>
        </ext>
      </extLst>
    </cfRule>
  </conditionalFormatting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29605AC-0507-4D5B-8D5B-24A1B2AF878B}">
            <x14:dataBar minLength="0" maxLength="100" gradient="0" direction="rightToLef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O10:O25 O27:O34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1:U38"/>
  <sheetViews>
    <sheetView showGridLines="0" zoomScaleNormal="100" workbookViewId="0">
      <selection activeCell="B3" sqref="B3:M6"/>
    </sheetView>
  </sheetViews>
  <sheetFormatPr defaultRowHeight="12" x14ac:dyDescent="0.2"/>
  <cols>
    <col min="1" max="1" width="9.42578125" style="123" customWidth="1"/>
    <col min="2" max="2" width="14.42578125" style="123" customWidth="1"/>
    <col min="3" max="3" width="8" style="123" customWidth="1"/>
    <col min="4" max="4" width="14.42578125" style="123" customWidth="1"/>
    <col min="5" max="5" width="8" style="123" customWidth="1"/>
    <col min="6" max="6" width="14.42578125" style="123" customWidth="1"/>
    <col min="7" max="7" width="8" style="123" customWidth="1"/>
    <col min="8" max="8" width="14.42578125" style="123" customWidth="1"/>
    <col min="9" max="9" width="8" style="123" customWidth="1"/>
    <col min="10" max="10" width="14.42578125" style="123" customWidth="1"/>
    <col min="11" max="11" width="8" style="123" customWidth="1"/>
    <col min="12" max="12" width="14.42578125" style="123" customWidth="1"/>
    <col min="13" max="13" width="8" style="123" customWidth="1"/>
    <col min="14" max="26" width="9.140625" style="123" customWidth="1"/>
    <col min="27" max="16384" width="9.140625" style="123"/>
  </cols>
  <sheetData>
    <row r="1" spans="1:21" ht="18.75" x14ac:dyDescent="0.3">
      <c r="A1" s="164" t="s">
        <v>53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65" t="str">
        <f>Obsah!$A$1</f>
        <v>2017</v>
      </c>
      <c r="N1" s="176"/>
      <c r="O1" s="173"/>
    </row>
    <row r="2" spans="1:21" ht="7.5" customHeight="1" x14ac:dyDescent="0.3">
      <c r="A2" s="164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6"/>
      <c r="O2" s="173"/>
    </row>
    <row r="3" spans="1:21" x14ac:dyDescent="0.2">
      <c r="A3" s="55"/>
      <c r="B3" s="368"/>
      <c r="C3" s="368"/>
      <c r="D3" s="368"/>
      <c r="E3" s="368"/>
      <c r="F3" s="368"/>
      <c r="G3" s="369"/>
      <c r="H3" s="375"/>
      <c r="I3" s="368"/>
      <c r="J3" s="368"/>
      <c r="K3" s="368"/>
      <c r="L3" s="368"/>
      <c r="M3" s="368"/>
      <c r="N3" s="83"/>
    </row>
    <row r="4" spans="1:21" ht="13.5" customHeight="1" x14ac:dyDescent="0.2">
      <c r="A4" s="55"/>
      <c r="B4" s="376"/>
      <c r="C4" s="377"/>
      <c r="D4" s="377"/>
      <c r="E4" s="377"/>
      <c r="F4" s="377"/>
      <c r="G4" s="378"/>
      <c r="H4" s="376"/>
      <c r="I4" s="377"/>
      <c r="J4" s="377"/>
      <c r="K4" s="377"/>
      <c r="L4" s="377"/>
      <c r="M4" s="377"/>
      <c r="N4" s="84"/>
    </row>
    <row r="5" spans="1:21" x14ac:dyDescent="0.2">
      <c r="A5" s="26"/>
      <c r="B5" s="374"/>
      <c r="C5" s="373"/>
      <c r="D5" s="374"/>
      <c r="E5" s="373"/>
      <c r="F5" s="374"/>
      <c r="G5" s="373"/>
      <c r="H5" s="374"/>
      <c r="I5" s="373"/>
      <c r="J5" s="374"/>
      <c r="K5" s="373"/>
      <c r="L5" s="374"/>
      <c r="M5" s="372"/>
      <c r="N5" s="85"/>
    </row>
    <row r="6" spans="1:21" x14ac:dyDescent="0.2">
      <c r="A6" s="24"/>
      <c r="B6" s="95"/>
      <c r="C6" s="60"/>
      <c r="D6" s="60"/>
      <c r="E6" s="60"/>
      <c r="F6" s="60"/>
      <c r="G6" s="60"/>
      <c r="H6" s="60"/>
      <c r="I6" s="60"/>
      <c r="J6" s="60"/>
      <c r="K6" s="60"/>
      <c r="L6" s="60"/>
      <c r="M6" s="80"/>
      <c r="N6" s="85"/>
    </row>
    <row r="7" spans="1:21" x14ac:dyDescent="0.2">
      <c r="A7" s="359"/>
      <c r="B7" s="364"/>
      <c r="C7" s="365"/>
      <c r="D7" s="365"/>
      <c r="E7" s="365"/>
      <c r="F7" s="365"/>
      <c r="G7" s="367"/>
      <c r="H7" s="364"/>
      <c r="I7" s="365"/>
      <c r="J7" s="365"/>
      <c r="K7" s="365"/>
      <c r="L7" s="365"/>
      <c r="M7" s="365"/>
      <c r="N7" s="86"/>
    </row>
    <row r="8" spans="1:21" x14ac:dyDescent="0.2">
      <c r="A8" s="366"/>
      <c r="B8" s="62"/>
      <c r="C8" s="77"/>
      <c r="D8" s="63"/>
      <c r="E8" s="77"/>
      <c r="F8" s="63"/>
      <c r="G8" s="77"/>
      <c r="H8" s="62"/>
      <c r="I8" s="77"/>
      <c r="J8" s="63"/>
      <c r="K8" s="77"/>
      <c r="L8" s="63"/>
      <c r="M8" s="77"/>
      <c r="N8" s="87"/>
    </row>
    <row r="9" spans="1:21" x14ac:dyDescent="0.2">
      <c r="A9" s="64"/>
      <c r="B9" s="166"/>
      <c r="C9" s="167"/>
      <c r="D9" s="31"/>
      <c r="E9" s="167"/>
      <c r="F9" s="31"/>
      <c r="G9" s="167"/>
      <c r="H9" s="166"/>
      <c r="I9" s="167"/>
      <c r="J9" s="31"/>
      <c r="K9" s="167"/>
      <c r="L9" s="31"/>
      <c r="M9" s="167"/>
      <c r="N9" s="82"/>
      <c r="O9" s="179"/>
    </row>
    <row r="10" spans="1:21" x14ac:dyDescent="0.2">
      <c r="A10" s="64"/>
      <c r="B10" s="166"/>
      <c r="C10" s="167"/>
      <c r="D10" s="31"/>
      <c r="E10" s="167"/>
      <c r="F10" s="31"/>
      <c r="G10" s="167"/>
      <c r="H10" s="166"/>
      <c r="I10" s="167"/>
      <c r="J10" s="31"/>
      <c r="K10" s="167"/>
      <c r="L10" s="31"/>
      <c r="M10" s="167"/>
      <c r="N10" s="82"/>
      <c r="O10" s="179"/>
    </row>
    <row r="11" spans="1:21" x14ac:dyDescent="0.2">
      <c r="A11" s="54"/>
      <c r="B11" s="51"/>
      <c r="C11" s="167"/>
      <c r="D11" s="19"/>
      <c r="E11" s="167"/>
      <c r="F11" s="19"/>
      <c r="G11" s="167"/>
      <c r="H11" s="51"/>
      <c r="I11" s="167"/>
      <c r="J11" s="19"/>
      <c r="K11" s="167"/>
      <c r="L11" s="19"/>
      <c r="M11" s="167"/>
      <c r="N11" s="82"/>
      <c r="O11" s="179"/>
    </row>
    <row r="12" spans="1:21" x14ac:dyDescent="0.2">
      <c r="A12" s="54"/>
      <c r="B12" s="166"/>
      <c r="C12" s="167"/>
      <c r="D12" s="31"/>
      <c r="E12" s="167"/>
      <c r="F12" s="31"/>
      <c r="G12" s="167"/>
      <c r="H12" s="166"/>
      <c r="I12" s="167"/>
      <c r="J12" s="31"/>
      <c r="K12" s="167"/>
      <c r="L12" s="31"/>
      <c r="M12" s="167"/>
      <c r="N12" s="82"/>
      <c r="O12" s="179"/>
    </row>
    <row r="13" spans="1:21" x14ac:dyDescent="0.2">
      <c r="A13" s="54"/>
      <c r="B13" s="51"/>
      <c r="C13" s="167"/>
      <c r="D13" s="19"/>
      <c r="E13" s="167"/>
      <c r="F13" s="19"/>
      <c r="G13" s="167"/>
      <c r="H13" s="51"/>
      <c r="I13" s="167"/>
      <c r="J13" s="19"/>
      <c r="K13" s="167"/>
      <c r="L13" s="19"/>
      <c r="M13" s="167"/>
      <c r="N13" s="82"/>
      <c r="O13" s="179"/>
    </row>
    <row r="14" spans="1:21" x14ac:dyDescent="0.2">
      <c r="A14" s="54"/>
      <c r="B14" s="166"/>
      <c r="C14" s="167"/>
      <c r="D14" s="31"/>
      <c r="E14" s="167"/>
      <c r="F14" s="31"/>
      <c r="G14" s="167"/>
      <c r="H14" s="166"/>
      <c r="I14" s="167"/>
      <c r="J14" s="31"/>
      <c r="K14" s="167"/>
      <c r="L14" s="31"/>
      <c r="M14" s="167"/>
      <c r="N14" s="82"/>
      <c r="O14" s="179"/>
      <c r="P14" s="30"/>
      <c r="Q14" s="69"/>
      <c r="R14" s="14"/>
      <c r="S14" s="14"/>
      <c r="T14" s="14"/>
      <c r="U14" s="14"/>
    </row>
    <row r="15" spans="1:21" x14ac:dyDescent="0.2">
      <c r="A15" s="54"/>
      <c r="B15" s="166"/>
      <c r="C15" s="167"/>
      <c r="D15" s="31"/>
      <c r="E15" s="169"/>
      <c r="F15" s="31"/>
      <c r="G15" s="169"/>
      <c r="H15" s="166"/>
      <c r="I15" s="169"/>
      <c r="J15" s="31"/>
      <c r="K15" s="169"/>
      <c r="L15" s="31"/>
      <c r="M15" s="169"/>
      <c r="N15" s="82"/>
      <c r="O15" s="179"/>
      <c r="P15" s="30"/>
      <c r="Q15" s="69"/>
      <c r="R15" s="14"/>
      <c r="S15" s="14"/>
      <c r="T15" s="14"/>
      <c r="U15" s="14"/>
    </row>
    <row r="16" spans="1:21" ht="12.75" thickBot="1" x14ac:dyDescent="0.25">
      <c r="A16" s="25"/>
      <c r="B16" s="44"/>
      <c r="C16" s="170"/>
      <c r="D16" s="8"/>
      <c r="E16" s="171"/>
      <c r="F16" s="8"/>
      <c r="G16" s="171"/>
      <c r="H16" s="44"/>
      <c r="I16" s="172"/>
      <c r="J16" s="8"/>
      <c r="K16" s="172"/>
      <c r="L16" s="8"/>
      <c r="M16" s="172"/>
      <c r="N16" s="82"/>
      <c r="O16" s="179"/>
      <c r="P16" s="30"/>
      <c r="Q16" s="69"/>
      <c r="R16" s="14"/>
      <c r="S16" s="14"/>
      <c r="T16" s="14"/>
      <c r="U16" s="14"/>
    </row>
    <row r="17" spans="1:20" x14ac:dyDescent="0.2">
      <c r="A17" s="28"/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4"/>
      <c r="M17" s="174"/>
      <c r="N17" s="175"/>
      <c r="O17" s="174"/>
    </row>
    <row r="18" spans="1:20" x14ac:dyDescent="0.2">
      <c r="A18" s="81"/>
      <c r="B18" s="368"/>
      <c r="C18" s="368"/>
      <c r="D18" s="368"/>
      <c r="E18" s="368"/>
      <c r="F18" s="368"/>
      <c r="G18" s="369"/>
      <c r="H18" s="13"/>
      <c r="I18" s="13"/>
      <c r="J18" s="13"/>
      <c r="K18" s="13"/>
      <c r="L18" s="13"/>
      <c r="M18" s="13"/>
      <c r="N18" s="176"/>
      <c r="O18" s="173"/>
      <c r="P18" s="91"/>
      <c r="Q18" s="69"/>
      <c r="R18" s="14"/>
      <c r="S18" s="14"/>
      <c r="T18" s="14"/>
    </row>
    <row r="19" spans="1:20" x14ac:dyDescent="0.2">
      <c r="A19" s="67"/>
      <c r="B19" s="370"/>
      <c r="C19" s="371"/>
      <c r="D19" s="371"/>
      <c r="E19" s="371"/>
      <c r="F19" s="371"/>
      <c r="G19" s="371"/>
      <c r="H19" s="176"/>
      <c r="I19" s="177"/>
      <c r="J19" s="178"/>
      <c r="K19" s="82"/>
      <c r="L19" s="178"/>
      <c r="M19" s="179"/>
      <c r="N19" s="176"/>
      <c r="O19" s="173"/>
      <c r="P19" s="91"/>
      <c r="Q19" s="69"/>
      <c r="R19" s="14"/>
      <c r="S19" s="14"/>
      <c r="T19" s="14"/>
    </row>
    <row r="20" spans="1:20" x14ac:dyDescent="0.2">
      <c r="A20" s="68"/>
      <c r="B20" s="372"/>
      <c r="C20" s="373"/>
      <c r="D20" s="372"/>
      <c r="E20" s="373"/>
      <c r="F20" s="372"/>
      <c r="G20" s="373"/>
      <c r="H20" s="176"/>
      <c r="I20" s="177"/>
      <c r="J20" s="178"/>
      <c r="K20" s="82"/>
      <c r="L20" s="178"/>
      <c r="M20" s="179"/>
      <c r="N20" s="176"/>
      <c r="O20" s="173"/>
      <c r="P20" s="91"/>
      <c r="Q20" s="69"/>
      <c r="R20" s="75"/>
      <c r="S20" s="75"/>
      <c r="T20" s="75"/>
    </row>
    <row r="21" spans="1:20" x14ac:dyDescent="0.2">
      <c r="A21" s="94"/>
      <c r="B21" s="95"/>
      <c r="C21" s="60"/>
      <c r="D21" s="60"/>
      <c r="E21" s="60"/>
      <c r="F21" s="60"/>
      <c r="G21" s="80"/>
      <c r="H21" s="176"/>
      <c r="I21" s="177"/>
      <c r="J21" s="178"/>
      <c r="K21" s="82"/>
      <c r="L21" s="178"/>
      <c r="M21" s="179"/>
      <c r="N21" s="176"/>
      <c r="O21" s="173"/>
      <c r="P21" s="91"/>
      <c r="Q21" s="69"/>
      <c r="R21" s="14"/>
      <c r="S21" s="14"/>
      <c r="T21" s="14"/>
    </row>
    <row r="22" spans="1:20" x14ac:dyDescent="0.2">
      <c r="A22" s="362"/>
      <c r="B22" s="364"/>
      <c r="C22" s="365"/>
      <c r="D22" s="365"/>
      <c r="E22" s="365"/>
      <c r="F22" s="365"/>
      <c r="G22" s="365"/>
      <c r="H22" s="176"/>
      <c r="I22" s="177"/>
      <c r="J22" s="178"/>
      <c r="K22" s="82"/>
      <c r="L22" s="178"/>
      <c r="M22" s="179"/>
      <c r="N22" s="176"/>
      <c r="O22" s="173"/>
      <c r="P22" s="91"/>
      <c r="Q22" s="69"/>
      <c r="R22" s="14"/>
      <c r="S22" s="14"/>
      <c r="T22" s="14"/>
    </row>
    <row r="23" spans="1:20" x14ac:dyDescent="0.2">
      <c r="A23" s="363"/>
      <c r="B23" s="62"/>
      <c r="C23" s="78"/>
      <c r="D23" s="63"/>
      <c r="E23" s="78"/>
      <c r="F23" s="63"/>
      <c r="G23" s="78"/>
      <c r="H23" s="173"/>
      <c r="I23" s="173"/>
      <c r="J23" s="178"/>
      <c r="K23" s="82"/>
      <c r="L23" s="178"/>
      <c r="M23" s="179"/>
      <c r="N23" s="176"/>
      <c r="O23" s="173"/>
      <c r="P23" s="91"/>
      <c r="Q23" s="69"/>
      <c r="R23" s="72"/>
      <c r="S23" s="75"/>
      <c r="T23" s="75"/>
    </row>
    <row r="24" spans="1:20" x14ac:dyDescent="0.2">
      <c r="A24" s="57"/>
      <c r="B24" s="88"/>
      <c r="C24" s="73"/>
      <c r="D24" s="33"/>
      <c r="E24" s="73"/>
      <c r="F24" s="33"/>
      <c r="G24" s="73"/>
      <c r="H24" s="173"/>
      <c r="I24" s="173"/>
      <c r="J24" s="178"/>
      <c r="K24" s="82"/>
      <c r="L24" s="178"/>
      <c r="M24" s="179"/>
      <c r="N24" s="176"/>
      <c r="O24" s="177"/>
      <c r="T24" s="174"/>
    </row>
    <row r="25" spans="1:20" x14ac:dyDescent="0.2">
      <c r="A25" s="57"/>
      <c r="B25" s="88"/>
      <c r="C25" s="73"/>
      <c r="D25" s="33"/>
      <c r="E25" s="73"/>
      <c r="F25" s="33"/>
      <c r="G25" s="73"/>
      <c r="H25" s="173"/>
      <c r="I25" s="173"/>
      <c r="J25" s="178"/>
      <c r="K25" s="82"/>
      <c r="L25" s="178"/>
      <c r="M25" s="179"/>
      <c r="N25" s="176"/>
      <c r="O25" s="177"/>
    </row>
    <row r="26" spans="1:20" x14ac:dyDescent="0.2">
      <c r="A26" s="57"/>
      <c r="B26" s="88"/>
      <c r="C26" s="73"/>
      <c r="D26" s="33"/>
      <c r="E26" s="73"/>
      <c r="F26" s="33"/>
      <c r="G26" s="73"/>
      <c r="H26" s="173"/>
      <c r="I26" s="173"/>
      <c r="J26" s="178"/>
      <c r="K26" s="82"/>
      <c r="L26" s="178"/>
      <c r="M26" s="179"/>
      <c r="N26" s="176"/>
      <c r="O26" s="177"/>
    </row>
    <row r="27" spans="1:20" ht="12.75" thickBot="1" x14ac:dyDescent="0.25">
      <c r="A27" s="58"/>
      <c r="B27" s="89"/>
      <c r="C27" s="74"/>
      <c r="D27" s="43"/>
      <c r="E27" s="74"/>
      <c r="F27" s="43"/>
      <c r="G27" s="74"/>
      <c r="H27" s="173"/>
      <c r="I27" s="173"/>
      <c r="J27" s="173"/>
      <c r="K27" s="173"/>
      <c r="L27" s="173"/>
      <c r="M27" s="173"/>
      <c r="N27" s="176"/>
      <c r="O27" s="177"/>
    </row>
    <row r="28" spans="1:20" x14ac:dyDescent="0.2">
      <c r="A28" s="30"/>
      <c r="B28" s="30"/>
      <c r="C28" s="69"/>
      <c r="D28" s="14"/>
      <c r="E28" s="14"/>
      <c r="F28" s="14"/>
      <c r="G28" s="174"/>
      <c r="H28" s="173"/>
      <c r="I28" s="173"/>
      <c r="J28" s="173"/>
      <c r="K28" s="173"/>
      <c r="L28" s="173"/>
      <c r="M28" s="173"/>
    </row>
    <row r="29" spans="1:20" x14ac:dyDescent="0.2">
      <c r="H29" s="173"/>
      <c r="I29" s="173"/>
      <c r="J29" s="173"/>
      <c r="K29" s="173"/>
      <c r="L29" s="173"/>
      <c r="M29" s="173"/>
    </row>
    <row r="30" spans="1:20" x14ac:dyDescent="0.2">
      <c r="J30" s="178"/>
      <c r="K30" s="178"/>
      <c r="L30" s="178"/>
      <c r="M30" s="178"/>
    </row>
    <row r="31" spans="1:20" x14ac:dyDescent="0.2">
      <c r="H31" s="178"/>
      <c r="I31" s="180"/>
      <c r="J31" s="178"/>
      <c r="K31" s="168"/>
      <c r="L31" s="168"/>
      <c r="M31" s="168"/>
    </row>
    <row r="32" spans="1:20" ht="12.75" customHeight="1" x14ac:dyDescent="0.2">
      <c r="H32" s="178"/>
      <c r="I32" s="180"/>
      <c r="J32" s="178"/>
      <c r="K32" s="168"/>
      <c r="L32" s="168"/>
      <c r="M32" s="168"/>
    </row>
    <row r="33" spans="8:13" x14ac:dyDescent="0.2">
      <c r="H33" s="178"/>
      <c r="I33" s="180"/>
      <c r="J33" s="178"/>
      <c r="K33" s="168"/>
      <c r="L33" s="168"/>
      <c r="M33" s="168"/>
    </row>
    <row r="34" spans="8:13" ht="13.5" customHeight="1" x14ac:dyDescent="0.2">
      <c r="H34" s="178"/>
      <c r="I34" s="180"/>
      <c r="J34" s="178"/>
      <c r="K34" s="168"/>
      <c r="L34" s="168"/>
      <c r="M34" s="168"/>
    </row>
    <row r="35" spans="8:13" ht="12.75" customHeight="1" x14ac:dyDescent="0.2">
      <c r="H35" s="178"/>
      <c r="I35" s="180"/>
      <c r="J35" s="178"/>
      <c r="K35" s="168"/>
      <c r="L35" s="168"/>
      <c r="M35" s="168"/>
    </row>
    <row r="36" spans="8:13" ht="12.75" customHeight="1" x14ac:dyDescent="0.2">
      <c r="H36" s="178"/>
      <c r="I36" s="180"/>
      <c r="J36" s="178"/>
      <c r="K36" s="168"/>
      <c r="L36" s="168"/>
      <c r="M36" s="168"/>
    </row>
    <row r="37" spans="8:13" ht="12.75" customHeight="1" x14ac:dyDescent="0.2">
      <c r="H37" s="178"/>
      <c r="I37" s="180"/>
      <c r="J37" s="178"/>
      <c r="K37" s="168"/>
      <c r="L37" s="168"/>
      <c r="M37" s="168"/>
    </row>
    <row r="38" spans="8:13" ht="12.75" customHeight="1" x14ac:dyDescent="0.2">
      <c r="H38" s="178"/>
      <c r="I38" s="180"/>
      <c r="J38" s="178"/>
      <c r="K38" s="168"/>
      <c r="L38" s="168"/>
      <c r="M38" s="168"/>
    </row>
  </sheetData>
  <mergeCells count="20"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1:X39"/>
  <sheetViews>
    <sheetView showGridLines="0" zoomScaleNormal="100" workbookViewId="0">
      <selection activeCell="B3" sqref="B3:M6"/>
    </sheetView>
  </sheetViews>
  <sheetFormatPr defaultRowHeight="12" x14ac:dyDescent="0.2"/>
  <cols>
    <col min="1" max="1" width="9.42578125" style="123" customWidth="1"/>
    <col min="2" max="2" width="14.42578125" style="123" customWidth="1"/>
    <col min="3" max="3" width="8" style="123" bestFit="1" customWidth="1"/>
    <col min="4" max="4" width="14.42578125" style="123" customWidth="1"/>
    <col min="5" max="5" width="8" style="123" bestFit="1" customWidth="1"/>
    <col min="6" max="6" width="14.42578125" style="123" customWidth="1"/>
    <col min="7" max="7" width="8" style="123" bestFit="1" customWidth="1"/>
    <col min="8" max="8" width="14.42578125" style="123" customWidth="1"/>
    <col min="9" max="9" width="8" style="123" bestFit="1" customWidth="1"/>
    <col min="10" max="10" width="14.42578125" style="123" customWidth="1"/>
    <col min="11" max="11" width="8" style="123" bestFit="1" customWidth="1"/>
    <col min="12" max="12" width="14.42578125" style="123" customWidth="1"/>
    <col min="13" max="13" width="8" style="123" bestFit="1" customWidth="1"/>
    <col min="14" max="26" width="9.140625" style="123" customWidth="1"/>
    <col min="27" max="16384" width="9.140625" style="123"/>
  </cols>
  <sheetData>
    <row r="1" spans="1:24" ht="18.75" x14ac:dyDescent="0.3">
      <c r="A1" s="164" t="s">
        <v>54</v>
      </c>
      <c r="M1" s="165" t="str">
        <f>Obsah!$A$1</f>
        <v>2017</v>
      </c>
    </row>
    <row r="2" spans="1:24" ht="7.5" customHeight="1" x14ac:dyDescent="0.2"/>
    <row r="3" spans="1:24" x14ac:dyDescent="0.2">
      <c r="A3" s="55"/>
      <c r="B3" s="368"/>
      <c r="C3" s="368"/>
      <c r="D3" s="368"/>
      <c r="E3" s="368"/>
      <c r="F3" s="368"/>
      <c r="G3" s="369"/>
      <c r="H3" s="375"/>
      <c r="I3" s="368"/>
      <c r="J3" s="368"/>
      <c r="K3" s="368"/>
      <c r="L3" s="368"/>
      <c r="M3" s="368"/>
      <c r="N3" s="15"/>
    </row>
    <row r="4" spans="1:24" x14ac:dyDescent="0.2">
      <c r="A4" s="55"/>
      <c r="B4" s="376"/>
      <c r="C4" s="377"/>
      <c r="D4" s="377"/>
      <c r="E4" s="377"/>
      <c r="F4" s="377"/>
      <c r="G4" s="378"/>
      <c r="H4" s="376"/>
      <c r="I4" s="377"/>
      <c r="J4" s="377"/>
      <c r="K4" s="377"/>
      <c r="L4" s="377"/>
      <c r="M4" s="377"/>
      <c r="N4" s="70"/>
    </row>
    <row r="5" spans="1:24" x14ac:dyDescent="0.2">
      <c r="A5" s="26"/>
      <c r="B5" s="374"/>
      <c r="C5" s="373"/>
      <c r="D5" s="374"/>
      <c r="E5" s="373"/>
      <c r="F5" s="374"/>
      <c r="G5" s="373"/>
      <c r="H5" s="374"/>
      <c r="I5" s="373"/>
      <c r="J5" s="374"/>
      <c r="K5" s="373"/>
      <c r="L5" s="374"/>
      <c r="M5" s="372"/>
      <c r="N5" s="90"/>
    </row>
    <row r="6" spans="1:24" x14ac:dyDescent="0.2">
      <c r="A6" s="24"/>
      <c r="B6" s="95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  <c r="N6" s="90"/>
    </row>
    <row r="7" spans="1:24" x14ac:dyDescent="0.2">
      <c r="A7" s="359"/>
      <c r="B7" s="364"/>
      <c r="C7" s="365"/>
      <c r="D7" s="365"/>
      <c r="E7" s="365"/>
      <c r="F7" s="365"/>
      <c r="G7" s="367"/>
      <c r="H7" s="364"/>
      <c r="I7" s="365"/>
      <c r="J7" s="365"/>
      <c r="K7" s="365"/>
      <c r="L7" s="365"/>
      <c r="M7" s="365"/>
      <c r="N7" s="71"/>
    </row>
    <row r="8" spans="1:24" x14ac:dyDescent="0.2">
      <c r="A8" s="366"/>
      <c r="B8" s="62"/>
      <c r="C8" s="77"/>
      <c r="D8" s="63"/>
      <c r="E8" s="77"/>
      <c r="F8" s="63"/>
      <c r="G8" s="77"/>
      <c r="H8" s="62"/>
      <c r="I8" s="77"/>
      <c r="J8" s="63"/>
      <c r="K8" s="77"/>
      <c r="L8" s="63"/>
      <c r="M8" s="77"/>
      <c r="N8" s="2"/>
    </row>
    <row r="9" spans="1:24" x14ac:dyDescent="0.2">
      <c r="A9" s="64"/>
      <c r="B9" s="166"/>
      <c r="C9" s="167"/>
      <c r="D9" s="31"/>
      <c r="E9" s="167"/>
      <c r="F9" s="31"/>
      <c r="G9" s="167"/>
      <c r="H9" s="166"/>
      <c r="I9" s="167"/>
      <c r="J9" s="31"/>
      <c r="K9" s="167"/>
      <c r="L9" s="31"/>
      <c r="M9" s="167"/>
      <c r="N9" s="82"/>
      <c r="O9" s="179"/>
      <c r="X9" s="168"/>
    </row>
    <row r="10" spans="1:24" x14ac:dyDescent="0.2">
      <c r="A10" s="54"/>
      <c r="B10" s="166"/>
      <c r="C10" s="167"/>
      <c r="D10" s="31"/>
      <c r="E10" s="167"/>
      <c r="F10" s="31"/>
      <c r="G10" s="167"/>
      <c r="H10" s="166"/>
      <c r="I10" s="167"/>
      <c r="J10" s="31"/>
      <c r="K10" s="167"/>
      <c r="L10" s="31"/>
      <c r="M10" s="167"/>
      <c r="N10" s="82"/>
      <c r="O10" s="179"/>
      <c r="X10" s="168"/>
    </row>
    <row r="11" spans="1:24" x14ac:dyDescent="0.2">
      <c r="A11" s="54"/>
      <c r="B11" s="51"/>
      <c r="C11" s="167"/>
      <c r="D11" s="19"/>
      <c r="E11" s="167"/>
      <c r="F11" s="19"/>
      <c r="G11" s="167"/>
      <c r="H11" s="51"/>
      <c r="I11" s="167"/>
      <c r="J11" s="19"/>
      <c r="K11" s="167"/>
      <c r="L11" s="19"/>
      <c r="M11" s="167"/>
      <c r="N11" s="82"/>
      <c r="O11" s="179"/>
      <c r="X11" s="168"/>
    </row>
    <row r="12" spans="1:24" x14ac:dyDescent="0.2">
      <c r="A12" s="54"/>
      <c r="B12" s="166"/>
      <c r="C12" s="167"/>
      <c r="D12" s="31"/>
      <c r="E12" s="167"/>
      <c r="F12" s="31"/>
      <c r="G12" s="167"/>
      <c r="H12" s="166"/>
      <c r="I12" s="167"/>
      <c r="J12" s="31"/>
      <c r="K12" s="167"/>
      <c r="L12" s="31"/>
      <c r="M12" s="167"/>
      <c r="N12" s="82"/>
      <c r="O12" s="179"/>
      <c r="X12" s="168"/>
    </row>
    <row r="13" spans="1:24" x14ac:dyDescent="0.2">
      <c r="A13" s="54"/>
      <c r="B13" s="51"/>
      <c r="C13" s="167"/>
      <c r="D13" s="19"/>
      <c r="E13" s="167"/>
      <c r="F13" s="19"/>
      <c r="G13" s="167"/>
      <c r="H13" s="51"/>
      <c r="I13" s="167"/>
      <c r="J13" s="19"/>
      <c r="K13" s="167"/>
      <c r="L13" s="19"/>
      <c r="M13" s="167"/>
      <c r="N13" s="82"/>
      <c r="O13" s="179"/>
      <c r="X13" s="168"/>
    </row>
    <row r="14" spans="1:24" x14ac:dyDescent="0.2">
      <c r="A14" s="54"/>
      <c r="B14" s="166"/>
      <c r="C14" s="167"/>
      <c r="D14" s="31"/>
      <c r="E14" s="167"/>
      <c r="F14" s="31"/>
      <c r="G14" s="167"/>
      <c r="H14" s="166"/>
      <c r="I14" s="167"/>
      <c r="J14" s="31"/>
      <c r="K14" s="167"/>
      <c r="L14" s="31"/>
      <c r="M14" s="167"/>
      <c r="N14" s="82"/>
      <c r="O14" s="179"/>
      <c r="P14" s="30"/>
      <c r="Q14" s="69"/>
      <c r="R14" s="14"/>
      <c r="S14" s="14"/>
      <c r="T14" s="14"/>
      <c r="U14" s="14"/>
      <c r="X14" s="168"/>
    </row>
    <row r="15" spans="1:24" x14ac:dyDescent="0.2">
      <c r="A15" s="54"/>
      <c r="B15" s="166"/>
      <c r="C15" s="167"/>
      <c r="D15" s="31"/>
      <c r="E15" s="169"/>
      <c r="F15" s="31"/>
      <c r="G15" s="169"/>
      <c r="H15" s="166"/>
      <c r="I15" s="169"/>
      <c r="J15" s="31"/>
      <c r="K15" s="169"/>
      <c r="L15" s="31"/>
      <c r="M15" s="169"/>
      <c r="N15" s="82"/>
      <c r="O15" s="179"/>
      <c r="P15" s="30"/>
      <c r="Q15" s="69"/>
      <c r="R15" s="14"/>
      <c r="S15" s="14"/>
      <c r="T15" s="14"/>
      <c r="U15" s="14"/>
      <c r="X15" s="168"/>
    </row>
    <row r="16" spans="1:24" ht="12.75" thickBot="1" x14ac:dyDescent="0.25">
      <c r="A16" s="25"/>
      <c r="B16" s="44"/>
      <c r="C16" s="170"/>
      <c r="D16" s="8"/>
      <c r="E16" s="171"/>
      <c r="F16" s="8"/>
      <c r="G16" s="171"/>
      <c r="H16" s="44"/>
      <c r="I16" s="172"/>
      <c r="J16" s="8"/>
      <c r="K16" s="172"/>
      <c r="L16" s="8"/>
      <c r="M16" s="172"/>
      <c r="N16" s="82"/>
      <c r="O16" s="179"/>
      <c r="P16" s="30"/>
      <c r="Q16" s="69"/>
      <c r="R16" s="14"/>
      <c r="S16" s="14"/>
      <c r="T16" s="14"/>
      <c r="U16" s="14"/>
      <c r="X16" s="168"/>
    </row>
    <row r="17" spans="1:15" x14ac:dyDescent="0.2">
      <c r="A17" s="28"/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4"/>
      <c r="M17" s="174"/>
      <c r="N17" s="175"/>
      <c r="O17" s="174"/>
    </row>
    <row r="18" spans="1:15" x14ac:dyDescent="0.2">
      <c r="A18" s="56"/>
      <c r="B18" s="368"/>
      <c r="C18" s="368"/>
      <c r="D18" s="368"/>
      <c r="E18" s="368"/>
      <c r="F18" s="368"/>
      <c r="G18" s="369"/>
      <c r="H18" s="173"/>
      <c r="I18" s="173"/>
      <c r="J18" s="173"/>
      <c r="K18" s="173"/>
      <c r="L18" s="173"/>
      <c r="M18" s="173"/>
      <c r="N18" s="176"/>
      <c r="O18" s="173"/>
    </row>
    <row r="19" spans="1:15" x14ac:dyDescent="0.2">
      <c r="A19" s="67"/>
      <c r="B19" s="370"/>
      <c r="C19" s="371"/>
      <c r="D19" s="371"/>
      <c r="E19" s="371"/>
      <c r="F19" s="371"/>
      <c r="G19" s="371"/>
      <c r="H19" s="176"/>
      <c r="I19" s="177"/>
      <c r="J19" s="178"/>
      <c r="K19" s="82"/>
      <c r="L19" s="178"/>
      <c r="M19" s="179"/>
      <c r="N19" s="176"/>
      <c r="O19" s="173"/>
    </row>
    <row r="20" spans="1:15" x14ac:dyDescent="0.2">
      <c r="A20" s="68"/>
      <c r="B20" s="372"/>
      <c r="C20" s="373"/>
      <c r="D20" s="372"/>
      <c r="E20" s="373"/>
      <c r="F20" s="372"/>
      <c r="G20" s="373"/>
      <c r="H20" s="176"/>
      <c r="I20" s="177"/>
      <c r="J20" s="178"/>
      <c r="K20" s="82"/>
      <c r="L20" s="178"/>
      <c r="M20" s="179"/>
      <c r="N20" s="176"/>
      <c r="O20" s="173"/>
    </row>
    <row r="21" spans="1:15" x14ac:dyDescent="0.2">
      <c r="A21" s="94"/>
      <c r="B21" s="95"/>
      <c r="C21" s="60"/>
      <c r="D21" s="60"/>
      <c r="E21" s="60"/>
      <c r="F21" s="60"/>
      <c r="G21" s="80"/>
      <c r="H21" s="176"/>
      <c r="I21" s="177"/>
      <c r="J21" s="178"/>
      <c r="K21" s="82"/>
      <c r="L21" s="178"/>
      <c r="M21" s="179"/>
      <c r="N21" s="176"/>
      <c r="O21" s="173"/>
    </row>
    <row r="22" spans="1:15" x14ac:dyDescent="0.2">
      <c r="A22" s="362"/>
      <c r="B22" s="364"/>
      <c r="C22" s="365"/>
      <c r="D22" s="365"/>
      <c r="E22" s="365"/>
      <c r="F22" s="365"/>
      <c r="G22" s="365"/>
      <c r="H22" s="176"/>
      <c r="I22" s="177"/>
      <c r="J22" s="178"/>
      <c r="K22" s="82"/>
      <c r="L22" s="178"/>
      <c r="M22" s="179"/>
      <c r="N22" s="176"/>
      <c r="O22" s="173"/>
    </row>
    <row r="23" spans="1:15" x14ac:dyDescent="0.2">
      <c r="A23" s="363"/>
      <c r="B23" s="62"/>
      <c r="C23" s="78"/>
      <c r="D23" s="63"/>
      <c r="E23" s="78"/>
      <c r="F23" s="63"/>
      <c r="G23" s="78"/>
      <c r="H23" s="173"/>
      <c r="I23" s="173"/>
      <c r="J23" s="178"/>
      <c r="K23" s="82"/>
      <c r="L23" s="178"/>
      <c r="M23" s="179"/>
      <c r="N23" s="176"/>
      <c r="O23" s="173"/>
    </row>
    <row r="24" spans="1:15" x14ac:dyDescent="0.2">
      <c r="A24" s="57"/>
      <c r="B24" s="88"/>
      <c r="C24" s="73"/>
      <c r="D24" s="33"/>
      <c r="E24" s="73"/>
      <c r="F24" s="33"/>
      <c r="G24" s="73"/>
      <c r="H24" s="173"/>
      <c r="I24" s="173"/>
      <c r="J24" s="178"/>
      <c r="K24" s="82"/>
      <c r="L24" s="178"/>
      <c r="M24" s="179"/>
      <c r="N24" s="176"/>
      <c r="O24" s="177"/>
    </row>
    <row r="25" spans="1:15" x14ac:dyDescent="0.2">
      <c r="A25" s="57"/>
      <c r="B25" s="88"/>
      <c r="C25" s="73"/>
      <c r="D25" s="33"/>
      <c r="E25" s="73"/>
      <c r="F25" s="33"/>
      <c r="G25" s="73"/>
      <c r="H25" s="173"/>
      <c r="I25" s="173"/>
      <c r="J25" s="178"/>
      <c r="K25" s="82"/>
      <c r="L25" s="178"/>
      <c r="M25" s="179"/>
      <c r="N25" s="176"/>
      <c r="O25" s="177"/>
    </row>
    <row r="26" spans="1:15" x14ac:dyDescent="0.2">
      <c r="A26" s="57"/>
      <c r="B26" s="88"/>
      <c r="C26" s="73"/>
      <c r="D26" s="33"/>
      <c r="E26" s="73"/>
      <c r="F26" s="33"/>
      <c r="G26" s="73"/>
      <c r="H26" s="173"/>
      <c r="I26" s="173"/>
      <c r="J26" s="178"/>
      <c r="K26" s="82"/>
      <c r="L26" s="178"/>
      <c r="M26" s="179"/>
      <c r="N26" s="176"/>
      <c r="O26" s="177"/>
    </row>
    <row r="27" spans="1:15" ht="12.75" thickBot="1" x14ac:dyDescent="0.25">
      <c r="A27" s="58"/>
      <c r="B27" s="89"/>
      <c r="C27" s="74"/>
      <c r="D27" s="43"/>
      <c r="E27" s="74"/>
      <c r="F27" s="43"/>
      <c r="G27" s="74"/>
      <c r="H27" s="173"/>
      <c r="I27" s="173"/>
      <c r="J27" s="173"/>
      <c r="K27" s="173"/>
      <c r="L27" s="173"/>
      <c r="M27" s="173"/>
      <c r="N27" s="176"/>
      <c r="O27" s="177"/>
    </row>
    <row r="28" spans="1:15" x14ac:dyDescent="0.2">
      <c r="A28" s="30"/>
      <c r="B28" s="30"/>
      <c r="C28" s="69"/>
      <c r="D28" s="14"/>
      <c r="E28" s="14"/>
      <c r="F28" s="14"/>
      <c r="G28" s="174"/>
      <c r="H28" s="173"/>
      <c r="I28" s="173"/>
      <c r="J28" s="173"/>
      <c r="K28" s="173"/>
      <c r="L28" s="173"/>
      <c r="M28" s="173"/>
      <c r="N28" s="173"/>
      <c r="O28" s="173"/>
    </row>
    <row r="29" spans="1:15" x14ac:dyDescent="0.2">
      <c r="A29" s="30"/>
      <c r="B29" s="30"/>
      <c r="C29" s="69"/>
      <c r="D29" s="14"/>
      <c r="E29" s="14"/>
      <c r="F29" s="14"/>
      <c r="G29" s="174"/>
      <c r="H29" s="173"/>
      <c r="I29" s="173"/>
      <c r="J29" s="173"/>
      <c r="K29" s="173"/>
      <c r="L29" s="173"/>
      <c r="M29" s="173"/>
      <c r="N29" s="173"/>
      <c r="O29" s="173"/>
    </row>
    <row r="30" spans="1:15" x14ac:dyDescent="0.2">
      <c r="J30" s="178"/>
      <c r="K30" s="178"/>
      <c r="L30" s="178"/>
      <c r="M30" s="178"/>
    </row>
    <row r="31" spans="1:15" x14ac:dyDescent="0.2">
      <c r="H31" s="178"/>
      <c r="I31" s="180"/>
      <c r="J31" s="178"/>
      <c r="K31" s="168"/>
      <c r="L31" s="168"/>
      <c r="M31" s="168"/>
    </row>
    <row r="32" spans="1:15" x14ac:dyDescent="0.2">
      <c r="H32" s="178"/>
      <c r="I32" s="180"/>
      <c r="J32" s="178"/>
      <c r="K32" s="168"/>
      <c r="L32" s="168"/>
      <c r="M32" s="168"/>
    </row>
    <row r="33" spans="8:13" ht="12.75" customHeight="1" x14ac:dyDescent="0.2">
      <c r="H33" s="178"/>
      <c r="I33" s="180"/>
      <c r="J33" s="178"/>
      <c r="K33" s="168"/>
      <c r="L33" s="168"/>
      <c r="M33" s="168"/>
    </row>
    <row r="34" spans="8:13" x14ac:dyDescent="0.2">
      <c r="H34" s="178"/>
      <c r="I34" s="180"/>
      <c r="J34" s="178"/>
      <c r="K34" s="168"/>
      <c r="L34" s="168"/>
      <c r="M34" s="168"/>
    </row>
    <row r="35" spans="8:13" ht="13.5" customHeight="1" x14ac:dyDescent="0.2">
      <c r="H35" s="178"/>
      <c r="I35" s="180"/>
      <c r="J35" s="178"/>
      <c r="K35" s="168"/>
      <c r="L35" s="168"/>
      <c r="M35" s="168"/>
    </row>
    <row r="36" spans="8:13" ht="12.75" customHeight="1" x14ac:dyDescent="0.2">
      <c r="H36" s="178"/>
      <c r="I36" s="180"/>
      <c r="J36" s="178"/>
      <c r="K36" s="168"/>
      <c r="L36" s="168"/>
      <c r="M36" s="168"/>
    </row>
    <row r="37" spans="8:13" ht="12.75" customHeight="1" x14ac:dyDescent="0.2">
      <c r="H37" s="178"/>
      <c r="I37" s="180"/>
      <c r="J37" s="178"/>
      <c r="K37" s="168"/>
      <c r="L37" s="168"/>
      <c r="M37" s="168"/>
    </row>
    <row r="38" spans="8:13" ht="12.75" customHeight="1" x14ac:dyDescent="0.2">
      <c r="H38" s="178"/>
      <c r="I38" s="180"/>
      <c r="J38" s="178"/>
      <c r="K38" s="168"/>
      <c r="L38" s="168"/>
      <c r="M38" s="168"/>
    </row>
    <row r="39" spans="8:13" ht="12.75" customHeight="1" x14ac:dyDescent="0.2"/>
  </sheetData>
  <mergeCells count="20"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K36"/>
  <sheetViews>
    <sheetView showGridLines="0" workbookViewId="0">
      <selection activeCell="A36" sqref="A36:K36"/>
    </sheetView>
  </sheetViews>
  <sheetFormatPr defaultRowHeight="12" x14ac:dyDescent="0.2"/>
  <cols>
    <col min="1" max="1" width="8" style="123" customWidth="1"/>
    <col min="2" max="6" width="9.140625" style="123"/>
    <col min="7" max="7" width="9.140625" style="123" customWidth="1"/>
    <col min="8" max="8" width="9.140625" style="130" customWidth="1"/>
    <col min="9" max="9" width="9.140625" style="123" customWidth="1"/>
    <col min="10" max="10" width="9" style="123" customWidth="1"/>
    <col min="11" max="11" width="9.140625" style="123" customWidth="1"/>
    <col min="12" max="16384" width="9.140625" style="123"/>
  </cols>
  <sheetData>
    <row r="1" spans="1:11" ht="12.75" x14ac:dyDescent="0.2">
      <c r="A1" s="129" t="str">
        <f>Titulní!A30</f>
        <v>2017</v>
      </c>
    </row>
    <row r="3" spans="1:11" x14ac:dyDescent="0.2">
      <c r="A3" s="131"/>
      <c r="B3" s="131"/>
      <c r="C3" s="131"/>
      <c r="D3" s="131"/>
      <c r="E3" s="131"/>
      <c r="F3" s="131"/>
      <c r="G3" s="131"/>
      <c r="H3" s="132"/>
      <c r="I3" s="131"/>
    </row>
    <row r="4" spans="1:11" x14ac:dyDescent="0.2">
      <c r="C4" s="133"/>
      <c r="D4" s="134"/>
      <c r="E4" s="134"/>
      <c r="F4" s="134"/>
      <c r="I4" s="135"/>
      <c r="J4" s="135"/>
      <c r="K4" s="135"/>
    </row>
    <row r="5" spans="1:11" x14ac:dyDescent="0.2">
      <c r="J5" s="135"/>
      <c r="K5" s="135"/>
    </row>
    <row r="6" spans="1:11" x14ac:dyDescent="0.2">
      <c r="J6" s="135"/>
      <c r="K6" s="135"/>
    </row>
    <row r="7" spans="1:11" ht="18.75" x14ac:dyDescent="0.2">
      <c r="A7" s="136" t="s">
        <v>46</v>
      </c>
      <c r="J7" s="135"/>
      <c r="K7" s="135"/>
    </row>
    <row r="8" spans="1:11" ht="12.75" x14ac:dyDescent="0.2">
      <c r="A8" s="137"/>
      <c r="B8" s="138"/>
      <c r="C8" s="138"/>
      <c r="D8" s="138"/>
      <c r="E8" s="138"/>
      <c r="F8" s="138"/>
      <c r="G8" s="138"/>
      <c r="H8" s="139"/>
      <c r="I8" s="138"/>
      <c r="J8" s="140"/>
      <c r="K8" s="140"/>
    </row>
    <row r="9" spans="1:11" s="138" customFormat="1" ht="15.95" customHeight="1" x14ac:dyDescent="0.2">
      <c r="A9" s="141">
        <v>1</v>
      </c>
      <c r="B9" s="142" t="s">
        <v>33</v>
      </c>
      <c r="C9" s="143"/>
      <c r="D9" s="143"/>
      <c r="E9" s="143"/>
      <c r="F9" s="143"/>
      <c r="G9" s="143"/>
      <c r="H9" s="144"/>
      <c r="I9" s="145"/>
      <c r="J9" s="146"/>
      <c r="K9" s="147" t="s">
        <v>25</v>
      </c>
    </row>
    <row r="10" spans="1:11" s="138" customFormat="1" ht="15.95" customHeight="1" x14ac:dyDescent="0.2">
      <c r="A10" s="141">
        <v>2</v>
      </c>
      <c r="B10" s="142" t="s">
        <v>267</v>
      </c>
      <c r="C10" s="143"/>
      <c r="D10" s="143"/>
      <c r="E10" s="143"/>
      <c r="F10" s="143"/>
      <c r="G10" s="143"/>
      <c r="H10" s="144"/>
      <c r="I10" s="145"/>
      <c r="J10" s="146"/>
      <c r="K10" s="147" t="s">
        <v>26</v>
      </c>
    </row>
    <row r="11" spans="1:11" s="138" customFormat="1" ht="15.95" customHeight="1" x14ac:dyDescent="0.2">
      <c r="A11" s="141">
        <v>3</v>
      </c>
      <c r="B11" s="148" t="s">
        <v>78</v>
      </c>
      <c r="C11" s="149"/>
      <c r="D11" s="149"/>
      <c r="E11" s="150"/>
      <c r="F11" s="150"/>
      <c r="G11" s="150"/>
      <c r="H11" s="149"/>
      <c r="I11" s="150"/>
      <c r="J11" s="149"/>
      <c r="K11" s="147" t="s">
        <v>27</v>
      </c>
    </row>
    <row r="12" spans="1:11" s="138" customFormat="1" ht="15.95" customHeight="1" x14ac:dyDescent="0.2">
      <c r="A12" s="141" t="s">
        <v>127</v>
      </c>
      <c r="B12" s="148" t="s">
        <v>153</v>
      </c>
      <c r="C12" s="149"/>
      <c r="D12" s="149"/>
      <c r="E12" s="150"/>
      <c r="F12" s="150"/>
      <c r="G12" s="150"/>
      <c r="H12" s="149"/>
      <c r="I12" s="150"/>
      <c r="J12" s="149"/>
      <c r="K12" s="147" t="s">
        <v>156</v>
      </c>
    </row>
    <row r="13" spans="1:11" s="138" customFormat="1" ht="15.95" customHeight="1" x14ac:dyDescent="0.2">
      <c r="A13" s="141" t="s">
        <v>128</v>
      </c>
      <c r="B13" s="148" t="s">
        <v>150</v>
      </c>
      <c r="C13" s="149"/>
      <c r="D13" s="149"/>
      <c r="E13" s="150"/>
      <c r="F13" s="150"/>
      <c r="G13" s="150"/>
      <c r="H13" s="149"/>
      <c r="I13" s="150"/>
      <c r="J13" s="149"/>
      <c r="K13" s="147" t="s">
        <v>157</v>
      </c>
    </row>
    <row r="14" spans="1:11" s="138" customFormat="1" ht="15.95" customHeight="1" x14ac:dyDescent="0.2">
      <c r="A14" s="141" t="s">
        <v>129</v>
      </c>
      <c r="B14" s="148" t="s">
        <v>154</v>
      </c>
      <c r="C14" s="149"/>
      <c r="D14" s="149"/>
      <c r="E14" s="150"/>
      <c r="F14" s="150"/>
      <c r="G14" s="150"/>
      <c r="H14" s="149"/>
      <c r="I14" s="150"/>
      <c r="J14" s="149"/>
      <c r="K14" s="147" t="s">
        <v>158</v>
      </c>
    </row>
    <row r="15" spans="1:11" s="138" customFormat="1" ht="15.95" customHeight="1" x14ac:dyDescent="0.2">
      <c r="A15" s="141" t="s">
        <v>130</v>
      </c>
      <c r="B15" s="148" t="s">
        <v>192</v>
      </c>
      <c r="C15" s="149"/>
      <c r="D15" s="149"/>
      <c r="E15" s="150"/>
      <c r="F15" s="150"/>
      <c r="G15" s="150"/>
      <c r="H15" s="149"/>
      <c r="I15" s="150"/>
      <c r="J15" s="149"/>
      <c r="K15" s="147" t="s">
        <v>159</v>
      </c>
    </row>
    <row r="16" spans="1:11" s="138" customFormat="1" ht="15.95" customHeight="1" x14ac:dyDescent="0.2">
      <c r="A16" s="141" t="s">
        <v>131</v>
      </c>
      <c r="B16" s="148" t="s">
        <v>193</v>
      </c>
      <c r="C16" s="149"/>
      <c r="D16" s="149"/>
      <c r="E16" s="150"/>
      <c r="F16" s="150"/>
      <c r="G16" s="150"/>
      <c r="H16" s="149"/>
      <c r="I16" s="150"/>
      <c r="J16" s="149"/>
      <c r="K16" s="147" t="s">
        <v>160</v>
      </c>
    </row>
    <row r="17" spans="1:11" s="138" customFormat="1" ht="15.95" customHeight="1" x14ac:dyDescent="0.2">
      <c r="A17" s="141" t="s">
        <v>132</v>
      </c>
      <c r="B17" s="148" t="s">
        <v>194</v>
      </c>
      <c r="C17" s="149"/>
      <c r="D17" s="151"/>
      <c r="E17" s="150"/>
      <c r="F17" s="150"/>
      <c r="G17" s="150"/>
      <c r="H17" s="149"/>
      <c r="I17" s="150"/>
      <c r="J17" s="149"/>
      <c r="K17" s="147" t="s">
        <v>161</v>
      </c>
    </row>
    <row r="18" spans="1:11" s="138" customFormat="1" ht="15.95" customHeight="1" x14ac:dyDescent="0.2">
      <c r="A18" s="141" t="s">
        <v>133</v>
      </c>
      <c r="B18" s="148" t="s">
        <v>199</v>
      </c>
      <c r="C18" s="149"/>
      <c r="D18" s="149"/>
      <c r="E18" s="150"/>
      <c r="F18" s="150"/>
      <c r="G18" s="150"/>
      <c r="H18" s="149"/>
      <c r="I18" s="150"/>
      <c r="J18" s="149"/>
      <c r="K18" s="147" t="s">
        <v>162</v>
      </c>
    </row>
    <row r="19" spans="1:11" s="138" customFormat="1" ht="15.95" customHeight="1" x14ac:dyDescent="0.2">
      <c r="A19" s="141">
        <v>6</v>
      </c>
      <c r="B19" s="148" t="s">
        <v>155</v>
      </c>
      <c r="C19" s="149"/>
      <c r="D19" s="149"/>
      <c r="E19" s="150"/>
      <c r="F19" s="150"/>
      <c r="G19" s="150"/>
      <c r="H19" s="149"/>
      <c r="I19" s="150"/>
      <c r="J19" s="149"/>
      <c r="K19" s="147" t="s">
        <v>163</v>
      </c>
    </row>
    <row r="20" spans="1:11" s="138" customFormat="1" ht="15.95" customHeight="1" x14ac:dyDescent="0.2">
      <c r="A20" s="141" t="s">
        <v>134</v>
      </c>
      <c r="B20" s="148" t="s">
        <v>189</v>
      </c>
      <c r="C20" s="149"/>
      <c r="D20" s="149"/>
      <c r="E20" s="150"/>
      <c r="F20" s="150"/>
      <c r="G20" s="150"/>
      <c r="H20" s="149"/>
      <c r="I20" s="150"/>
      <c r="J20" s="149"/>
      <c r="K20" s="147" t="s">
        <v>164</v>
      </c>
    </row>
    <row r="21" spans="1:11" s="138" customFormat="1" ht="15.95" customHeight="1" x14ac:dyDescent="0.2">
      <c r="A21" s="141" t="s">
        <v>135</v>
      </c>
      <c r="B21" s="148" t="s">
        <v>191</v>
      </c>
      <c r="C21" s="149"/>
      <c r="D21" s="149"/>
      <c r="E21" s="150"/>
      <c r="F21" s="150"/>
      <c r="G21" s="150"/>
      <c r="H21" s="149"/>
      <c r="I21" s="150"/>
      <c r="J21" s="149"/>
      <c r="K21" s="147" t="s">
        <v>165</v>
      </c>
    </row>
    <row r="22" spans="1:11" s="138" customFormat="1" ht="15.95" customHeight="1" x14ac:dyDescent="0.2">
      <c r="A22" s="141" t="s">
        <v>136</v>
      </c>
      <c r="B22" s="148" t="s">
        <v>220</v>
      </c>
      <c r="C22" s="149"/>
      <c r="D22" s="149"/>
      <c r="E22" s="150"/>
      <c r="F22" s="150"/>
      <c r="G22" s="150"/>
      <c r="H22" s="149"/>
      <c r="I22" s="150"/>
      <c r="J22" s="149"/>
      <c r="K22" s="147" t="s">
        <v>166</v>
      </c>
    </row>
    <row r="23" spans="1:11" s="138" customFormat="1" ht="15.95" customHeight="1" x14ac:dyDescent="0.2">
      <c r="A23" s="141" t="s">
        <v>137</v>
      </c>
      <c r="B23" s="148" t="s">
        <v>221</v>
      </c>
      <c r="C23" s="149"/>
      <c r="D23" s="149"/>
      <c r="E23" s="150"/>
      <c r="F23" s="150"/>
      <c r="G23" s="150"/>
      <c r="H23" s="149"/>
      <c r="I23" s="150"/>
      <c r="J23" s="149"/>
      <c r="K23" s="147" t="s">
        <v>167</v>
      </c>
    </row>
    <row r="24" spans="1:11" s="138" customFormat="1" ht="15.95" customHeight="1" x14ac:dyDescent="0.2">
      <c r="A24" s="141" t="s">
        <v>138</v>
      </c>
      <c r="B24" s="148" t="s">
        <v>208</v>
      </c>
      <c r="C24" s="149"/>
      <c r="D24" s="149"/>
      <c r="E24" s="150"/>
      <c r="F24" s="150"/>
      <c r="G24" s="150"/>
      <c r="H24" s="149"/>
      <c r="I24" s="150"/>
      <c r="J24" s="149"/>
      <c r="K24" s="147" t="s">
        <v>168</v>
      </c>
    </row>
    <row r="25" spans="1:11" s="138" customFormat="1" ht="15.95" customHeight="1" x14ac:dyDescent="0.2">
      <c r="A25" s="141" t="s">
        <v>139</v>
      </c>
      <c r="B25" s="148" t="s">
        <v>209</v>
      </c>
      <c r="C25" s="149"/>
      <c r="D25" s="149"/>
      <c r="E25" s="150"/>
      <c r="F25" s="150"/>
      <c r="G25" s="150"/>
      <c r="H25" s="149"/>
      <c r="I25" s="150"/>
      <c r="J25" s="149"/>
      <c r="K25" s="147" t="s">
        <v>169</v>
      </c>
    </row>
    <row r="26" spans="1:11" s="138" customFormat="1" ht="15.95" customHeight="1" x14ac:dyDescent="0.2">
      <c r="A26" s="141" t="s">
        <v>140</v>
      </c>
      <c r="B26" s="148" t="s">
        <v>218</v>
      </c>
      <c r="C26" s="149"/>
      <c r="D26" s="149"/>
      <c r="E26" s="150"/>
      <c r="F26" s="150"/>
      <c r="G26" s="150"/>
      <c r="H26" s="149"/>
      <c r="I26" s="150"/>
      <c r="J26" s="149"/>
      <c r="K26" s="147" t="s">
        <v>170</v>
      </c>
    </row>
    <row r="27" spans="1:11" s="138" customFormat="1" ht="15.95" customHeight="1" x14ac:dyDescent="0.2">
      <c r="A27" s="141" t="s">
        <v>141</v>
      </c>
      <c r="B27" s="148" t="s">
        <v>210</v>
      </c>
      <c r="C27" s="149"/>
      <c r="D27" s="149"/>
      <c r="E27" s="150"/>
      <c r="F27" s="150"/>
      <c r="G27" s="150"/>
      <c r="H27" s="149"/>
      <c r="I27" s="150"/>
      <c r="J27" s="149"/>
      <c r="K27" s="147" t="s">
        <v>171</v>
      </c>
    </row>
    <row r="28" spans="1:11" s="138" customFormat="1" ht="15.95" customHeight="1" x14ac:dyDescent="0.2">
      <c r="A28" s="141" t="s">
        <v>142</v>
      </c>
      <c r="B28" s="148" t="s">
        <v>211</v>
      </c>
      <c r="C28" s="149"/>
      <c r="D28" s="149"/>
      <c r="E28" s="150"/>
      <c r="F28" s="150"/>
      <c r="G28" s="150"/>
      <c r="H28" s="149"/>
      <c r="I28" s="150"/>
      <c r="J28" s="149"/>
      <c r="K28" s="147" t="s">
        <v>172</v>
      </c>
    </row>
    <row r="29" spans="1:11" s="138" customFormat="1" ht="15.95" customHeight="1" x14ac:dyDescent="0.2">
      <c r="A29" s="141" t="s">
        <v>143</v>
      </c>
      <c r="B29" s="148" t="s">
        <v>212</v>
      </c>
      <c r="C29" s="149"/>
      <c r="D29" s="149"/>
      <c r="E29" s="150"/>
      <c r="F29" s="150"/>
      <c r="G29" s="150"/>
      <c r="H29" s="149"/>
      <c r="I29" s="150"/>
      <c r="J29" s="149"/>
      <c r="K29" s="147" t="s">
        <v>173</v>
      </c>
    </row>
    <row r="30" spans="1:11" s="138" customFormat="1" ht="15.95" customHeight="1" x14ac:dyDescent="0.2">
      <c r="A30" s="141" t="s">
        <v>144</v>
      </c>
      <c r="B30" s="148" t="s">
        <v>213</v>
      </c>
      <c r="C30" s="149"/>
      <c r="D30" s="149"/>
      <c r="E30" s="150"/>
      <c r="F30" s="150"/>
      <c r="G30" s="150"/>
      <c r="H30" s="149"/>
      <c r="I30" s="150"/>
      <c r="J30" s="149"/>
      <c r="K30" s="147" t="s">
        <v>174</v>
      </c>
    </row>
    <row r="31" spans="1:11" s="138" customFormat="1" ht="15.95" customHeight="1" x14ac:dyDescent="0.2">
      <c r="A31" s="141" t="s">
        <v>145</v>
      </c>
      <c r="B31" s="148" t="s">
        <v>214</v>
      </c>
      <c r="C31" s="149"/>
      <c r="D31" s="149"/>
      <c r="E31" s="150"/>
      <c r="F31" s="150"/>
      <c r="G31" s="150"/>
      <c r="H31" s="149"/>
      <c r="I31" s="150"/>
      <c r="J31" s="149"/>
      <c r="K31" s="147" t="s">
        <v>175</v>
      </c>
    </row>
    <row r="32" spans="1:11" s="138" customFormat="1" ht="15.95" customHeight="1" x14ac:dyDescent="0.2">
      <c r="A32" s="141" t="s">
        <v>146</v>
      </c>
      <c r="B32" s="148" t="s">
        <v>215</v>
      </c>
      <c r="C32" s="149"/>
      <c r="D32" s="149"/>
      <c r="E32" s="150"/>
      <c r="F32" s="150"/>
      <c r="G32" s="150"/>
      <c r="H32" s="149"/>
      <c r="I32" s="150"/>
      <c r="J32" s="149"/>
      <c r="K32" s="147" t="s">
        <v>176</v>
      </c>
    </row>
    <row r="33" spans="1:11" s="138" customFormat="1" ht="15.95" customHeight="1" x14ac:dyDescent="0.2">
      <c r="A33" s="141" t="s">
        <v>147</v>
      </c>
      <c r="B33" s="148" t="s">
        <v>216</v>
      </c>
      <c r="C33" s="149"/>
      <c r="D33" s="149"/>
      <c r="E33" s="150"/>
      <c r="F33" s="150"/>
      <c r="G33" s="150"/>
      <c r="H33" s="149"/>
      <c r="I33" s="150"/>
      <c r="J33" s="149"/>
      <c r="K33" s="147" t="s">
        <v>177</v>
      </c>
    </row>
    <row r="34" spans="1:11" s="138" customFormat="1" ht="15.95" customHeight="1" x14ac:dyDescent="0.2">
      <c r="A34" s="141" t="s">
        <v>148</v>
      </c>
      <c r="B34" s="148" t="s">
        <v>217</v>
      </c>
      <c r="C34" s="149"/>
      <c r="D34" s="149"/>
      <c r="E34" s="150"/>
      <c r="F34" s="150"/>
      <c r="G34" s="150"/>
      <c r="H34" s="149"/>
      <c r="I34" s="150"/>
      <c r="J34" s="149"/>
      <c r="K34" s="147" t="s">
        <v>178</v>
      </c>
    </row>
    <row r="35" spans="1:11" s="138" customFormat="1" ht="15.95" customHeight="1" x14ac:dyDescent="0.2">
      <c r="A35" s="141" t="s">
        <v>149</v>
      </c>
      <c r="B35" s="148" t="s">
        <v>219</v>
      </c>
      <c r="C35" s="149"/>
      <c r="D35" s="149"/>
      <c r="E35" s="150"/>
      <c r="F35" s="150"/>
      <c r="G35" s="150"/>
      <c r="H35" s="149"/>
      <c r="I35" s="150"/>
      <c r="J35" s="149"/>
      <c r="K35" s="147" t="s">
        <v>179</v>
      </c>
    </row>
    <row r="36" spans="1:11" ht="15.75" customHeight="1" x14ac:dyDescent="0.2">
      <c r="A36" s="141" t="s">
        <v>261</v>
      </c>
      <c r="B36" s="148" t="s">
        <v>271</v>
      </c>
      <c r="C36" s="149"/>
      <c r="D36" s="149"/>
      <c r="E36" s="150"/>
      <c r="F36" s="150"/>
      <c r="G36" s="150"/>
      <c r="H36" s="149"/>
      <c r="I36" s="150"/>
      <c r="J36" s="149"/>
      <c r="K36" s="147" t="s">
        <v>262</v>
      </c>
    </row>
  </sheetData>
  <sortState ref="B22:B35">
    <sortCondition ref="B22:B35"/>
  </sortState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&amp;C&amp;8Stránka &amp;P z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1:U38"/>
  <sheetViews>
    <sheetView showGridLines="0" zoomScaleNormal="100" workbookViewId="0">
      <selection activeCell="B3" sqref="B3:M6"/>
    </sheetView>
  </sheetViews>
  <sheetFormatPr defaultRowHeight="12" x14ac:dyDescent="0.2"/>
  <cols>
    <col min="1" max="1" width="9.42578125" style="123" customWidth="1"/>
    <col min="2" max="2" width="14.42578125" style="123" customWidth="1"/>
    <col min="3" max="3" width="8" style="123" bestFit="1" customWidth="1"/>
    <col min="4" max="4" width="14.42578125" style="123" customWidth="1"/>
    <col min="5" max="5" width="8" style="123" bestFit="1" customWidth="1"/>
    <col min="6" max="6" width="14.42578125" style="123" customWidth="1"/>
    <col min="7" max="7" width="8" style="123" bestFit="1" customWidth="1"/>
    <col min="8" max="8" width="14.42578125" style="123" customWidth="1"/>
    <col min="9" max="9" width="8" style="123" bestFit="1" customWidth="1"/>
    <col min="10" max="10" width="14.42578125" style="123" customWidth="1"/>
    <col min="11" max="11" width="8" style="123" bestFit="1" customWidth="1"/>
    <col min="12" max="12" width="14.42578125" style="123" customWidth="1"/>
    <col min="13" max="13" width="8" style="123" bestFit="1" customWidth="1"/>
    <col min="14" max="26" width="9.140625" style="123" customWidth="1"/>
    <col min="27" max="16384" width="9.140625" style="123"/>
  </cols>
  <sheetData>
    <row r="1" spans="1:21" ht="18.75" x14ac:dyDescent="0.3">
      <c r="A1" s="164" t="s">
        <v>55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65" t="str">
        <f>Obsah!$A$1</f>
        <v>2017</v>
      </c>
      <c r="N1" s="173"/>
      <c r="O1" s="173"/>
    </row>
    <row r="2" spans="1:21" ht="7.5" customHeight="1" x14ac:dyDescent="0.3">
      <c r="A2" s="164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</row>
    <row r="3" spans="1:21" x14ac:dyDescent="0.2">
      <c r="A3" s="55"/>
      <c r="B3" s="368"/>
      <c r="C3" s="368"/>
      <c r="D3" s="368"/>
      <c r="E3" s="368"/>
      <c r="F3" s="368"/>
      <c r="G3" s="369"/>
      <c r="H3" s="375"/>
      <c r="I3" s="368"/>
      <c r="J3" s="368"/>
      <c r="K3" s="368"/>
      <c r="L3" s="368"/>
      <c r="M3" s="368"/>
      <c r="N3" s="15"/>
    </row>
    <row r="4" spans="1:21" ht="13.5" customHeight="1" x14ac:dyDescent="0.2">
      <c r="A4" s="55"/>
      <c r="B4" s="376"/>
      <c r="C4" s="377"/>
      <c r="D4" s="377"/>
      <c r="E4" s="377"/>
      <c r="F4" s="377"/>
      <c r="G4" s="378"/>
      <c r="H4" s="376"/>
      <c r="I4" s="377"/>
      <c r="J4" s="377"/>
      <c r="K4" s="377"/>
      <c r="L4" s="377"/>
      <c r="M4" s="377"/>
      <c r="N4" s="70"/>
    </row>
    <row r="5" spans="1:21" x14ac:dyDescent="0.2">
      <c r="A5" s="26"/>
      <c r="B5" s="374"/>
      <c r="C5" s="373"/>
      <c r="D5" s="374"/>
      <c r="E5" s="373"/>
      <c r="F5" s="374"/>
      <c r="G5" s="373"/>
      <c r="H5" s="374"/>
      <c r="I5" s="373"/>
      <c r="J5" s="374"/>
      <c r="K5" s="373"/>
      <c r="L5" s="374"/>
      <c r="M5" s="372"/>
      <c r="N5" s="90"/>
    </row>
    <row r="6" spans="1:21" x14ac:dyDescent="0.2">
      <c r="A6" s="24"/>
      <c r="B6" s="95"/>
      <c r="C6" s="60"/>
      <c r="D6" s="60"/>
      <c r="E6" s="60"/>
      <c r="F6" s="60"/>
      <c r="G6" s="60"/>
      <c r="H6" s="60"/>
      <c r="I6" s="60"/>
      <c r="J6" s="60"/>
      <c r="K6" s="60"/>
      <c r="L6" s="60"/>
      <c r="M6" s="80"/>
      <c r="N6" s="90"/>
    </row>
    <row r="7" spans="1:21" x14ac:dyDescent="0.2">
      <c r="A7" s="359"/>
      <c r="B7" s="364"/>
      <c r="C7" s="365"/>
      <c r="D7" s="365"/>
      <c r="E7" s="365"/>
      <c r="F7" s="365"/>
      <c r="G7" s="367"/>
      <c r="H7" s="364"/>
      <c r="I7" s="365"/>
      <c r="J7" s="365"/>
      <c r="K7" s="365"/>
      <c r="L7" s="365"/>
      <c r="M7" s="365"/>
      <c r="N7" s="71"/>
    </row>
    <row r="8" spans="1:21" x14ac:dyDescent="0.2">
      <c r="A8" s="366"/>
      <c r="B8" s="62"/>
      <c r="C8" s="77"/>
      <c r="D8" s="63"/>
      <c r="E8" s="77"/>
      <c r="F8" s="63"/>
      <c r="G8" s="77"/>
      <c r="H8" s="62"/>
      <c r="I8" s="77"/>
      <c r="J8" s="63"/>
      <c r="K8" s="77"/>
      <c r="L8" s="63"/>
      <c r="M8" s="77"/>
      <c r="N8" s="2"/>
    </row>
    <row r="9" spans="1:21" x14ac:dyDescent="0.2">
      <c r="A9" s="64"/>
      <c r="B9" s="166"/>
      <c r="C9" s="167"/>
      <c r="D9" s="31"/>
      <c r="E9" s="167"/>
      <c r="F9" s="31"/>
      <c r="G9" s="167"/>
      <c r="H9" s="166"/>
      <c r="I9" s="167"/>
      <c r="J9" s="31"/>
      <c r="K9" s="167"/>
      <c r="L9" s="31"/>
      <c r="M9" s="167"/>
      <c r="N9" s="82"/>
      <c r="O9" s="179"/>
    </row>
    <row r="10" spans="1:21" x14ac:dyDescent="0.2">
      <c r="A10" s="64"/>
      <c r="B10" s="166"/>
      <c r="C10" s="167"/>
      <c r="D10" s="31"/>
      <c r="E10" s="167"/>
      <c r="F10" s="31"/>
      <c r="G10" s="167"/>
      <c r="H10" s="166"/>
      <c r="I10" s="167"/>
      <c r="J10" s="31"/>
      <c r="K10" s="167"/>
      <c r="L10" s="31"/>
      <c r="M10" s="167"/>
      <c r="N10" s="82"/>
      <c r="O10" s="179"/>
    </row>
    <row r="11" spans="1:21" x14ac:dyDescent="0.2">
      <c r="A11" s="54"/>
      <c r="B11" s="51"/>
      <c r="C11" s="167"/>
      <c r="D11" s="19"/>
      <c r="E11" s="167"/>
      <c r="F11" s="19"/>
      <c r="G11" s="167"/>
      <c r="H11" s="51"/>
      <c r="I11" s="167"/>
      <c r="J11" s="19"/>
      <c r="K11" s="167"/>
      <c r="L11" s="19"/>
      <c r="M11" s="167"/>
      <c r="N11" s="82"/>
      <c r="O11" s="179"/>
    </row>
    <row r="12" spans="1:21" x14ac:dyDescent="0.2">
      <c r="A12" s="54"/>
      <c r="B12" s="166"/>
      <c r="C12" s="167"/>
      <c r="D12" s="31"/>
      <c r="E12" s="167"/>
      <c r="F12" s="31"/>
      <c r="G12" s="167"/>
      <c r="H12" s="166"/>
      <c r="I12" s="167"/>
      <c r="J12" s="31"/>
      <c r="K12" s="167"/>
      <c r="L12" s="31"/>
      <c r="M12" s="167"/>
      <c r="N12" s="82"/>
      <c r="O12" s="179"/>
    </row>
    <row r="13" spans="1:21" x14ac:dyDescent="0.2">
      <c r="A13" s="54"/>
      <c r="B13" s="51"/>
      <c r="C13" s="167"/>
      <c r="D13" s="19"/>
      <c r="E13" s="167"/>
      <c r="F13" s="19"/>
      <c r="G13" s="167"/>
      <c r="H13" s="51"/>
      <c r="I13" s="167"/>
      <c r="J13" s="19"/>
      <c r="K13" s="167"/>
      <c r="L13" s="19"/>
      <c r="M13" s="167"/>
      <c r="N13" s="82"/>
      <c r="O13" s="179"/>
    </row>
    <row r="14" spans="1:21" x14ac:dyDescent="0.2">
      <c r="A14" s="54"/>
      <c r="B14" s="166"/>
      <c r="C14" s="167"/>
      <c r="D14" s="31"/>
      <c r="E14" s="167"/>
      <c r="F14" s="31"/>
      <c r="G14" s="167"/>
      <c r="H14" s="166"/>
      <c r="I14" s="167"/>
      <c r="J14" s="31"/>
      <c r="K14" s="167"/>
      <c r="L14" s="31"/>
      <c r="M14" s="167"/>
      <c r="N14" s="82"/>
      <c r="O14" s="179"/>
      <c r="P14" s="30"/>
      <c r="Q14" s="69"/>
      <c r="R14" s="14"/>
      <c r="S14" s="14"/>
      <c r="T14" s="14"/>
      <c r="U14" s="14"/>
    </row>
    <row r="15" spans="1:21" x14ac:dyDescent="0.2">
      <c r="A15" s="54"/>
      <c r="B15" s="166"/>
      <c r="C15" s="167"/>
      <c r="D15" s="31"/>
      <c r="E15" s="169"/>
      <c r="F15" s="31"/>
      <c r="G15" s="169"/>
      <c r="H15" s="166"/>
      <c r="I15" s="169"/>
      <c r="J15" s="31"/>
      <c r="K15" s="169"/>
      <c r="L15" s="31"/>
      <c r="M15" s="169"/>
      <c r="N15" s="82"/>
      <c r="O15" s="179"/>
      <c r="P15" s="30"/>
      <c r="Q15" s="69"/>
      <c r="R15" s="14"/>
      <c r="S15" s="14"/>
      <c r="T15" s="14"/>
      <c r="U15" s="14"/>
    </row>
    <row r="16" spans="1:21" ht="12.75" thickBot="1" x14ac:dyDescent="0.25">
      <c r="A16" s="25"/>
      <c r="B16" s="44"/>
      <c r="C16" s="170"/>
      <c r="D16" s="8"/>
      <c r="E16" s="171"/>
      <c r="F16" s="8"/>
      <c r="G16" s="171"/>
      <c r="H16" s="44"/>
      <c r="I16" s="172"/>
      <c r="J16" s="8"/>
      <c r="K16" s="172"/>
      <c r="L16" s="8"/>
      <c r="M16" s="172"/>
      <c r="N16" s="82"/>
      <c r="O16" s="179"/>
      <c r="P16" s="30"/>
      <c r="Q16" s="69"/>
      <c r="R16" s="14"/>
      <c r="S16" s="14"/>
      <c r="T16" s="14"/>
      <c r="U16" s="14"/>
    </row>
    <row r="17" spans="1:20" x14ac:dyDescent="0.2">
      <c r="A17" s="28"/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4"/>
      <c r="M17" s="174"/>
      <c r="N17" s="175"/>
      <c r="O17" s="174"/>
    </row>
    <row r="18" spans="1:20" x14ac:dyDescent="0.2">
      <c r="A18" s="81"/>
      <c r="B18" s="368"/>
      <c r="C18" s="368"/>
      <c r="D18" s="368"/>
      <c r="E18" s="368"/>
      <c r="F18" s="368"/>
      <c r="G18" s="369"/>
      <c r="H18" s="13"/>
      <c r="I18" s="13"/>
      <c r="J18" s="13"/>
      <c r="K18" s="13"/>
      <c r="L18" s="13"/>
      <c r="M18" s="13"/>
      <c r="N18" s="176"/>
      <c r="O18" s="173"/>
      <c r="P18" s="91"/>
      <c r="Q18" s="69"/>
      <c r="R18" s="14"/>
      <c r="S18" s="14"/>
      <c r="T18" s="14"/>
    </row>
    <row r="19" spans="1:20" x14ac:dyDescent="0.2">
      <c r="A19" s="67"/>
      <c r="B19" s="370"/>
      <c r="C19" s="371"/>
      <c r="D19" s="371"/>
      <c r="E19" s="371"/>
      <c r="F19" s="371"/>
      <c r="G19" s="371"/>
      <c r="H19" s="176"/>
      <c r="I19" s="177"/>
      <c r="J19" s="178"/>
      <c r="K19" s="82"/>
      <c r="L19" s="178"/>
      <c r="M19" s="179"/>
      <c r="N19" s="176"/>
      <c r="O19" s="173"/>
      <c r="P19" s="91"/>
      <c r="Q19" s="69"/>
      <c r="R19" s="14"/>
      <c r="S19" s="14"/>
      <c r="T19" s="14"/>
    </row>
    <row r="20" spans="1:20" x14ac:dyDescent="0.2">
      <c r="A20" s="68"/>
      <c r="B20" s="372"/>
      <c r="C20" s="373"/>
      <c r="D20" s="372"/>
      <c r="E20" s="373"/>
      <c r="F20" s="372"/>
      <c r="G20" s="373"/>
      <c r="H20" s="176"/>
      <c r="I20" s="177"/>
      <c r="J20" s="178"/>
      <c r="K20" s="82"/>
      <c r="L20" s="178"/>
      <c r="M20" s="179"/>
      <c r="N20" s="176"/>
      <c r="O20" s="173"/>
      <c r="P20" s="91"/>
      <c r="Q20" s="69"/>
      <c r="R20" s="75"/>
      <c r="S20" s="75"/>
      <c r="T20" s="75"/>
    </row>
    <row r="21" spans="1:20" x14ac:dyDescent="0.2">
      <c r="A21" s="94"/>
      <c r="B21" s="95"/>
      <c r="C21" s="60"/>
      <c r="D21" s="60"/>
      <c r="E21" s="60"/>
      <c r="F21" s="60"/>
      <c r="G21" s="80"/>
      <c r="H21" s="176"/>
      <c r="I21" s="177"/>
      <c r="J21" s="178"/>
      <c r="K21" s="82"/>
      <c r="L21" s="178"/>
      <c r="M21" s="179"/>
      <c r="N21" s="176"/>
      <c r="O21" s="173"/>
      <c r="P21" s="91"/>
      <c r="Q21" s="69"/>
      <c r="R21" s="14"/>
      <c r="S21" s="14"/>
      <c r="T21" s="14"/>
    </row>
    <row r="22" spans="1:20" x14ac:dyDescent="0.2">
      <c r="A22" s="362"/>
      <c r="B22" s="364"/>
      <c r="C22" s="365"/>
      <c r="D22" s="365"/>
      <c r="E22" s="365"/>
      <c r="F22" s="365"/>
      <c r="G22" s="365"/>
      <c r="H22" s="176"/>
      <c r="I22" s="177"/>
      <c r="J22" s="178"/>
      <c r="K22" s="82"/>
      <c r="L22" s="178"/>
      <c r="M22" s="179"/>
      <c r="N22" s="176"/>
      <c r="O22" s="173"/>
      <c r="P22" s="91"/>
      <c r="Q22" s="69"/>
      <c r="R22" s="14"/>
      <c r="S22" s="14"/>
      <c r="T22" s="14"/>
    </row>
    <row r="23" spans="1:20" x14ac:dyDescent="0.2">
      <c r="A23" s="363"/>
      <c r="B23" s="62"/>
      <c r="C23" s="78"/>
      <c r="D23" s="63"/>
      <c r="E23" s="78"/>
      <c r="F23" s="63"/>
      <c r="G23" s="78"/>
      <c r="H23" s="173"/>
      <c r="I23" s="173"/>
      <c r="J23" s="178"/>
      <c r="K23" s="82"/>
      <c r="L23" s="178"/>
      <c r="M23" s="179"/>
      <c r="N23" s="176"/>
      <c r="O23" s="173"/>
      <c r="P23" s="91"/>
      <c r="Q23" s="69"/>
      <c r="R23" s="72"/>
      <c r="S23" s="75"/>
      <c r="T23" s="75"/>
    </row>
    <row r="24" spans="1:20" x14ac:dyDescent="0.2">
      <c r="A24" s="57"/>
      <c r="B24" s="88"/>
      <c r="C24" s="73"/>
      <c r="D24" s="33"/>
      <c r="E24" s="73"/>
      <c r="F24" s="33"/>
      <c r="G24" s="73"/>
      <c r="H24" s="173"/>
      <c r="I24" s="173"/>
      <c r="J24" s="178"/>
      <c r="K24" s="82"/>
      <c r="L24" s="178"/>
      <c r="M24" s="179"/>
      <c r="N24" s="176"/>
      <c r="O24" s="177"/>
      <c r="T24" s="174"/>
    </row>
    <row r="25" spans="1:20" x14ac:dyDescent="0.2">
      <c r="A25" s="57"/>
      <c r="B25" s="88"/>
      <c r="C25" s="73"/>
      <c r="D25" s="33"/>
      <c r="E25" s="73"/>
      <c r="F25" s="33"/>
      <c r="G25" s="73"/>
      <c r="H25" s="173"/>
      <c r="I25" s="173"/>
      <c r="J25" s="178"/>
      <c r="K25" s="82"/>
      <c r="L25" s="178"/>
      <c r="M25" s="179"/>
      <c r="N25" s="176"/>
      <c r="O25" s="177"/>
    </row>
    <row r="26" spans="1:20" x14ac:dyDescent="0.2">
      <c r="A26" s="57"/>
      <c r="B26" s="88"/>
      <c r="C26" s="73"/>
      <c r="D26" s="33"/>
      <c r="E26" s="73"/>
      <c r="F26" s="33"/>
      <c r="G26" s="73"/>
      <c r="H26" s="173"/>
      <c r="I26" s="173"/>
      <c r="J26" s="178"/>
      <c r="K26" s="82"/>
      <c r="L26" s="178"/>
      <c r="M26" s="179"/>
      <c r="N26" s="176"/>
      <c r="O26" s="177"/>
    </row>
    <row r="27" spans="1:20" ht="12.75" thickBot="1" x14ac:dyDescent="0.25">
      <c r="A27" s="58"/>
      <c r="B27" s="89"/>
      <c r="C27" s="74"/>
      <c r="D27" s="43"/>
      <c r="E27" s="74"/>
      <c r="F27" s="43"/>
      <c r="G27" s="74"/>
      <c r="H27" s="173"/>
      <c r="I27" s="173"/>
      <c r="J27" s="173"/>
      <c r="K27" s="173"/>
      <c r="L27" s="173"/>
      <c r="M27" s="173"/>
      <c r="N27" s="176"/>
      <c r="O27" s="177"/>
    </row>
    <row r="28" spans="1:20" x14ac:dyDescent="0.2">
      <c r="A28" s="30"/>
      <c r="B28" s="30"/>
      <c r="C28" s="69"/>
      <c r="D28" s="14"/>
      <c r="E28" s="14"/>
      <c r="F28" s="14"/>
      <c r="G28" s="174"/>
      <c r="H28" s="173"/>
      <c r="I28" s="173"/>
      <c r="J28" s="173"/>
      <c r="K28" s="173"/>
      <c r="L28" s="173"/>
      <c r="M28" s="173"/>
    </row>
    <row r="29" spans="1:20" x14ac:dyDescent="0.2">
      <c r="H29" s="173"/>
      <c r="I29" s="173"/>
      <c r="J29" s="173"/>
      <c r="K29" s="173"/>
      <c r="L29" s="173"/>
      <c r="M29" s="173"/>
    </row>
    <row r="30" spans="1:20" x14ac:dyDescent="0.2">
      <c r="J30" s="178"/>
      <c r="K30" s="178"/>
      <c r="L30" s="178"/>
      <c r="M30" s="178"/>
    </row>
    <row r="31" spans="1:20" x14ac:dyDescent="0.2">
      <c r="H31" s="178"/>
      <c r="I31" s="180"/>
      <c r="J31" s="178"/>
      <c r="K31" s="168"/>
      <c r="L31" s="168"/>
      <c r="M31" s="168"/>
    </row>
    <row r="32" spans="1:20" ht="12.75" customHeight="1" x14ac:dyDescent="0.2">
      <c r="H32" s="178"/>
      <c r="I32" s="180"/>
      <c r="J32" s="178"/>
      <c r="K32" s="168"/>
      <c r="L32" s="168"/>
      <c r="M32" s="168"/>
    </row>
    <row r="33" spans="8:13" x14ac:dyDescent="0.2">
      <c r="H33" s="178"/>
      <c r="I33" s="180"/>
      <c r="J33" s="178"/>
      <c r="K33" s="168"/>
      <c r="L33" s="168"/>
      <c r="M33" s="168"/>
    </row>
    <row r="34" spans="8:13" ht="13.5" customHeight="1" x14ac:dyDescent="0.2">
      <c r="H34" s="178"/>
      <c r="I34" s="180"/>
      <c r="J34" s="178"/>
      <c r="K34" s="168"/>
      <c r="L34" s="168"/>
      <c r="M34" s="168"/>
    </row>
    <row r="35" spans="8:13" ht="12.75" customHeight="1" x14ac:dyDescent="0.2">
      <c r="H35" s="178"/>
      <c r="I35" s="180"/>
      <c r="J35" s="178"/>
      <c r="K35" s="168"/>
      <c r="L35" s="168"/>
      <c r="M35" s="168"/>
    </row>
    <row r="36" spans="8:13" ht="12.75" customHeight="1" x14ac:dyDescent="0.2">
      <c r="H36" s="178"/>
      <c r="I36" s="180"/>
      <c r="J36" s="178"/>
      <c r="K36" s="168"/>
      <c r="L36" s="168"/>
      <c r="M36" s="168"/>
    </row>
    <row r="37" spans="8:13" ht="12.75" customHeight="1" x14ac:dyDescent="0.2">
      <c r="H37" s="178"/>
      <c r="I37" s="180"/>
      <c r="J37" s="178"/>
      <c r="K37" s="168"/>
      <c r="L37" s="168"/>
      <c r="M37" s="168"/>
    </row>
    <row r="38" spans="8:13" ht="12.75" customHeight="1" x14ac:dyDescent="0.2">
      <c r="H38" s="178"/>
      <c r="I38" s="180"/>
      <c r="J38" s="178"/>
      <c r="K38" s="168"/>
      <c r="L38" s="168"/>
      <c r="M38" s="168"/>
    </row>
  </sheetData>
  <mergeCells count="20"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1:X39"/>
  <sheetViews>
    <sheetView showGridLines="0" zoomScaleNormal="100" workbookViewId="0">
      <selection activeCell="B3" sqref="B3:M6"/>
    </sheetView>
  </sheetViews>
  <sheetFormatPr defaultRowHeight="12" x14ac:dyDescent="0.2"/>
  <cols>
    <col min="1" max="1" width="9.42578125" style="123" customWidth="1"/>
    <col min="2" max="2" width="14.42578125" style="123" customWidth="1"/>
    <col min="3" max="3" width="8" style="123" bestFit="1" customWidth="1"/>
    <col min="4" max="4" width="14.42578125" style="123" customWidth="1"/>
    <col min="5" max="5" width="8" style="123" bestFit="1" customWidth="1"/>
    <col min="6" max="6" width="14.42578125" style="123" customWidth="1"/>
    <col min="7" max="7" width="8" style="123" bestFit="1" customWidth="1"/>
    <col min="8" max="8" width="14.42578125" style="123" customWidth="1"/>
    <col min="9" max="9" width="8" style="123" bestFit="1" customWidth="1"/>
    <col min="10" max="10" width="14.42578125" style="123" customWidth="1"/>
    <col min="11" max="11" width="8" style="123" bestFit="1" customWidth="1"/>
    <col min="12" max="12" width="14.42578125" style="123" customWidth="1"/>
    <col min="13" max="13" width="8" style="123" bestFit="1" customWidth="1"/>
    <col min="14" max="26" width="9.140625" style="123" customWidth="1"/>
    <col min="27" max="16384" width="9.140625" style="123"/>
  </cols>
  <sheetData>
    <row r="1" spans="1:24" ht="18.75" x14ac:dyDescent="0.3">
      <c r="A1" s="164" t="s">
        <v>56</v>
      </c>
      <c r="M1" s="165" t="str">
        <f>Obsah!$A$1</f>
        <v>2017</v>
      </c>
    </row>
    <row r="2" spans="1:24" ht="7.5" customHeight="1" x14ac:dyDescent="0.2"/>
    <row r="3" spans="1:24" x14ac:dyDescent="0.2">
      <c r="A3" s="55"/>
      <c r="B3" s="368"/>
      <c r="C3" s="368"/>
      <c r="D3" s="368"/>
      <c r="E3" s="368"/>
      <c r="F3" s="368"/>
      <c r="G3" s="369"/>
      <c r="H3" s="375"/>
      <c r="I3" s="368"/>
      <c r="J3" s="368"/>
      <c r="K3" s="368"/>
      <c r="L3" s="368"/>
      <c r="M3" s="368"/>
      <c r="N3" s="15"/>
    </row>
    <row r="4" spans="1:24" x14ac:dyDescent="0.2">
      <c r="A4" s="55"/>
      <c r="B4" s="376"/>
      <c r="C4" s="377"/>
      <c r="D4" s="377"/>
      <c r="E4" s="377"/>
      <c r="F4" s="377"/>
      <c r="G4" s="378"/>
      <c r="H4" s="376"/>
      <c r="I4" s="377"/>
      <c r="J4" s="377"/>
      <c r="K4" s="377"/>
      <c r="L4" s="377"/>
      <c r="M4" s="377"/>
      <c r="N4" s="70"/>
    </row>
    <row r="5" spans="1:24" x14ac:dyDescent="0.2">
      <c r="A5" s="26"/>
      <c r="B5" s="374"/>
      <c r="C5" s="373"/>
      <c r="D5" s="374"/>
      <c r="E5" s="373"/>
      <c r="F5" s="374"/>
      <c r="G5" s="373"/>
      <c r="H5" s="374"/>
      <c r="I5" s="373"/>
      <c r="J5" s="374"/>
      <c r="K5" s="373"/>
      <c r="L5" s="374"/>
      <c r="M5" s="372"/>
      <c r="N5" s="90"/>
    </row>
    <row r="6" spans="1:24" x14ac:dyDescent="0.2">
      <c r="A6" s="24"/>
      <c r="B6" s="95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  <c r="N6" s="90"/>
    </row>
    <row r="7" spans="1:24" x14ac:dyDescent="0.2">
      <c r="A7" s="359"/>
      <c r="B7" s="364"/>
      <c r="C7" s="365"/>
      <c r="D7" s="365"/>
      <c r="E7" s="365"/>
      <c r="F7" s="365"/>
      <c r="G7" s="367"/>
      <c r="H7" s="364"/>
      <c r="I7" s="365"/>
      <c r="J7" s="365"/>
      <c r="K7" s="365"/>
      <c r="L7" s="365"/>
      <c r="M7" s="365"/>
      <c r="N7" s="71"/>
    </row>
    <row r="8" spans="1:24" x14ac:dyDescent="0.2">
      <c r="A8" s="366"/>
      <c r="B8" s="62"/>
      <c r="C8" s="77"/>
      <c r="D8" s="63"/>
      <c r="E8" s="77"/>
      <c r="F8" s="63"/>
      <c r="G8" s="77"/>
      <c r="H8" s="62"/>
      <c r="I8" s="77"/>
      <c r="J8" s="63"/>
      <c r="K8" s="77"/>
      <c r="L8" s="63"/>
      <c r="M8" s="77"/>
      <c r="N8" s="2"/>
    </row>
    <row r="9" spans="1:24" x14ac:dyDescent="0.2">
      <c r="A9" s="64"/>
      <c r="B9" s="166"/>
      <c r="C9" s="167"/>
      <c r="D9" s="31"/>
      <c r="E9" s="167"/>
      <c r="F9" s="31"/>
      <c r="G9" s="167"/>
      <c r="H9" s="166"/>
      <c r="I9" s="167"/>
      <c r="J9" s="31"/>
      <c r="K9" s="167"/>
      <c r="L9" s="31"/>
      <c r="M9" s="167"/>
      <c r="N9" s="82"/>
      <c r="O9" s="179"/>
      <c r="X9" s="168"/>
    </row>
    <row r="10" spans="1:24" x14ac:dyDescent="0.2">
      <c r="A10" s="54"/>
      <c r="B10" s="166"/>
      <c r="C10" s="167"/>
      <c r="D10" s="31"/>
      <c r="E10" s="167"/>
      <c r="F10" s="31"/>
      <c r="G10" s="167"/>
      <c r="H10" s="166"/>
      <c r="I10" s="167"/>
      <c r="J10" s="31"/>
      <c r="K10" s="167"/>
      <c r="L10" s="31"/>
      <c r="M10" s="167"/>
      <c r="N10" s="82"/>
      <c r="O10" s="179"/>
      <c r="X10" s="168"/>
    </row>
    <row r="11" spans="1:24" x14ac:dyDescent="0.2">
      <c r="A11" s="54"/>
      <c r="B11" s="51"/>
      <c r="C11" s="167"/>
      <c r="D11" s="19"/>
      <c r="E11" s="167"/>
      <c r="F11" s="19"/>
      <c r="G11" s="167"/>
      <c r="H11" s="51"/>
      <c r="I11" s="167"/>
      <c r="J11" s="19"/>
      <c r="K11" s="167"/>
      <c r="L11" s="19"/>
      <c r="M11" s="167"/>
      <c r="N11" s="82"/>
      <c r="O11" s="179"/>
      <c r="X11" s="168"/>
    </row>
    <row r="12" spans="1:24" x14ac:dyDescent="0.2">
      <c r="A12" s="54"/>
      <c r="B12" s="166"/>
      <c r="C12" s="167"/>
      <c r="D12" s="31"/>
      <c r="E12" s="167"/>
      <c r="F12" s="31"/>
      <c r="G12" s="167"/>
      <c r="H12" s="166"/>
      <c r="I12" s="167"/>
      <c r="J12" s="31"/>
      <c r="K12" s="167"/>
      <c r="L12" s="31"/>
      <c r="M12" s="167"/>
      <c r="N12" s="82"/>
      <c r="O12" s="179"/>
      <c r="X12" s="168"/>
    </row>
    <row r="13" spans="1:24" x14ac:dyDescent="0.2">
      <c r="A13" s="54"/>
      <c r="B13" s="51"/>
      <c r="C13" s="167"/>
      <c r="D13" s="19"/>
      <c r="E13" s="167"/>
      <c r="F13" s="19"/>
      <c r="G13" s="167"/>
      <c r="H13" s="51"/>
      <c r="I13" s="167"/>
      <c r="J13" s="19"/>
      <c r="K13" s="167"/>
      <c r="L13" s="19"/>
      <c r="M13" s="167"/>
      <c r="N13" s="82"/>
      <c r="O13" s="179"/>
      <c r="X13" s="168"/>
    </row>
    <row r="14" spans="1:24" x14ac:dyDescent="0.2">
      <c r="A14" s="54"/>
      <c r="B14" s="166"/>
      <c r="C14" s="167"/>
      <c r="D14" s="31"/>
      <c r="E14" s="167"/>
      <c r="F14" s="31"/>
      <c r="G14" s="167"/>
      <c r="H14" s="166"/>
      <c r="I14" s="167"/>
      <c r="J14" s="31"/>
      <c r="K14" s="167"/>
      <c r="L14" s="31"/>
      <c r="M14" s="167"/>
      <c r="N14" s="82"/>
      <c r="O14" s="179"/>
      <c r="P14" s="30"/>
      <c r="Q14" s="69"/>
      <c r="R14" s="14"/>
      <c r="S14" s="14"/>
      <c r="T14" s="14"/>
      <c r="U14" s="14"/>
      <c r="X14" s="168"/>
    </row>
    <row r="15" spans="1:24" x14ac:dyDescent="0.2">
      <c r="A15" s="54"/>
      <c r="B15" s="166"/>
      <c r="C15" s="167"/>
      <c r="D15" s="31"/>
      <c r="E15" s="169"/>
      <c r="F15" s="31"/>
      <c r="G15" s="169"/>
      <c r="H15" s="166"/>
      <c r="I15" s="169"/>
      <c r="J15" s="31"/>
      <c r="K15" s="169"/>
      <c r="L15" s="31"/>
      <c r="M15" s="169"/>
      <c r="N15" s="82"/>
      <c r="O15" s="179"/>
      <c r="P15" s="30"/>
      <c r="Q15" s="69"/>
      <c r="R15" s="14"/>
      <c r="S15" s="14"/>
      <c r="T15" s="14"/>
      <c r="U15" s="14"/>
      <c r="X15" s="168"/>
    </row>
    <row r="16" spans="1:24" ht="12.75" thickBot="1" x14ac:dyDescent="0.25">
      <c r="A16" s="25"/>
      <c r="B16" s="44"/>
      <c r="C16" s="170"/>
      <c r="D16" s="8"/>
      <c r="E16" s="171"/>
      <c r="F16" s="8"/>
      <c r="G16" s="171"/>
      <c r="H16" s="44"/>
      <c r="I16" s="172"/>
      <c r="J16" s="8"/>
      <c r="K16" s="172"/>
      <c r="L16" s="8"/>
      <c r="M16" s="172"/>
      <c r="N16" s="82"/>
      <c r="O16" s="179"/>
      <c r="P16" s="30"/>
      <c r="Q16" s="69"/>
      <c r="R16" s="14"/>
      <c r="S16" s="14"/>
      <c r="T16" s="14"/>
      <c r="U16" s="14"/>
      <c r="X16" s="168"/>
    </row>
    <row r="17" spans="1:15" x14ac:dyDescent="0.2">
      <c r="A17" s="28"/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4"/>
      <c r="M17" s="174"/>
      <c r="N17" s="175"/>
      <c r="O17" s="174"/>
    </row>
    <row r="18" spans="1:15" x14ac:dyDescent="0.2">
      <c r="A18" s="56"/>
      <c r="B18" s="368"/>
      <c r="C18" s="368"/>
      <c r="D18" s="368"/>
      <c r="E18" s="368"/>
      <c r="F18" s="368"/>
      <c r="G18" s="369"/>
      <c r="H18" s="173"/>
      <c r="I18" s="173"/>
      <c r="J18" s="173"/>
      <c r="K18" s="173"/>
      <c r="L18" s="173"/>
      <c r="M18" s="173"/>
      <c r="N18" s="176"/>
      <c r="O18" s="173"/>
    </row>
    <row r="19" spans="1:15" x14ac:dyDescent="0.2">
      <c r="A19" s="67"/>
      <c r="B19" s="370"/>
      <c r="C19" s="371"/>
      <c r="D19" s="371"/>
      <c r="E19" s="371"/>
      <c r="F19" s="371"/>
      <c r="G19" s="371"/>
      <c r="H19" s="176"/>
      <c r="I19" s="177"/>
      <c r="J19" s="178"/>
      <c r="K19" s="82"/>
      <c r="L19" s="178"/>
      <c r="M19" s="179"/>
      <c r="N19" s="176"/>
      <c r="O19" s="173"/>
    </row>
    <row r="20" spans="1:15" x14ac:dyDescent="0.2">
      <c r="A20" s="68"/>
      <c r="B20" s="372"/>
      <c r="C20" s="373"/>
      <c r="D20" s="372"/>
      <c r="E20" s="373"/>
      <c r="F20" s="372"/>
      <c r="G20" s="373"/>
      <c r="H20" s="176"/>
      <c r="I20" s="177"/>
      <c r="J20" s="178"/>
      <c r="K20" s="82"/>
      <c r="L20" s="178"/>
      <c r="M20" s="179"/>
      <c r="N20" s="176"/>
      <c r="O20" s="173"/>
    </row>
    <row r="21" spans="1:15" x14ac:dyDescent="0.2">
      <c r="A21" s="94"/>
      <c r="B21" s="95"/>
      <c r="C21" s="60"/>
      <c r="D21" s="60"/>
      <c r="E21" s="60"/>
      <c r="F21" s="60"/>
      <c r="G21" s="80"/>
      <c r="H21" s="176"/>
      <c r="I21" s="177"/>
      <c r="J21" s="178"/>
      <c r="K21" s="82"/>
      <c r="L21" s="178"/>
      <c r="M21" s="179"/>
      <c r="N21" s="176"/>
      <c r="O21" s="173"/>
    </row>
    <row r="22" spans="1:15" x14ac:dyDescent="0.2">
      <c r="A22" s="362"/>
      <c r="B22" s="364"/>
      <c r="C22" s="365"/>
      <c r="D22" s="365"/>
      <c r="E22" s="365"/>
      <c r="F22" s="365"/>
      <c r="G22" s="365"/>
      <c r="H22" s="176"/>
      <c r="I22" s="177"/>
      <c r="J22" s="178"/>
      <c r="K22" s="82"/>
      <c r="L22" s="178"/>
      <c r="M22" s="179"/>
      <c r="N22" s="176"/>
      <c r="O22" s="173"/>
    </row>
    <row r="23" spans="1:15" x14ac:dyDescent="0.2">
      <c r="A23" s="363"/>
      <c r="B23" s="62"/>
      <c r="C23" s="78"/>
      <c r="D23" s="63"/>
      <c r="E23" s="78"/>
      <c r="F23" s="63"/>
      <c r="G23" s="78"/>
      <c r="H23" s="173"/>
      <c r="I23" s="173"/>
      <c r="J23" s="178"/>
      <c r="K23" s="82"/>
      <c r="L23" s="178"/>
      <c r="M23" s="179"/>
      <c r="N23" s="176"/>
      <c r="O23" s="173"/>
    </row>
    <row r="24" spans="1:15" x14ac:dyDescent="0.2">
      <c r="A24" s="57"/>
      <c r="B24" s="88"/>
      <c r="C24" s="73"/>
      <c r="D24" s="33"/>
      <c r="E24" s="73"/>
      <c r="F24" s="33"/>
      <c r="G24" s="73"/>
      <c r="H24" s="173"/>
      <c r="I24" s="173"/>
      <c r="J24" s="178"/>
      <c r="K24" s="82"/>
      <c r="L24" s="178"/>
      <c r="M24" s="179"/>
      <c r="N24" s="176"/>
      <c r="O24" s="177"/>
    </row>
    <row r="25" spans="1:15" x14ac:dyDescent="0.2">
      <c r="A25" s="57"/>
      <c r="B25" s="88"/>
      <c r="C25" s="73"/>
      <c r="D25" s="33"/>
      <c r="E25" s="73"/>
      <c r="F25" s="33"/>
      <c r="G25" s="73"/>
      <c r="H25" s="173"/>
      <c r="I25" s="173"/>
      <c r="J25" s="178"/>
      <c r="K25" s="82"/>
      <c r="L25" s="178"/>
      <c r="M25" s="179"/>
      <c r="N25" s="176"/>
      <c r="O25" s="177"/>
    </row>
    <row r="26" spans="1:15" x14ac:dyDescent="0.2">
      <c r="A26" s="57"/>
      <c r="B26" s="88"/>
      <c r="C26" s="73"/>
      <c r="D26" s="33"/>
      <c r="E26" s="73"/>
      <c r="F26" s="33"/>
      <c r="G26" s="73"/>
      <c r="H26" s="173"/>
      <c r="I26" s="173"/>
      <c r="J26" s="178"/>
      <c r="K26" s="82"/>
      <c r="L26" s="178"/>
      <c r="M26" s="179"/>
      <c r="N26" s="176"/>
      <c r="O26" s="177"/>
    </row>
    <row r="27" spans="1:15" ht="12.75" thickBot="1" x14ac:dyDescent="0.25">
      <c r="A27" s="58"/>
      <c r="B27" s="89"/>
      <c r="C27" s="74"/>
      <c r="D27" s="43"/>
      <c r="E27" s="74"/>
      <c r="F27" s="43"/>
      <c r="G27" s="74"/>
      <c r="H27" s="173"/>
      <c r="I27" s="173"/>
      <c r="J27" s="173"/>
      <c r="K27" s="173"/>
      <c r="L27" s="173"/>
      <c r="M27" s="173"/>
      <c r="N27" s="176"/>
      <c r="O27" s="177"/>
    </row>
    <row r="28" spans="1:15" x14ac:dyDescent="0.2">
      <c r="A28" s="30"/>
      <c r="B28" s="30"/>
      <c r="C28" s="69"/>
      <c r="D28" s="14"/>
      <c r="E28" s="14"/>
      <c r="F28" s="14"/>
      <c r="G28" s="174"/>
      <c r="H28" s="173"/>
      <c r="I28" s="173"/>
      <c r="J28" s="173"/>
      <c r="K28" s="173"/>
      <c r="L28" s="173"/>
      <c r="M28" s="173"/>
      <c r="N28" s="173"/>
      <c r="O28" s="173"/>
    </row>
    <row r="29" spans="1:15" x14ac:dyDescent="0.2">
      <c r="A29" s="30"/>
      <c r="B29" s="30"/>
      <c r="C29" s="69"/>
      <c r="D29" s="14"/>
      <c r="E29" s="14"/>
      <c r="F29" s="14"/>
      <c r="G29" s="174"/>
      <c r="H29" s="173"/>
      <c r="I29" s="173"/>
      <c r="J29" s="173"/>
      <c r="K29" s="173"/>
      <c r="L29" s="173"/>
      <c r="M29" s="173"/>
      <c r="N29" s="173"/>
      <c r="O29" s="173"/>
    </row>
    <row r="30" spans="1:15" x14ac:dyDescent="0.2">
      <c r="J30" s="178"/>
      <c r="K30" s="178"/>
      <c r="L30" s="178"/>
      <c r="M30" s="178"/>
    </row>
    <row r="31" spans="1:15" x14ac:dyDescent="0.2">
      <c r="H31" s="178"/>
      <c r="I31" s="180"/>
      <c r="J31" s="178"/>
      <c r="K31" s="168"/>
      <c r="L31" s="168"/>
      <c r="M31" s="168"/>
    </row>
    <row r="32" spans="1:15" x14ac:dyDescent="0.2">
      <c r="H32" s="178"/>
      <c r="I32" s="180"/>
      <c r="J32" s="178"/>
      <c r="K32" s="168"/>
      <c r="L32" s="168"/>
      <c r="M32" s="168"/>
    </row>
    <row r="33" spans="8:13" ht="12.75" customHeight="1" x14ac:dyDescent="0.2">
      <c r="H33" s="178"/>
      <c r="I33" s="180"/>
      <c r="J33" s="178"/>
      <c r="K33" s="168"/>
      <c r="L33" s="168"/>
      <c r="M33" s="168"/>
    </row>
    <row r="34" spans="8:13" x14ac:dyDescent="0.2">
      <c r="H34" s="178"/>
      <c r="I34" s="180"/>
      <c r="J34" s="178"/>
      <c r="K34" s="168"/>
      <c r="L34" s="168"/>
      <c r="M34" s="168"/>
    </row>
    <row r="35" spans="8:13" ht="13.5" customHeight="1" x14ac:dyDescent="0.2">
      <c r="H35" s="178"/>
      <c r="I35" s="180"/>
      <c r="J35" s="178"/>
      <c r="K35" s="168"/>
      <c r="L35" s="168"/>
      <c r="M35" s="168"/>
    </row>
    <row r="36" spans="8:13" ht="12.75" customHeight="1" x14ac:dyDescent="0.2">
      <c r="H36" s="178"/>
      <c r="I36" s="180"/>
      <c r="J36" s="178"/>
      <c r="K36" s="168"/>
      <c r="L36" s="168"/>
      <c r="M36" s="168"/>
    </row>
    <row r="37" spans="8:13" ht="12.75" customHeight="1" x14ac:dyDescent="0.2">
      <c r="H37" s="178"/>
      <c r="I37" s="180"/>
      <c r="J37" s="178"/>
      <c r="K37" s="168"/>
      <c r="L37" s="168"/>
      <c r="M37" s="168"/>
    </row>
    <row r="38" spans="8:13" ht="12.75" customHeight="1" x14ac:dyDescent="0.2">
      <c r="H38" s="178"/>
      <c r="I38" s="180"/>
      <c r="J38" s="178"/>
      <c r="K38" s="168"/>
      <c r="L38" s="168"/>
      <c r="M38" s="168"/>
    </row>
    <row r="39" spans="8:13" ht="12.75" customHeight="1" x14ac:dyDescent="0.2"/>
  </sheetData>
  <mergeCells count="20"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1:U38"/>
  <sheetViews>
    <sheetView showGridLines="0" zoomScaleNormal="100" workbookViewId="0">
      <selection activeCell="B3" sqref="B3:M6"/>
    </sheetView>
  </sheetViews>
  <sheetFormatPr defaultRowHeight="12" x14ac:dyDescent="0.2"/>
  <cols>
    <col min="1" max="1" width="9.42578125" style="123" customWidth="1"/>
    <col min="2" max="2" width="14.42578125" style="123" customWidth="1"/>
    <col min="3" max="3" width="8" style="123" bestFit="1" customWidth="1"/>
    <col min="4" max="4" width="14.42578125" style="123" customWidth="1"/>
    <col min="5" max="5" width="8" style="123" bestFit="1" customWidth="1"/>
    <col min="6" max="6" width="14.42578125" style="123" customWidth="1"/>
    <col min="7" max="7" width="8" style="123" bestFit="1" customWidth="1"/>
    <col min="8" max="8" width="14.42578125" style="123" customWidth="1"/>
    <col min="9" max="9" width="8" style="123" bestFit="1" customWidth="1"/>
    <col min="10" max="10" width="14.42578125" style="123" customWidth="1"/>
    <col min="11" max="11" width="8" style="123" bestFit="1" customWidth="1"/>
    <col min="12" max="12" width="14.42578125" style="123" customWidth="1"/>
    <col min="13" max="13" width="8" style="123" bestFit="1" customWidth="1"/>
    <col min="14" max="26" width="9.140625" style="123" customWidth="1"/>
    <col min="27" max="16384" width="9.140625" style="123"/>
  </cols>
  <sheetData>
    <row r="1" spans="1:21" ht="18.75" x14ac:dyDescent="0.3">
      <c r="A1" s="164" t="s">
        <v>57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65" t="str">
        <f>Obsah!$A$1</f>
        <v>2017</v>
      </c>
      <c r="N1" s="173"/>
      <c r="O1" s="173"/>
    </row>
    <row r="2" spans="1:21" ht="7.5" customHeight="1" x14ac:dyDescent="0.3">
      <c r="A2" s="164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</row>
    <row r="3" spans="1:21" x14ac:dyDescent="0.2">
      <c r="A3" s="55"/>
      <c r="B3" s="368"/>
      <c r="C3" s="368"/>
      <c r="D3" s="368"/>
      <c r="E3" s="368"/>
      <c r="F3" s="368"/>
      <c r="G3" s="369"/>
      <c r="H3" s="375"/>
      <c r="I3" s="368"/>
      <c r="J3" s="368"/>
      <c r="K3" s="368"/>
      <c r="L3" s="368"/>
      <c r="M3" s="368"/>
      <c r="N3" s="15"/>
    </row>
    <row r="4" spans="1:21" ht="13.5" customHeight="1" x14ac:dyDescent="0.2">
      <c r="A4" s="55"/>
      <c r="B4" s="376"/>
      <c r="C4" s="377"/>
      <c r="D4" s="377"/>
      <c r="E4" s="377"/>
      <c r="F4" s="377"/>
      <c r="G4" s="378"/>
      <c r="H4" s="376"/>
      <c r="I4" s="377"/>
      <c r="J4" s="377"/>
      <c r="K4" s="377"/>
      <c r="L4" s="377"/>
      <c r="M4" s="377"/>
      <c r="N4" s="70"/>
    </row>
    <row r="5" spans="1:21" x14ac:dyDescent="0.2">
      <c r="A5" s="26"/>
      <c r="B5" s="374"/>
      <c r="C5" s="373"/>
      <c r="D5" s="374"/>
      <c r="E5" s="373"/>
      <c r="F5" s="374"/>
      <c r="G5" s="373"/>
      <c r="H5" s="374"/>
      <c r="I5" s="373"/>
      <c r="J5" s="374"/>
      <c r="K5" s="373"/>
      <c r="L5" s="374"/>
      <c r="M5" s="372"/>
      <c r="N5" s="90"/>
    </row>
    <row r="6" spans="1:21" x14ac:dyDescent="0.2">
      <c r="A6" s="24"/>
      <c r="B6" s="95"/>
      <c r="C6" s="60"/>
      <c r="D6" s="60"/>
      <c r="E6" s="60"/>
      <c r="F6" s="60"/>
      <c r="G6" s="60"/>
      <c r="H6" s="60"/>
      <c r="I6" s="60"/>
      <c r="J6" s="60"/>
      <c r="K6" s="60"/>
      <c r="L6" s="60"/>
      <c r="M6" s="80"/>
      <c r="N6" s="90"/>
    </row>
    <row r="7" spans="1:21" x14ac:dyDescent="0.2">
      <c r="A7" s="359"/>
      <c r="B7" s="364"/>
      <c r="C7" s="365"/>
      <c r="D7" s="365"/>
      <c r="E7" s="365"/>
      <c r="F7" s="365"/>
      <c r="G7" s="367"/>
      <c r="H7" s="364"/>
      <c r="I7" s="365"/>
      <c r="J7" s="365"/>
      <c r="K7" s="365"/>
      <c r="L7" s="365"/>
      <c r="M7" s="365"/>
      <c r="N7" s="71"/>
    </row>
    <row r="8" spans="1:21" x14ac:dyDescent="0.2">
      <c r="A8" s="366"/>
      <c r="B8" s="62"/>
      <c r="C8" s="77"/>
      <c r="D8" s="63"/>
      <c r="E8" s="77"/>
      <c r="F8" s="63"/>
      <c r="G8" s="77"/>
      <c r="H8" s="62"/>
      <c r="I8" s="77"/>
      <c r="J8" s="63"/>
      <c r="K8" s="77"/>
      <c r="L8" s="63"/>
      <c r="M8" s="77"/>
      <c r="N8" s="2"/>
    </row>
    <row r="9" spans="1:21" x14ac:dyDescent="0.2">
      <c r="A9" s="64"/>
      <c r="B9" s="166"/>
      <c r="C9" s="167"/>
      <c r="D9" s="31"/>
      <c r="E9" s="167"/>
      <c r="F9" s="31"/>
      <c r="G9" s="167"/>
      <c r="H9" s="166"/>
      <c r="I9" s="167"/>
      <c r="J9" s="31"/>
      <c r="K9" s="167"/>
      <c r="L9" s="31"/>
      <c r="M9" s="167"/>
      <c r="N9" s="82"/>
      <c r="O9" s="179"/>
    </row>
    <row r="10" spans="1:21" x14ac:dyDescent="0.2">
      <c r="A10" s="64"/>
      <c r="B10" s="166"/>
      <c r="C10" s="167"/>
      <c r="D10" s="31"/>
      <c r="E10" s="167"/>
      <c r="F10" s="31"/>
      <c r="G10" s="167"/>
      <c r="H10" s="166"/>
      <c r="I10" s="167"/>
      <c r="J10" s="31"/>
      <c r="K10" s="167"/>
      <c r="L10" s="31"/>
      <c r="M10" s="167"/>
      <c r="N10" s="82"/>
      <c r="O10" s="179"/>
    </row>
    <row r="11" spans="1:21" x14ac:dyDescent="0.2">
      <c r="A11" s="54"/>
      <c r="B11" s="51"/>
      <c r="C11" s="167"/>
      <c r="D11" s="19"/>
      <c r="E11" s="167"/>
      <c r="F11" s="19"/>
      <c r="G11" s="167"/>
      <c r="H11" s="51"/>
      <c r="I11" s="167"/>
      <c r="J11" s="19"/>
      <c r="K11" s="167"/>
      <c r="L11" s="19"/>
      <c r="M11" s="167"/>
      <c r="N11" s="82"/>
      <c r="O11" s="179"/>
    </row>
    <row r="12" spans="1:21" x14ac:dyDescent="0.2">
      <c r="A12" s="54"/>
      <c r="B12" s="166"/>
      <c r="C12" s="167"/>
      <c r="D12" s="31"/>
      <c r="E12" s="167"/>
      <c r="F12" s="31"/>
      <c r="G12" s="167"/>
      <c r="H12" s="166"/>
      <c r="I12" s="167"/>
      <c r="J12" s="31"/>
      <c r="K12" s="167"/>
      <c r="L12" s="31"/>
      <c r="M12" s="167"/>
      <c r="N12" s="82"/>
      <c r="O12" s="179"/>
    </row>
    <row r="13" spans="1:21" x14ac:dyDescent="0.2">
      <c r="A13" s="54"/>
      <c r="B13" s="51"/>
      <c r="C13" s="167"/>
      <c r="D13" s="19"/>
      <c r="E13" s="167"/>
      <c r="F13" s="19"/>
      <c r="G13" s="167"/>
      <c r="H13" s="51"/>
      <c r="I13" s="167"/>
      <c r="J13" s="19"/>
      <c r="K13" s="167"/>
      <c r="L13" s="19"/>
      <c r="M13" s="167"/>
      <c r="N13" s="82"/>
      <c r="O13" s="179"/>
    </row>
    <row r="14" spans="1:21" x14ac:dyDescent="0.2">
      <c r="A14" s="54"/>
      <c r="B14" s="166"/>
      <c r="C14" s="167"/>
      <c r="D14" s="31"/>
      <c r="E14" s="167"/>
      <c r="F14" s="31"/>
      <c r="G14" s="167"/>
      <c r="H14" s="166"/>
      <c r="I14" s="167"/>
      <c r="J14" s="31"/>
      <c r="K14" s="167"/>
      <c r="L14" s="31"/>
      <c r="M14" s="167"/>
      <c r="N14" s="82"/>
      <c r="O14" s="179"/>
      <c r="P14" s="30"/>
      <c r="Q14" s="69"/>
      <c r="R14" s="14"/>
      <c r="S14" s="14"/>
      <c r="T14" s="14"/>
      <c r="U14" s="14"/>
    </row>
    <row r="15" spans="1:21" x14ac:dyDescent="0.2">
      <c r="A15" s="54"/>
      <c r="B15" s="166"/>
      <c r="C15" s="167"/>
      <c r="D15" s="31"/>
      <c r="E15" s="169"/>
      <c r="F15" s="31"/>
      <c r="G15" s="169"/>
      <c r="H15" s="166"/>
      <c r="I15" s="169"/>
      <c r="J15" s="31"/>
      <c r="K15" s="169"/>
      <c r="L15" s="31"/>
      <c r="M15" s="169"/>
      <c r="N15" s="82"/>
      <c r="O15" s="179"/>
      <c r="P15" s="30"/>
      <c r="Q15" s="69"/>
      <c r="R15" s="14"/>
      <c r="S15" s="14"/>
      <c r="T15" s="14"/>
      <c r="U15" s="14"/>
    </row>
    <row r="16" spans="1:21" ht="12.75" thickBot="1" x14ac:dyDescent="0.25">
      <c r="A16" s="25"/>
      <c r="B16" s="44"/>
      <c r="C16" s="170"/>
      <c r="D16" s="8"/>
      <c r="E16" s="171"/>
      <c r="F16" s="8"/>
      <c r="G16" s="171"/>
      <c r="H16" s="44"/>
      <c r="I16" s="172"/>
      <c r="J16" s="8"/>
      <c r="K16" s="172"/>
      <c r="L16" s="8"/>
      <c r="M16" s="172"/>
      <c r="N16" s="82"/>
      <c r="O16" s="179"/>
      <c r="P16" s="30"/>
      <c r="Q16" s="69"/>
      <c r="R16" s="14"/>
      <c r="S16" s="14"/>
      <c r="T16" s="14"/>
      <c r="U16" s="14"/>
    </row>
    <row r="17" spans="1:20" x14ac:dyDescent="0.2">
      <c r="A17" s="28"/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4"/>
      <c r="M17" s="174"/>
      <c r="N17" s="175"/>
      <c r="O17" s="174"/>
    </row>
    <row r="18" spans="1:20" x14ac:dyDescent="0.2">
      <c r="A18" s="81"/>
      <c r="B18" s="368"/>
      <c r="C18" s="368"/>
      <c r="D18" s="368"/>
      <c r="E18" s="368"/>
      <c r="F18" s="368"/>
      <c r="G18" s="369"/>
      <c r="H18" s="13"/>
      <c r="I18" s="13"/>
      <c r="J18" s="13"/>
      <c r="K18" s="13"/>
      <c r="L18" s="13"/>
      <c r="M18" s="13"/>
      <c r="N18" s="176"/>
      <c r="O18" s="173"/>
      <c r="P18" s="91"/>
      <c r="Q18" s="69"/>
      <c r="R18" s="14"/>
      <c r="S18" s="14"/>
      <c r="T18" s="14"/>
    </row>
    <row r="19" spans="1:20" x14ac:dyDescent="0.2">
      <c r="A19" s="67"/>
      <c r="B19" s="370"/>
      <c r="C19" s="371"/>
      <c r="D19" s="371"/>
      <c r="E19" s="371"/>
      <c r="F19" s="371"/>
      <c r="G19" s="371"/>
      <c r="H19" s="176"/>
      <c r="I19" s="177"/>
      <c r="J19" s="178"/>
      <c r="K19" s="82"/>
      <c r="L19" s="178"/>
      <c r="M19" s="179"/>
      <c r="N19" s="176"/>
      <c r="O19" s="173"/>
      <c r="P19" s="91"/>
      <c r="Q19" s="69"/>
      <c r="R19" s="14"/>
      <c r="S19" s="14"/>
      <c r="T19" s="14"/>
    </row>
    <row r="20" spans="1:20" x14ac:dyDescent="0.2">
      <c r="A20" s="68"/>
      <c r="B20" s="372"/>
      <c r="C20" s="373"/>
      <c r="D20" s="372"/>
      <c r="E20" s="373"/>
      <c r="F20" s="372"/>
      <c r="G20" s="373"/>
      <c r="H20" s="176"/>
      <c r="I20" s="177"/>
      <c r="J20" s="178"/>
      <c r="K20" s="82"/>
      <c r="L20" s="178"/>
      <c r="M20" s="179"/>
      <c r="N20" s="176"/>
      <c r="O20" s="173"/>
      <c r="P20" s="91"/>
      <c r="Q20" s="69"/>
      <c r="R20" s="75"/>
      <c r="S20" s="75"/>
      <c r="T20" s="75"/>
    </row>
    <row r="21" spans="1:20" x14ac:dyDescent="0.2">
      <c r="A21" s="94"/>
      <c r="B21" s="95"/>
      <c r="C21" s="60"/>
      <c r="D21" s="60"/>
      <c r="E21" s="60"/>
      <c r="F21" s="60"/>
      <c r="G21" s="80"/>
      <c r="H21" s="176"/>
      <c r="I21" s="177"/>
      <c r="J21" s="178"/>
      <c r="K21" s="82"/>
      <c r="L21" s="178"/>
      <c r="M21" s="179"/>
      <c r="N21" s="176"/>
      <c r="O21" s="173"/>
      <c r="P21" s="91"/>
      <c r="Q21" s="69"/>
      <c r="R21" s="14"/>
      <c r="S21" s="14"/>
      <c r="T21" s="14"/>
    </row>
    <row r="22" spans="1:20" x14ac:dyDescent="0.2">
      <c r="A22" s="362"/>
      <c r="B22" s="364"/>
      <c r="C22" s="365"/>
      <c r="D22" s="365"/>
      <c r="E22" s="365"/>
      <c r="F22" s="365"/>
      <c r="G22" s="365"/>
      <c r="H22" s="176"/>
      <c r="I22" s="177"/>
      <c r="J22" s="178"/>
      <c r="K22" s="82"/>
      <c r="L22" s="178"/>
      <c r="M22" s="179"/>
      <c r="N22" s="176"/>
      <c r="O22" s="173"/>
      <c r="P22" s="91"/>
      <c r="Q22" s="69"/>
      <c r="R22" s="14"/>
      <c r="S22" s="14"/>
      <c r="T22" s="14"/>
    </row>
    <row r="23" spans="1:20" x14ac:dyDescent="0.2">
      <c r="A23" s="363"/>
      <c r="B23" s="62"/>
      <c r="C23" s="78"/>
      <c r="D23" s="63"/>
      <c r="E23" s="78"/>
      <c r="F23" s="63"/>
      <c r="G23" s="78"/>
      <c r="H23" s="173"/>
      <c r="I23" s="173"/>
      <c r="J23" s="178"/>
      <c r="K23" s="82"/>
      <c r="L23" s="178"/>
      <c r="M23" s="179"/>
      <c r="N23" s="176"/>
      <c r="O23" s="173"/>
      <c r="P23" s="91"/>
      <c r="Q23" s="69"/>
      <c r="R23" s="72"/>
      <c r="S23" s="75"/>
      <c r="T23" s="75"/>
    </row>
    <row r="24" spans="1:20" x14ac:dyDescent="0.2">
      <c r="A24" s="57"/>
      <c r="B24" s="88"/>
      <c r="C24" s="73"/>
      <c r="D24" s="33"/>
      <c r="E24" s="73"/>
      <c r="F24" s="33"/>
      <c r="G24" s="73"/>
      <c r="H24" s="173"/>
      <c r="I24" s="173"/>
      <c r="J24" s="178"/>
      <c r="K24" s="82"/>
      <c r="L24" s="178"/>
      <c r="M24" s="179"/>
      <c r="N24" s="176"/>
      <c r="O24" s="177"/>
      <c r="T24" s="174"/>
    </row>
    <row r="25" spans="1:20" x14ac:dyDescent="0.2">
      <c r="A25" s="57"/>
      <c r="B25" s="88"/>
      <c r="C25" s="73"/>
      <c r="D25" s="33"/>
      <c r="E25" s="73"/>
      <c r="F25" s="33"/>
      <c r="G25" s="73"/>
      <c r="H25" s="173"/>
      <c r="I25" s="173"/>
      <c r="J25" s="178"/>
      <c r="K25" s="82"/>
      <c r="L25" s="178"/>
      <c r="M25" s="179"/>
      <c r="N25" s="176"/>
      <c r="O25" s="177"/>
    </row>
    <row r="26" spans="1:20" x14ac:dyDescent="0.2">
      <c r="A26" s="57"/>
      <c r="B26" s="88"/>
      <c r="C26" s="73"/>
      <c r="D26" s="33"/>
      <c r="E26" s="73"/>
      <c r="F26" s="33"/>
      <c r="G26" s="73"/>
      <c r="H26" s="173"/>
      <c r="I26" s="173"/>
      <c r="J26" s="178"/>
      <c r="K26" s="82"/>
      <c r="L26" s="178"/>
      <c r="M26" s="179"/>
      <c r="N26" s="176"/>
      <c r="O26" s="177"/>
    </row>
    <row r="27" spans="1:20" ht="12.75" thickBot="1" x14ac:dyDescent="0.25">
      <c r="A27" s="58"/>
      <c r="B27" s="89"/>
      <c r="C27" s="74"/>
      <c r="D27" s="43"/>
      <c r="E27" s="74"/>
      <c r="F27" s="43"/>
      <c r="G27" s="74"/>
      <c r="H27" s="173"/>
      <c r="I27" s="173"/>
      <c r="J27" s="173"/>
      <c r="K27" s="173"/>
      <c r="L27" s="173"/>
      <c r="M27" s="173"/>
      <c r="N27" s="176"/>
      <c r="O27" s="177"/>
    </row>
    <row r="28" spans="1:20" x14ac:dyDescent="0.2">
      <c r="A28" s="30"/>
      <c r="B28" s="30"/>
      <c r="C28" s="69"/>
      <c r="D28" s="14"/>
      <c r="E28" s="14"/>
      <c r="F28" s="14"/>
      <c r="G28" s="174"/>
      <c r="H28" s="173"/>
      <c r="I28" s="173"/>
      <c r="J28" s="173"/>
      <c r="K28" s="173"/>
      <c r="L28" s="173"/>
      <c r="M28" s="173"/>
    </row>
    <row r="29" spans="1:20" x14ac:dyDescent="0.2">
      <c r="H29" s="173"/>
      <c r="I29" s="173"/>
      <c r="J29" s="173"/>
      <c r="K29" s="173"/>
      <c r="L29" s="173"/>
      <c r="M29" s="173"/>
    </row>
    <row r="30" spans="1:20" x14ac:dyDescent="0.2">
      <c r="J30" s="178"/>
      <c r="K30" s="178"/>
      <c r="L30" s="178"/>
      <c r="M30" s="178"/>
    </row>
    <row r="31" spans="1:20" x14ac:dyDescent="0.2">
      <c r="H31" s="178"/>
      <c r="I31" s="180"/>
      <c r="J31" s="178"/>
      <c r="K31" s="168"/>
      <c r="L31" s="168"/>
      <c r="M31" s="168"/>
    </row>
    <row r="32" spans="1:20" ht="12.75" customHeight="1" x14ac:dyDescent="0.2">
      <c r="H32" s="178"/>
      <c r="I32" s="180"/>
      <c r="J32" s="178"/>
      <c r="K32" s="168"/>
      <c r="L32" s="168"/>
      <c r="M32" s="168"/>
    </row>
    <row r="33" spans="8:13" x14ac:dyDescent="0.2">
      <c r="H33" s="178"/>
      <c r="I33" s="180"/>
      <c r="J33" s="178"/>
      <c r="K33" s="168"/>
      <c r="L33" s="168"/>
      <c r="M33" s="168"/>
    </row>
    <row r="34" spans="8:13" ht="13.5" customHeight="1" x14ac:dyDescent="0.2">
      <c r="H34" s="178"/>
      <c r="I34" s="180"/>
      <c r="J34" s="178"/>
      <c r="K34" s="168"/>
      <c r="L34" s="168"/>
      <c r="M34" s="168"/>
    </row>
    <row r="35" spans="8:13" ht="12.75" customHeight="1" x14ac:dyDescent="0.2">
      <c r="H35" s="178"/>
      <c r="I35" s="180"/>
      <c r="J35" s="178"/>
      <c r="K35" s="168"/>
      <c r="L35" s="168"/>
      <c r="M35" s="168"/>
    </row>
    <row r="36" spans="8:13" ht="12.75" customHeight="1" x14ac:dyDescent="0.2">
      <c r="H36" s="178"/>
      <c r="I36" s="180"/>
      <c r="J36" s="178"/>
      <c r="K36" s="168"/>
      <c r="L36" s="168"/>
      <c r="M36" s="168"/>
    </row>
    <row r="37" spans="8:13" ht="12.75" customHeight="1" x14ac:dyDescent="0.2">
      <c r="H37" s="178"/>
      <c r="I37" s="180"/>
      <c r="J37" s="178"/>
      <c r="K37" s="168"/>
      <c r="L37" s="168"/>
      <c r="M37" s="168"/>
    </row>
    <row r="38" spans="8:13" ht="12.75" customHeight="1" x14ac:dyDescent="0.2">
      <c r="H38" s="178"/>
      <c r="I38" s="180"/>
      <c r="J38" s="178"/>
      <c r="K38" s="168"/>
      <c r="L38" s="168"/>
      <c r="M38" s="168"/>
    </row>
  </sheetData>
  <mergeCells count="20"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5"/>
  <dimension ref="A1:X39"/>
  <sheetViews>
    <sheetView showGridLines="0" zoomScaleNormal="100" workbookViewId="0">
      <selection activeCell="B3" sqref="B3:M6"/>
    </sheetView>
  </sheetViews>
  <sheetFormatPr defaultRowHeight="12" x14ac:dyDescent="0.2"/>
  <cols>
    <col min="1" max="1" width="9.42578125" style="123" customWidth="1"/>
    <col min="2" max="2" width="14.42578125" style="123" customWidth="1"/>
    <col min="3" max="3" width="8" style="123" bestFit="1" customWidth="1"/>
    <col min="4" max="4" width="14.42578125" style="123" customWidth="1"/>
    <col min="5" max="5" width="8" style="123" bestFit="1" customWidth="1"/>
    <col min="6" max="6" width="14.42578125" style="123" customWidth="1"/>
    <col min="7" max="7" width="8" style="123" bestFit="1" customWidth="1"/>
    <col min="8" max="8" width="14.42578125" style="123" customWidth="1"/>
    <col min="9" max="9" width="8" style="123" bestFit="1" customWidth="1"/>
    <col min="10" max="10" width="14.42578125" style="123" customWidth="1"/>
    <col min="11" max="11" width="8" style="123" bestFit="1" customWidth="1"/>
    <col min="12" max="12" width="14.42578125" style="123" customWidth="1"/>
    <col min="13" max="13" width="8" style="123" bestFit="1" customWidth="1"/>
    <col min="14" max="26" width="9.140625" style="123" customWidth="1"/>
    <col min="27" max="16384" width="9.140625" style="123"/>
  </cols>
  <sheetData>
    <row r="1" spans="1:24" ht="18.75" x14ac:dyDescent="0.3">
      <c r="A1" s="164" t="s">
        <v>58</v>
      </c>
      <c r="M1" s="165" t="str">
        <f>Obsah!$A$1</f>
        <v>2017</v>
      </c>
    </row>
    <row r="2" spans="1:24" ht="7.5" customHeight="1" x14ac:dyDescent="0.2"/>
    <row r="3" spans="1:24" x14ac:dyDescent="0.2">
      <c r="A3" s="55"/>
      <c r="B3" s="368"/>
      <c r="C3" s="368"/>
      <c r="D3" s="368"/>
      <c r="E3" s="368"/>
      <c r="F3" s="368"/>
      <c r="G3" s="369"/>
      <c r="H3" s="375"/>
      <c r="I3" s="368"/>
      <c r="J3" s="368"/>
      <c r="K3" s="368"/>
      <c r="L3" s="368"/>
      <c r="M3" s="368"/>
      <c r="N3" s="15"/>
    </row>
    <row r="4" spans="1:24" x14ac:dyDescent="0.2">
      <c r="A4" s="55"/>
      <c r="B4" s="376"/>
      <c r="C4" s="377"/>
      <c r="D4" s="377"/>
      <c r="E4" s="377"/>
      <c r="F4" s="377"/>
      <c r="G4" s="378"/>
      <c r="H4" s="376"/>
      <c r="I4" s="377"/>
      <c r="J4" s="377"/>
      <c r="K4" s="377"/>
      <c r="L4" s="377"/>
      <c r="M4" s="377"/>
      <c r="N4" s="70"/>
    </row>
    <row r="5" spans="1:24" x14ac:dyDescent="0.2">
      <c r="A5" s="26"/>
      <c r="B5" s="374"/>
      <c r="C5" s="373"/>
      <c r="D5" s="374"/>
      <c r="E5" s="373"/>
      <c r="F5" s="374"/>
      <c r="G5" s="373"/>
      <c r="H5" s="374"/>
      <c r="I5" s="373"/>
      <c r="J5" s="374"/>
      <c r="K5" s="373"/>
      <c r="L5" s="374"/>
      <c r="M5" s="372"/>
      <c r="N5" s="90"/>
    </row>
    <row r="6" spans="1:24" x14ac:dyDescent="0.2">
      <c r="A6" s="24"/>
      <c r="B6" s="95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  <c r="N6" s="90"/>
    </row>
    <row r="7" spans="1:24" x14ac:dyDescent="0.2">
      <c r="A7" s="359"/>
      <c r="B7" s="364"/>
      <c r="C7" s="365"/>
      <c r="D7" s="365"/>
      <c r="E7" s="365"/>
      <c r="F7" s="365"/>
      <c r="G7" s="367"/>
      <c r="H7" s="364"/>
      <c r="I7" s="365"/>
      <c r="J7" s="365"/>
      <c r="K7" s="365"/>
      <c r="L7" s="365"/>
      <c r="M7" s="365"/>
      <c r="N7" s="71"/>
    </row>
    <row r="8" spans="1:24" x14ac:dyDescent="0.2">
      <c r="A8" s="366"/>
      <c r="B8" s="62"/>
      <c r="C8" s="77"/>
      <c r="D8" s="63"/>
      <c r="E8" s="77"/>
      <c r="F8" s="63"/>
      <c r="G8" s="77"/>
      <c r="H8" s="62"/>
      <c r="I8" s="77"/>
      <c r="J8" s="63"/>
      <c r="K8" s="77"/>
      <c r="L8" s="63"/>
      <c r="M8" s="77"/>
      <c r="N8" s="2"/>
    </row>
    <row r="9" spans="1:24" x14ac:dyDescent="0.2">
      <c r="A9" s="64"/>
      <c r="B9" s="166"/>
      <c r="C9" s="167"/>
      <c r="D9" s="31"/>
      <c r="E9" s="167"/>
      <c r="F9" s="31"/>
      <c r="G9" s="167"/>
      <c r="H9" s="166"/>
      <c r="I9" s="167"/>
      <c r="J9" s="31"/>
      <c r="K9" s="167"/>
      <c r="L9" s="31"/>
      <c r="M9" s="167"/>
      <c r="N9" s="82"/>
      <c r="O9" s="179"/>
      <c r="X9" s="168"/>
    </row>
    <row r="10" spans="1:24" x14ac:dyDescent="0.2">
      <c r="A10" s="54"/>
      <c r="B10" s="166"/>
      <c r="C10" s="167"/>
      <c r="D10" s="31"/>
      <c r="E10" s="167"/>
      <c r="F10" s="31"/>
      <c r="G10" s="167"/>
      <c r="H10" s="166"/>
      <c r="I10" s="167"/>
      <c r="J10" s="31"/>
      <c r="K10" s="167"/>
      <c r="L10" s="31"/>
      <c r="M10" s="167"/>
      <c r="N10" s="82"/>
      <c r="O10" s="179"/>
      <c r="X10" s="168"/>
    </row>
    <row r="11" spans="1:24" x14ac:dyDescent="0.2">
      <c r="A11" s="54"/>
      <c r="B11" s="51"/>
      <c r="C11" s="167"/>
      <c r="D11" s="19"/>
      <c r="E11" s="167"/>
      <c r="F11" s="19"/>
      <c r="G11" s="167"/>
      <c r="H11" s="51"/>
      <c r="I11" s="167"/>
      <c r="J11" s="19"/>
      <c r="K11" s="167"/>
      <c r="L11" s="19"/>
      <c r="M11" s="167"/>
      <c r="N11" s="82"/>
      <c r="O11" s="179"/>
      <c r="X11" s="168"/>
    </row>
    <row r="12" spans="1:24" x14ac:dyDescent="0.2">
      <c r="A12" s="54"/>
      <c r="B12" s="166"/>
      <c r="C12" s="167"/>
      <c r="D12" s="31"/>
      <c r="E12" s="167"/>
      <c r="F12" s="31"/>
      <c r="G12" s="167"/>
      <c r="H12" s="166"/>
      <c r="I12" s="167"/>
      <c r="J12" s="31"/>
      <c r="K12" s="167"/>
      <c r="L12" s="31"/>
      <c r="M12" s="167"/>
      <c r="N12" s="82"/>
      <c r="O12" s="179"/>
      <c r="X12" s="168"/>
    </row>
    <row r="13" spans="1:24" x14ac:dyDescent="0.2">
      <c r="A13" s="54"/>
      <c r="B13" s="51"/>
      <c r="C13" s="167"/>
      <c r="D13" s="19"/>
      <c r="E13" s="167"/>
      <c r="F13" s="19"/>
      <c r="G13" s="167"/>
      <c r="H13" s="51"/>
      <c r="I13" s="167"/>
      <c r="J13" s="19"/>
      <c r="K13" s="167"/>
      <c r="L13" s="19"/>
      <c r="M13" s="167"/>
      <c r="N13" s="82"/>
      <c r="O13" s="179"/>
      <c r="X13" s="168"/>
    </row>
    <row r="14" spans="1:24" x14ac:dyDescent="0.2">
      <c r="A14" s="54"/>
      <c r="B14" s="166"/>
      <c r="C14" s="167"/>
      <c r="D14" s="31"/>
      <c r="E14" s="167"/>
      <c r="F14" s="31"/>
      <c r="G14" s="167"/>
      <c r="H14" s="166"/>
      <c r="I14" s="167"/>
      <c r="J14" s="31"/>
      <c r="K14" s="167"/>
      <c r="L14" s="31"/>
      <c r="M14" s="167"/>
      <c r="N14" s="82"/>
      <c r="O14" s="179"/>
      <c r="P14" s="30"/>
      <c r="Q14" s="69"/>
      <c r="R14" s="14"/>
      <c r="S14" s="14"/>
      <c r="T14" s="14"/>
      <c r="U14" s="14"/>
      <c r="X14" s="168"/>
    </row>
    <row r="15" spans="1:24" x14ac:dyDescent="0.2">
      <c r="A15" s="54"/>
      <c r="B15" s="166"/>
      <c r="C15" s="167"/>
      <c r="D15" s="31"/>
      <c r="E15" s="169"/>
      <c r="F15" s="31"/>
      <c r="G15" s="169"/>
      <c r="H15" s="166"/>
      <c r="I15" s="169"/>
      <c r="J15" s="31"/>
      <c r="K15" s="169"/>
      <c r="L15" s="31"/>
      <c r="M15" s="169"/>
      <c r="N15" s="82"/>
      <c r="O15" s="179"/>
      <c r="P15" s="30"/>
      <c r="Q15" s="69"/>
      <c r="R15" s="14"/>
      <c r="S15" s="14"/>
      <c r="T15" s="14"/>
      <c r="U15" s="14"/>
      <c r="X15" s="168"/>
    </row>
    <row r="16" spans="1:24" ht="12.75" thickBot="1" x14ac:dyDescent="0.25">
      <c r="A16" s="25"/>
      <c r="B16" s="44"/>
      <c r="C16" s="170"/>
      <c r="D16" s="8"/>
      <c r="E16" s="171"/>
      <c r="F16" s="8"/>
      <c r="G16" s="171"/>
      <c r="H16" s="44"/>
      <c r="I16" s="172"/>
      <c r="J16" s="8"/>
      <c r="K16" s="172"/>
      <c r="L16" s="8"/>
      <c r="M16" s="172"/>
      <c r="N16" s="82"/>
      <c r="O16" s="179"/>
      <c r="P16" s="30"/>
      <c r="Q16" s="69"/>
      <c r="R16" s="14"/>
      <c r="S16" s="14"/>
      <c r="T16" s="14"/>
      <c r="U16" s="14"/>
      <c r="X16" s="168"/>
    </row>
    <row r="17" spans="1:15" x14ac:dyDescent="0.2">
      <c r="A17" s="28"/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4"/>
      <c r="M17" s="174"/>
      <c r="N17" s="175"/>
      <c r="O17" s="174"/>
    </row>
    <row r="18" spans="1:15" x14ac:dyDescent="0.2">
      <c r="A18" s="56"/>
      <c r="B18" s="368"/>
      <c r="C18" s="368"/>
      <c r="D18" s="368"/>
      <c r="E18" s="368"/>
      <c r="F18" s="368"/>
      <c r="G18" s="369"/>
      <c r="H18" s="173"/>
      <c r="I18" s="173"/>
      <c r="J18" s="173"/>
      <c r="K18" s="173"/>
      <c r="L18" s="173"/>
      <c r="M18" s="173"/>
      <c r="N18" s="176"/>
      <c r="O18" s="173"/>
    </row>
    <row r="19" spans="1:15" x14ac:dyDescent="0.2">
      <c r="A19" s="67"/>
      <c r="B19" s="370"/>
      <c r="C19" s="371"/>
      <c r="D19" s="371"/>
      <c r="E19" s="371"/>
      <c r="F19" s="371"/>
      <c r="G19" s="371"/>
      <c r="H19" s="176"/>
      <c r="I19" s="177"/>
      <c r="J19" s="178"/>
      <c r="K19" s="82"/>
      <c r="L19" s="178"/>
      <c r="M19" s="179"/>
      <c r="N19" s="176"/>
      <c r="O19" s="173"/>
    </row>
    <row r="20" spans="1:15" x14ac:dyDescent="0.2">
      <c r="A20" s="68"/>
      <c r="B20" s="372"/>
      <c r="C20" s="373"/>
      <c r="D20" s="372"/>
      <c r="E20" s="373"/>
      <c r="F20" s="372"/>
      <c r="G20" s="373"/>
      <c r="H20" s="176"/>
      <c r="I20" s="177"/>
      <c r="J20" s="178"/>
      <c r="K20" s="82"/>
      <c r="L20" s="178"/>
      <c r="M20" s="179"/>
      <c r="N20" s="176"/>
      <c r="O20" s="173"/>
    </row>
    <row r="21" spans="1:15" x14ac:dyDescent="0.2">
      <c r="A21" s="94"/>
      <c r="B21" s="95"/>
      <c r="C21" s="60"/>
      <c r="D21" s="60"/>
      <c r="E21" s="60"/>
      <c r="F21" s="60"/>
      <c r="G21" s="80"/>
      <c r="H21" s="176"/>
      <c r="I21" s="177"/>
      <c r="J21" s="178"/>
      <c r="K21" s="82"/>
      <c r="L21" s="178"/>
      <c r="M21" s="179"/>
      <c r="N21" s="176"/>
      <c r="O21" s="173"/>
    </row>
    <row r="22" spans="1:15" x14ac:dyDescent="0.2">
      <c r="A22" s="362"/>
      <c r="B22" s="364"/>
      <c r="C22" s="365"/>
      <c r="D22" s="365"/>
      <c r="E22" s="365"/>
      <c r="F22" s="365"/>
      <c r="G22" s="365"/>
      <c r="H22" s="176"/>
      <c r="I22" s="177"/>
      <c r="J22" s="178"/>
      <c r="K22" s="82"/>
      <c r="L22" s="178"/>
      <c r="M22" s="179"/>
      <c r="N22" s="176"/>
      <c r="O22" s="173"/>
    </row>
    <row r="23" spans="1:15" x14ac:dyDescent="0.2">
      <c r="A23" s="363"/>
      <c r="B23" s="62"/>
      <c r="C23" s="78"/>
      <c r="D23" s="63"/>
      <c r="E23" s="78"/>
      <c r="F23" s="63"/>
      <c r="G23" s="78"/>
      <c r="H23" s="173"/>
      <c r="I23" s="173"/>
      <c r="J23" s="178"/>
      <c r="K23" s="82"/>
      <c r="L23" s="178"/>
      <c r="M23" s="179"/>
      <c r="N23" s="176"/>
      <c r="O23" s="173"/>
    </row>
    <row r="24" spans="1:15" x14ac:dyDescent="0.2">
      <c r="A24" s="57"/>
      <c r="B24" s="88"/>
      <c r="C24" s="73"/>
      <c r="D24" s="33"/>
      <c r="E24" s="73"/>
      <c r="F24" s="33"/>
      <c r="G24" s="73"/>
      <c r="H24" s="173"/>
      <c r="I24" s="173"/>
      <c r="J24" s="178"/>
      <c r="K24" s="82"/>
      <c r="L24" s="178"/>
      <c r="M24" s="179"/>
      <c r="N24" s="176"/>
      <c r="O24" s="177"/>
    </row>
    <row r="25" spans="1:15" x14ac:dyDescent="0.2">
      <c r="A25" s="57"/>
      <c r="B25" s="88"/>
      <c r="C25" s="73"/>
      <c r="D25" s="33"/>
      <c r="E25" s="73"/>
      <c r="F25" s="33"/>
      <c r="G25" s="73"/>
      <c r="H25" s="173"/>
      <c r="I25" s="173"/>
      <c r="J25" s="178"/>
      <c r="K25" s="82"/>
      <c r="L25" s="178"/>
      <c r="M25" s="179"/>
      <c r="N25" s="176"/>
      <c r="O25" s="177"/>
    </row>
    <row r="26" spans="1:15" x14ac:dyDescent="0.2">
      <c r="A26" s="57"/>
      <c r="B26" s="88"/>
      <c r="C26" s="73"/>
      <c r="D26" s="33"/>
      <c r="E26" s="73"/>
      <c r="F26" s="33"/>
      <c r="G26" s="73"/>
      <c r="H26" s="173"/>
      <c r="I26" s="173"/>
      <c r="J26" s="178"/>
      <c r="K26" s="82"/>
      <c r="L26" s="178"/>
      <c r="M26" s="179"/>
      <c r="N26" s="176"/>
      <c r="O26" s="177"/>
    </row>
    <row r="27" spans="1:15" ht="12.75" thickBot="1" x14ac:dyDescent="0.25">
      <c r="A27" s="58"/>
      <c r="B27" s="89"/>
      <c r="C27" s="74"/>
      <c r="D27" s="43"/>
      <c r="E27" s="74"/>
      <c r="F27" s="43"/>
      <c r="G27" s="74"/>
      <c r="H27" s="173"/>
      <c r="I27" s="173"/>
      <c r="J27" s="173"/>
      <c r="K27" s="173"/>
      <c r="L27" s="173"/>
      <c r="M27" s="173"/>
      <c r="N27" s="176"/>
      <c r="O27" s="177"/>
    </row>
    <row r="28" spans="1:15" x14ac:dyDescent="0.2">
      <c r="A28" s="30"/>
      <c r="B28" s="30"/>
      <c r="C28" s="69"/>
      <c r="D28" s="14"/>
      <c r="E28" s="14"/>
      <c r="F28" s="14"/>
      <c r="G28" s="174"/>
      <c r="H28" s="173"/>
      <c r="I28" s="173"/>
      <c r="J28" s="173"/>
      <c r="K28" s="173"/>
      <c r="L28" s="173"/>
      <c r="M28" s="173"/>
      <c r="N28" s="173"/>
      <c r="O28" s="173"/>
    </row>
    <row r="29" spans="1:15" x14ac:dyDescent="0.2">
      <c r="A29" s="30"/>
      <c r="B29" s="30"/>
      <c r="C29" s="69"/>
      <c r="D29" s="14"/>
      <c r="E29" s="14"/>
      <c r="F29" s="14"/>
      <c r="G29" s="174"/>
      <c r="H29" s="173"/>
      <c r="I29" s="173"/>
      <c r="J29" s="173"/>
      <c r="K29" s="173"/>
      <c r="L29" s="173"/>
      <c r="M29" s="173"/>
      <c r="N29" s="173"/>
      <c r="O29" s="173"/>
    </row>
    <row r="30" spans="1:15" x14ac:dyDescent="0.2">
      <c r="J30" s="178"/>
      <c r="K30" s="178"/>
      <c r="L30" s="178"/>
      <c r="M30" s="178"/>
    </row>
    <row r="31" spans="1:15" x14ac:dyDescent="0.2">
      <c r="H31" s="178"/>
      <c r="I31" s="180"/>
      <c r="J31" s="178"/>
      <c r="K31" s="168"/>
      <c r="L31" s="168"/>
      <c r="M31" s="168"/>
    </row>
    <row r="32" spans="1:15" x14ac:dyDescent="0.2">
      <c r="H32" s="178"/>
      <c r="I32" s="180"/>
      <c r="J32" s="178"/>
      <c r="K32" s="168"/>
      <c r="L32" s="168"/>
      <c r="M32" s="168"/>
    </row>
    <row r="33" spans="8:13" ht="12.75" customHeight="1" x14ac:dyDescent="0.2">
      <c r="H33" s="178"/>
      <c r="I33" s="180"/>
      <c r="J33" s="178"/>
      <c r="K33" s="168"/>
      <c r="L33" s="168"/>
      <c r="M33" s="168"/>
    </row>
    <row r="34" spans="8:13" x14ac:dyDescent="0.2">
      <c r="H34" s="178"/>
      <c r="I34" s="180"/>
      <c r="J34" s="178"/>
      <c r="K34" s="168"/>
      <c r="L34" s="168"/>
      <c r="M34" s="168"/>
    </row>
    <row r="35" spans="8:13" ht="13.5" customHeight="1" x14ac:dyDescent="0.2">
      <c r="H35" s="178"/>
      <c r="I35" s="180"/>
      <c r="J35" s="178"/>
      <c r="K35" s="168"/>
      <c r="L35" s="168"/>
      <c r="M35" s="168"/>
    </row>
    <row r="36" spans="8:13" ht="12.75" customHeight="1" x14ac:dyDescent="0.2">
      <c r="H36" s="178"/>
      <c r="I36" s="180"/>
      <c r="J36" s="178"/>
      <c r="K36" s="168"/>
      <c r="L36" s="168"/>
      <c r="M36" s="168"/>
    </row>
    <row r="37" spans="8:13" ht="12.75" customHeight="1" x14ac:dyDescent="0.2">
      <c r="H37" s="178"/>
      <c r="I37" s="180"/>
      <c r="J37" s="178"/>
      <c r="K37" s="168"/>
      <c r="L37" s="168"/>
      <c r="M37" s="168"/>
    </row>
    <row r="38" spans="8:13" ht="12.75" customHeight="1" x14ac:dyDescent="0.2">
      <c r="H38" s="178"/>
      <c r="I38" s="180"/>
      <c r="J38" s="178"/>
      <c r="K38" s="168"/>
      <c r="L38" s="168"/>
      <c r="M38" s="168"/>
    </row>
    <row r="39" spans="8:13" ht="12.75" customHeight="1" x14ac:dyDescent="0.2"/>
  </sheetData>
  <mergeCells count="20"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6"/>
  <dimension ref="A1:U38"/>
  <sheetViews>
    <sheetView showGridLines="0" zoomScaleNormal="100" workbookViewId="0">
      <selection activeCell="B3" sqref="B3:M6"/>
    </sheetView>
  </sheetViews>
  <sheetFormatPr defaultRowHeight="12" x14ac:dyDescent="0.2"/>
  <cols>
    <col min="1" max="1" width="9.42578125" style="123" customWidth="1"/>
    <col min="2" max="2" width="14.42578125" style="123" customWidth="1"/>
    <col min="3" max="3" width="8" style="123" bestFit="1" customWidth="1"/>
    <col min="4" max="4" width="14.42578125" style="123" customWidth="1"/>
    <col min="5" max="5" width="8" style="123" bestFit="1" customWidth="1"/>
    <col min="6" max="6" width="14.42578125" style="123" customWidth="1"/>
    <col min="7" max="7" width="8" style="123" bestFit="1" customWidth="1"/>
    <col min="8" max="8" width="14.42578125" style="123" customWidth="1"/>
    <col min="9" max="9" width="8" style="123" bestFit="1" customWidth="1"/>
    <col min="10" max="10" width="14.42578125" style="123" customWidth="1"/>
    <col min="11" max="11" width="8" style="123" bestFit="1" customWidth="1"/>
    <col min="12" max="12" width="14.42578125" style="123" customWidth="1"/>
    <col min="13" max="13" width="8" style="123" bestFit="1" customWidth="1"/>
    <col min="14" max="26" width="9.140625" style="123" customWidth="1"/>
    <col min="27" max="16384" width="9.140625" style="123"/>
  </cols>
  <sheetData>
    <row r="1" spans="1:21" ht="18.75" x14ac:dyDescent="0.3">
      <c r="A1" s="164" t="s">
        <v>59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65" t="str">
        <f>Obsah!$A$1</f>
        <v>2017</v>
      </c>
      <c r="N1" s="173"/>
      <c r="O1" s="173"/>
    </row>
    <row r="2" spans="1:21" ht="7.5" customHeight="1" x14ac:dyDescent="0.3">
      <c r="A2" s="164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</row>
    <row r="3" spans="1:21" x14ac:dyDescent="0.2">
      <c r="A3" s="55"/>
      <c r="B3" s="368"/>
      <c r="C3" s="368"/>
      <c r="D3" s="368"/>
      <c r="E3" s="368"/>
      <c r="F3" s="368"/>
      <c r="G3" s="369"/>
      <c r="H3" s="375"/>
      <c r="I3" s="368"/>
      <c r="J3" s="368"/>
      <c r="K3" s="368"/>
      <c r="L3" s="368"/>
      <c r="M3" s="368"/>
      <c r="N3" s="15"/>
    </row>
    <row r="4" spans="1:21" ht="13.5" customHeight="1" x14ac:dyDescent="0.2">
      <c r="A4" s="55"/>
      <c r="B4" s="376"/>
      <c r="C4" s="377"/>
      <c r="D4" s="377"/>
      <c r="E4" s="377"/>
      <c r="F4" s="377"/>
      <c r="G4" s="378"/>
      <c r="H4" s="376"/>
      <c r="I4" s="377"/>
      <c r="J4" s="377"/>
      <c r="K4" s="377"/>
      <c r="L4" s="377"/>
      <c r="M4" s="377"/>
      <c r="N4" s="70"/>
    </row>
    <row r="5" spans="1:21" x14ac:dyDescent="0.2">
      <c r="A5" s="26"/>
      <c r="B5" s="374"/>
      <c r="C5" s="373"/>
      <c r="D5" s="374"/>
      <c r="E5" s="373"/>
      <c r="F5" s="374"/>
      <c r="G5" s="373"/>
      <c r="H5" s="374"/>
      <c r="I5" s="373"/>
      <c r="J5" s="374"/>
      <c r="K5" s="373"/>
      <c r="L5" s="374"/>
      <c r="M5" s="372"/>
      <c r="N5" s="90"/>
    </row>
    <row r="6" spans="1:21" x14ac:dyDescent="0.2">
      <c r="A6" s="24"/>
      <c r="B6" s="95"/>
      <c r="C6" s="60"/>
      <c r="D6" s="60"/>
      <c r="E6" s="60"/>
      <c r="F6" s="60"/>
      <c r="G6" s="60"/>
      <c r="H6" s="60"/>
      <c r="I6" s="60"/>
      <c r="J6" s="60"/>
      <c r="K6" s="60"/>
      <c r="L6" s="60"/>
      <c r="M6" s="80"/>
      <c r="N6" s="90"/>
    </row>
    <row r="7" spans="1:21" x14ac:dyDescent="0.2">
      <c r="A7" s="359"/>
      <c r="B7" s="364"/>
      <c r="C7" s="365"/>
      <c r="D7" s="365"/>
      <c r="E7" s="365"/>
      <c r="F7" s="365"/>
      <c r="G7" s="367"/>
      <c r="H7" s="364"/>
      <c r="I7" s="365"/>
      <c r="J7" s="365"/>
      <c r="K7" s="365"/>
      <c r="L7" s="365"/>
      <c r="M7" s="365"/>
      <c r="N7" s="71"/>
    </row>
    <row r="8" spans="1:21" x14ac:dyDescent="0.2">
      <c r="A8" s="366"/>
      <c r="B8" s="62"/>
      <c r="C8" s="77"/>
      <c r="D8" s="63"/>
      <c r="E8" s="77"/>
      <c r="F8" s="63"/>
      <c r="G8" s="77"/>
      <c r="H8" s="62"/>
      <c r="I8" s="77"/>
      <c r="J8" s="63"/>
      <c r="K8" s="77"/>
      <c r="L8" s="63"/>
      <c r="M8" s="77"/>
      <c r="N8" s="2"/>
    </row>
    <row r="9" spans="1:21" x14ac:dyDescent="0.2">
      <c r="A9" s="64"/>
      <c r="B9" s="166"/>
      <c r="C9" s="167"/>
      <c r="D9" s="31"/>
      <c r="E9" s="167"/>
      <c r="F9" s="31"/>
      <c r="G9" s="167"/>
      <c r="H9" s="166"/>
      <c r="I9" s="167"/>
      <c r="J9" s="31"/>
      <c r="K9" s="167"/>
      <c r="L9" s="31"/>
      <c r="M9" s="167"/>
      <c r="N9" s="82"/>
      <c r="O9" s="179"/>
    </row>
    <row r="10" spans="1:21" x14ac:dyDescent="0.2">
      <c r="A10" s="64"/>
      <c r="B10" s="166"/>
      <c r="C10" s="167"/>
      <c r="D10" s="31"/>
      <c r="E10" s="167"/>
      <c r="F10" s="31"/>
      <c r="G10" s="167"/>
      <c r="H10" s="166"/>
      <c r="I10" s="167"/>
      <c r="J10" s="31"/>
      <c r="K10" s="167"/>
      <c r="L10" s="31"/>
      <c r="M10" s="167"/>
      <c r="N10" s="82"/>
      <c r="O10" s="179"/>
    </row>
    <row r="11" spans="1:21" x14ac:dyDescent="0.2">
      <c r="A11" s="54"/>
      <c r="B11" s="51"/>
      <c r="C11" s="167"/>
      <c r="D11" s="19"/>
      <c r="E11" s="167"/>
      <c r="F11" s="19"/>
      <c r="G11" s="167"/>
      <c r="H11" s="51"/>
      <c r="I11" s="167"/>
      <c r="J11" s="19"/>
      <c r="K11" s="167"/>
      <c r="L11" s="19"/>
      <c r="M11" s="167"/>
      <c r="N11" s="82"/>
      <c r="O11" s="179"/>
    </row>
    <row r="12" spans="1:21" x14ac:dyDescent="0.2">
      <c r="A12" s="54"/>
      <c r="B12" s="166"/>
      <c r="C12" s="167"/>
      <c r="D12" s="31"/>
      <c r="E12" s="167"/>
      <c r="F12" s="31"/>
      <c r="G12" s="167"/>
      <c r="H12" s="166"/>
      <c r="I12" s="167"/>
      <c r="J12" s="31"/>
      <c r="K12" s="167"/>
      <c r="L12" s="31"/>
      <c r="M12" s="167"/>
      <c r="N12" s="82"/>
      <c r="O12" s="179"/>
    </row>
    <row r="13" spans="1:21" x14ac:dyDescent="0.2">
      <c r="A13" s="54"/>
      <c r="B13" s="51"/>
      <c r="C13" s="167"/>
      <c r="D13" s="19"/>
      <c r="E13" s="167"/>
      <c r="F13" s="19"/>
      <c r="G13" s="167"/>
      <c r="H13" s="51"/>
      <c r="I13" s="167"/>
      <c r="J13" s="19"/>
      <c r="K13" s="167"/>
      <c r="L13" s="19"/>
      <c r="M13" s="167"/>
      <c r="N13" s="82"/>
      <c r="O13" s="179"/>
    </row>
    <row r="14" spans="1:21" x14ac:dyDescent="0.2">
      <c r="A14" s="54"/>
      <c r="B14" s="166"/>
      <c r="C14" s="167"/>
      <c r="D14" s="31"/>
      <c r="E14" s="167"/>
      <c r="F14" s="31"/>
      <c r="G14" s="167"/>
      <c r="H14" s="166"/>
      <c r="I14" s="167"/>
      <c r="J14" s="31"/>
      <c r="K14" s="167"/>
      <c r="L14" s="31"/>
      <c r="M14" s="167"/>
      <c r="N14" s="82"/>
      <c r="O14" s="179"/>
      <c r="P14" s="30"/>
      <c r="Q14" s="69"/>
      <c r="R14" s="14"/>
      <c r="S14" s="14"/>
      <c r="T14" s="14"/>
      <c r="U14" s="14"/>
    </row>
    <row r="15" spans="1:21" x14ac:dyDescent="0.2">
      <c r="A15" s="54"/>
      <c r="B15" s="166"/>
      <c r="C15" s="167"/>
      <c r="D15" s="31"/>
      <c r="E15" s="169"/>
      <c r="F15" s="31"/>
      <c r="G15" s="169"/>
      <c r="H15" s="166"/>
      <c r="I15" s="169"/>
      <c r="J15" s="31"/>
      <c r="K15" s="169"/>
      <c r="L15" s="31"/>
      <c r="M15" s="169"/>
      <c r="N15" s="82"/>
      <c r="O15" s="179"/>
      <c r="P15" s="30"/>
      <c r="Q15" s="69"/>
      <c r="R15" s="14"/>
      <c r="S15" s="14"/>
      <c r="T15" s="14"/>
      <c r="U15" s="14"/>
    </row>
    <row r="16" spans="1:21" ht="12.75" thickBot="1" x14ac:dyDescent="0.25">
      <c r="A16" s="25"/>
      <c r="B16" s="44"/>
      <c r="C16" s="170"/>
      <c r="D16" s="8"/>
      <c r="E16" s="171"/>
      <c r="F16" s="8"/>
      <c r="G16" s="171"/>
      <c r="H16" s="44"/>
      <c r="I16" s="172"/>
      <c r="J16" s="8"/>
      <c r="K16" s="172"/>
      <c r="L16" s="8"/>
      <c r="M16" s="172"/>
      <c r="N16" s="82"/>
      <c r="O16" s="179"/>
      <c r="P16" s="30"/>
      <c r="Q16" s="69"/>
      <c r="R16" s="14"/>
      <c r="S16" s="14"/>
      <c r="T16" s="14"/>
      <c r="U16" s="14"/>
    </row>
    <row r="17" spans="1:20" x14ac:dyDescent="0.2">
      <c r="A17" s="28"/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4"/>
      <c r="M17" s="174"/>
      <c r="N17" s="175"/>
      <c r="O17" s="174"/>
    </row>
    <row r="18" spans="1:20" x14ac:dyDescent="0.2">
      <c r="A18" s="81"/>
      <c r="B18" s="368"/>
      <c r="C18" s="368"/>
      <c r="D18" s="368"/>
      <c r="E18" s="368"/>
      <c r="F18" s="368"/>
      <c r="G18" s="369"/>
      <c r="H18" s="13"/>
      <c r="I18" s="13"/>
      <c r="J18" s="13"/>
      <c r="K18" s="13"/>
      <c r="L18" s="13"/>
      <c r="M18" s="13"/>
      <c r="N18" s="176"/>
      <c r="O18" s="173"/>
      <c r="P18" s="91"/>
      <c r="Q18" s="69"/>
      <c r="R18" s="14"/>
      <c r="S18" s="14"/>
      <c r="T18" s="14"/>
    </row>
    <row r="19" spans="1:20" x14ac:dyDescent="0.2">
      <c r="A19" s="67"/>
      <c r="B19" s="370"/>
      <c r="C19" s="371"/>
      <c r="D19" s="371"/>
      <c r="E19" s="371"/>
      <c r="F19" s="371"/>
      <c r="G19" s="371"/>
      <c r="H19" s="176"/>
      <c r="I19" s="177"/>
      <c r="J19" s="178"/>
      <c r="K19" s="82"/>
      <c r="L19" s="178"/>
      <c r="M19" s="179"/>
      <c r="N19" s="176"/>
      <c r="O19" s="173"/>
      <c r="P19" s="91"/>
      <c r="Q19" s="69"/>
      <c r="R19" s="14"/>
      <c r="S19" s="14"/>
      <c r="T19" s="14"/>
    </row>
    <row r="20" spans="1:20" x14ac:dyDescent="0.2">
      <c r="A20" s="68"/>
      <c r="B20" s="372"/>
      <c r="C20" s="373"/>
      <c r="D20" s="372"/>
      <c r="E20" s="373"/>
      <c r="F20" s="372"/>
      <c r="G20" s="373"/>
      <c r="H20" s="176"/>
      <c r="I20" s="177"/>
      <c r="J20" s="178"/>
      <c r="K20" s="82"/>
      <c r="L20" s="178"/>
      <c r="M20" s="179"/>
      <c r="N20" s="176"/>
      <c r="O20" s="173"/>
      <c r="P20" s="91"/>
      <c r="Q20" s="69"/>
      <c r="R20" s="75"/>
      <c r="S20" s="75"/>
      <c r="T20" s="75"/>
    </row>
    <row r="21" spans="1:20" x14ac:dyDescent="0.2">
      <c r="A21" s="94"/>
      <c r="B21" s="95"/>
      <c r="C21" s="60"/>
      <c r="D21" s="60"/>
      <c r="E21" s="60"/>
      <c r="F21" s="60"/>
      <c r="G21" s="80"/>
      <c r="H21" s="176"/>
      <c r="I21" s="177"/>
      <c r="J21" s="178"/>
      <c r="K21" s="82"/>
      <c r="L21" s="178"/>
      <c r="M21" s="179"/>
      <c r="N21" s="176"/>
      <c r="O21" s="173"/>
      <c r="P21" s="91"/>
      <c r="Q21" s="69"/>
      <c r="R21" s="14"/>
      <c r="S21" s="14"/>
      <c r="T21" s="14"/>
    </row>
    <row r="22" spans="1:20" x14ac:dyDescent="0.2">
      <c r="A22" s="362"/>
      <c r="B22" s="364"/>
      <c r="C22" s="365"/>
      <c r="D22" s="365"/>
      <c r="E22" s="365"/>
      <c r="F22" s="365"/>
      <c r="G22" s="365"/>
      <c r="H22" s="176"/>
      <c r="I22" s="177"/>
      <c r="J22" s="178"/>
      <c r="K22" s="82"/>
      <c r="L22" s="178"/>
      <c r="M22" s="179"/>
      <c r="N22" s="176"/>
      <c r="O22" s="173"/>
      <c r="P22" s="91"/>
      <c r="Q22" s="69"/>
      <c r="R22" s="14"/>
      <c r="S22" s="14"/>
      <c r="T22" s="14"/>
    </row>
    <row r="23" spans="1:20" x14ac:dyDescent="0.2">
      <c r="A23" s="363"/>
      <c r="B23" s="62"/>
      <c r="C23" s="78"/>
      <c r="D23" s="63"/>
      <c r="E23" s="78"/>
      <c r="F23" s="63"/>
      <c r="G23" s="78"/>
      <c r="H23" s="173"/>
      <c r="I23" s="173"/>
      <c r="J23" s="178"/>
      <c r="K23" s="82"/>
      <c r="L23" s="178"/>
      <c r="M23" s="179"/>
      <c r="N23" s="176"/>
      <c r="O23" s="173"/>
      <c r="P23" s="91"/>
      <c r="Q23" s="69"/>
      <c r="R23" s="72"/>
      <c r="S23" s="75"/>
      <c r="T23" s="75"/>
    </row>
    <row r="24" spans="1:20" x14ac:dyDescent="0.2">
      <c r="A24" s="57"/>
      <c r="B24" s="88"/>
      <c r="C24" s="73"/>
      <c r="D24" s="33"/>
      <c r="E24" s="73"/>
      <c r="F24" s="33"/>
      <c r="G24" s="73"/>
      <c r="H24" s="173"/>
      <c r="I24" s="173"/>
      <c r="J24" s="178"/>
      <c r="K24" s="82"/>
      <c r="L24" s="178"/>
      <c r="M24" s="179"/>
      <c r="N24" s="176"/>
      <c r="O24" s="177"/>
      <c r="T24" s="174"/>
    </row>
    <row r="25" spans="1:20" x14ac:dyDescent="0.2">
      <c r="A25" s="57"/>
      <c r="B25" s="88"/>
      <c r="C25" s="73"/>
      <c r="D25" s="33"/>
      <c r="E25" s="73"/>
      <c r="F25" s="33"/>
      <c r="G25" s="73"/>
      <c r="H25" s="173"/>
      <c r="I25" s="173"/>
      <c r="J25" s="178"/>
      <c r="K25" s="82"/>
      <c r="L25" s="178"/>
      <c r="M25" s="179"/>
      <c r="N25" s="176"/>
      <c r="O25" s="177"/>
    </row>
    <row r="26" spans="1:20" x14ac:dyDescent="0.2">
      <c r="A26" s="57"/>
      <c r="B26" s="88"/>
      <c r="C26" s="73"/>
      <c r="D26" s="33"/>
      <c r="E26" s="73"/>
      <c r="F26" s="33"/>
      <c r="G26" s="73"/>
      <c r="H26" s="173"/>
      <c r="I26" s="173"/>
      <c r="J26" s="178"/>
      <c r="K26" s="82"/>
      <c r="L26" s="178"/>
      <c r="M26" s="179"/>
      <c r="N26" s="176"/>
      <c r="O26" s="177"/>
    </row>
    <row r="27" spans="1:20" ht="12.75" thickBot="1" x14ac:dyDescent="0.25">
      <c r="A27" s="58"/>
      <c r="B27" s="89"/>
      <c r="C27" s="74"/>
      <c r="D27" s="43"/>
      <c r="E27" s="74"/>
      <c r="F27" s="43"/>
      <c r="G27" s="74"/>
      <c r="H27" s="173"/>
      <c r="I27" s="173"/>
      <c r="J27" s="173"/>
      <c r="K27" s="173"/>
      <c r="L27" s="173"/>
      <c r="M27" s="173"/>
      <c r="N27" s="176"/>
      <c r="O27" s="177"/>
    </row>
    <row r="28" spans="1:20" x14ac:dyDescent="0.2">
      <c r="A28" s="30"/>
      <c r="B28" s="30"/>
      <c r="C28" s="69"/>
      <c r="D28" s="14"/>
      <c r="E28" s="14"/>
      <c r="F28" s="14"/>
      <c r="G28" s="174"/>
      <c r="H28" s="173"/>
      <c r="I28" s="173"/>
      <c r="J28" s="173"/>
      <c r="K28" s="173"/>
      <c r="L28" s="173"/>
      <c r="M28" s="173"/>
    </row>
    <row r="29" spans="1:20" x14ac:dyDescent="0.2">
      <c r="H29" s="173"/>
      <c r="I29" s="173"/>
      <c r="J29" s="173"/>
      <c r="K29" s="173"/>
      <c r="L29" s="173"/>
      <c r="M29" s="173"/>
    </row>
    <row r="30" spans="1:20" x14ac:dyDescent="0.2">
      <c r="J30" s="178"/>
      <c r="K30" s="178"/>
      <c r="L30" s="178"/>
      <c r="M30" s="178"/>
    </row>
    <row r="31" spans="1:20" x14ac:dyDescent="0.2">
      <c r="H31" s="178"/>
      <c r="I31" s="180"/>
      <c r="J31" s="178"/>
      <c r="K31" s="168"/>
      <c r="L31" s="168"/>
      <c r="M31" s="168"/>
    </row>
    <row r="32" spans="1:20" ht="12.75" customHeight="1" x14ac:dyDescent="0.2">
      <c r="H32" s="178"/>
      <c r="I32" s="180"/>
      <c r="J32" s="178"/>
      <c r="K32" s="168"/>
      <c r="L32" s="168"/>
      <c r="M32" s="168"/>
    </row>
    <row r="33" spans="8:13" x14ac:dyDescent="0.2">
      <c r="H33" s="178"/>
      <c r="I33" s="180"/>
      <c r="J33" s="178"/>
      <c r="K33" s="168"/>
      <c r="L33" s="168"/>
      <c r="M33" s="168"/>
    </row>
    <row r="34" spans="8:13" ht="13.5" customHeight="1" x14ac:dyDescent="0.2">
      <c r="H34" s="178"/>
      <c r="I34" s="180"/>
      <c r="J34" s="178"/>
      <c r="K34" s="168"/>
      <c r="L34" s="168"/>
      <c r="M34" s="168"/>
    </row>
    <row r="35" spans="8:13" ht="12.75" customHeight="1" x14ac:dyDescent="0.2">
      <c r="H35" s="178"/>
      <c r="I35" s="180"/>
      <c r="J35" s="178"/>
      <c r="K35" s="168"/>
      <c r="L35" s="168"/>
      <c r="M35" s="168"/>
    </row>
    <row r="36" spans="8:13" ht="12.75" customHeight="1" x14ac:dyDescent="0.2">
      <c r="H36" s="178"/>
      <c r="I36" s="180"/>
      <c r="J36" s="178"/>
      <c r="K36" s="168"/>
      <c r="L36" s="168"/>
      <c r="M36" s="168"/>
    </row>
    <row r="37" spans="8:13" ht="12.75" customHeight="1" x14ac:dyDescent="0.2">
      <c r="H37" s="178"/>
      <c r="I37" s="180"/>
      <c r="J37" s="178"/>
      <c r="K37" s="168"/>
      <c r="L37" s="168"/>
      <c r="M37" s="168"/>
    </row>
    <row r="38" spans="8:13" ht="12.75" customHeight="1" x14ac:dyDescent="0.2">
      <c r="H38" s="178"/>
      <c r="I38" s="180"/>
      <c r="J38" s="178"/>
      <c r="K38" s="168"/>
      <c r="L38" s="168"/>
      <c r="M38" s="168"/>
    </row>
  </sheetData>
  <mergeCells count="20"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7"/>
  <dimension ref="A1:X39"/>
  <sheetViews>
    <sheetView showGridLines="0" zoomScaleNormal="100" workbookViewId="0">
      <selection activeCell="B3" sqref="B3:M6"/>
    </sheetView>
  </sheetViews>
  <sheetFormatPr defaultRowHeight="12" x14ac:dyDescent="0.2"/>
  <cols>
    <col min="1" max="1" width="9.42578125" style="123" customWidth="1"/>
    <col min="2" max="2" width="14.42578125" style="123" customWidth="1"/>
    <col min="3" max="3" width="8" style="123" bestFit="1" customWidth="1"/>
    <col min="4" max="4" width="14.42578125" style="123" customWidth="1"/>
    <col min="5" max="5" width="8" style="123" bestFit="1" customWidth="1"/>
    <col min="6" max="6" width="14.42578125" style="123" customWidth="1"/>
    <col min="7" max="7" width="8" style="123" bestFit="1" customWidth="1"/>
    <col min="8" max="8" width="14.42578125" style="123" customWidth="1"/>
    <col min="9" max="9" width="8" style="123" bestFit="1" customWidth="1"/>
    <col min="10" max="10" width="14.42578125" style="123" customWidth="1"/>
    <col min="11" max="11" width="8" style="123" bestFit="1" customWidth="1"/>
    <col min="12" max="12" width="14.42578125" style="123" customWidth="1"/>
    <col min="13" max="13" width="8" style="123" bestFit="1" customWidth="1"/>
    <col min="14" max="26" width="9.140625" style="123" customWidth="1"/>
    <col min="27" max="16384" width="9.140625" style="123"/>
  </cols>
  <sheetData>
    <row r="1" spans="1:24" ht="18.75" x14ac:dyDescent="0.3">
      <c r="A1" s="164" t="s">
        <v>60</v>
      </c>
      <c r="M1" s="165" t="str">
        <f>Obsah!$A$1</f>
        <v>2017</v>
      </c>
    </row>
    <row r="2" spans="1:24" ht="7.5" customHeight="1" x14ac:dyDescent="0.2"/>
    <row r="3" spans="1:24" x14ac:dyDescent="0.2">
      <c r="A3" s="55"/>
      <c r="B3" s="368"/>
      <c r="C3" s="368"/>
      <c r="D3" s="368"/>
      <c r="E3" s="368"/>
      <c r="F3" s="368"/>
      <c r="G3" s="369"/>
      <c r="H3" s="375"/>
      <c r="I3" s="368"/>
      <c r="J3" s="368"/>
      <c r="K3" s="368"/>
      <c r="L3" s="368"/>
      <c r="M3" s="368"/>
      <c r="N3" s="15"/>
    </row>
    <row r="4" spans="1:24" x14ac:dyDescent="0.2">
      <c r="A4" s="55"/>
      <c r="B4" s="376"/>
      <c r="C4" s="377"/>
      <c r="D4" s="377"/>
      <c r="E4" s="377"/>
      <c r="F4" s="377"/>
      <c r="G4" s="378"/>
      <c r="H4" s="376"/>
      <c r="I4" s="377"/>
      <c r="J4" s="377"/>
      <c r="K4" s="377"/>
      <c r="L4" s="377"/>
      <c r="M4" s="377"/>
      <c r="N4" s="70"/>
    </row>
    <row r="5" spans="1:24" x14ac:dyDescent="0.2">
      <c r="A5" s="26"/>
      <c r="B5" s="374"/>
      <c r="C5" s="373"/>
      <c r="D5" s="374"/>
      <c r="E5" s="373"/>
      <c r="F5" s="374"/>
      <c r="G5" s="373"/>
      <c r="H5" s="374"/>
      <c r="I5" s="373"/>
      <c r="J5" s="374"/>
      <c r="K5" s="373"/>
      <c r="L5" s="374"/>
      <c r="M5" s="372"/>
      <c r="N5" s="90"/>
    </row>
    <row r="6" spans="1:24" x14ac:dyDescent="0.2">
      <c r="A6" s="79"/>
      <c r="B6" s="95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  <c r="N6" s="90"/>
    </row>
    <row r="7" spans="1:24" x14ac:dyDescent="0.2">
      <c r="A7" s="359"/>
      <c r="B7" s="364"/>
      <c r="C7" s="365"/>
      <c r="D7" s="365"/>
      <c r="E7" s="365"/>
      <c r="F7" s="365"/>
      <c r="G7" s="367"/>
      <c r="H7" s="364"/>
      <c r="I7" s="365"/>
      <c r="J7" s="365"/>
      <c r="K7" s="365"/>
      <c r="L7" s="365"/>
      <c r="M7" s="365"/>
      <c r="N7" s="71"/>
    </row>
    <row r="8" spans="1:24" x14ac:dyDescent="0.2">
      <c r="A8" s="366"/>
      <c r="B8" s="62"/>
      <c r="C8" s="77"/>
      <c r="D8" s="63"/>
      <c r="E8" s="77"/>
      <c r="F8" s="63"/>
      <c r="G8" s="77"/>
      <c r="H8" s="62"/>
      <c r="I8" s="77"/>
      <c r="J8" s="63"/>
      <c r="K8" s="77"/>
      <c r="L8" s="63"/>
      <c r="M8" s="77"/>
      <c r="N8" s="2"/>
    </row>
    <row r="9" spans="1:24" x14ac:dyDescent="0.2">
      <c r="A9" s="64"/>
      <c r="B9" s="166"/>
      <c r="C9" s="167"/>
      <c r="D9" s="31"/>
      <c r="E9" s="167"/>
      <c r="F9" s="31"/>
      <c r="G9" s="167"/>
      <c r="H9" s="166"/>
      <c r="I9" s="167"/>
      <c r="J9" s="31"/>
      <c r="K9" s="167"/>
      <c r="L9" s="31"/>
      <c r="M9" s="167"/>
      <c r="N9" s="82"/>
      <c r="O9" s="179"/>
      <c r="X9" s="168"/>
    </row>
    <row r="10" spans="1:24" x14ac:dyDescent="0.2">
      <c r="A10" s="54"/>
      <c r="B10" s="166"/>
      <c r="C10" s="167"/>
      <c r="D10" s="31"/>
      <c r="E10" s="167"/>
      <c r="F10" s="31"/>
      <c r="G10" s="167"/>
      <c r="H10" s="166"/>
      <c r="I10" s="167"/>
      <c r="J10" s="31"/>
      <c r="K10" s="167"/>
      <c r="L10" s="31"/>
      <c r="M10" s="167"/>
      <c r="N10" s="82"/>
      <c r="O10" s="179"/>
      <c r="X10" s="168"/>
    </row>
    <row r="11" spans="1:24" x14ac:dyDescent="0.2">
      <c r="A11" s="54"/>
      <c r="B11" s="51"/>
      <c r="C11" s="167"/>
      <c r="D11" s="19"/>
      <c r="E11" s="167"/>
      <c r="F11" s="19"/>
      <c r="G11" s="167"/>
      <c r="H11" s="51"/>
      <c r="I11" s="167"/>
      <c r="J11" s="19"/>
      <c r="K11" s="167"/>
      <c r="L11" s="19"/>
      <c r="M11" s="167"/>
      <c r="N11" s="82"/>
      <c r="O11" s="179"/>
      <c r="X11" s="168"/>
    </row>
    <row r="12" spans="1:24" x14ac:dyDescent="0.2">
      <c r="A12" s="54"/>
      <c r="B12" s="166"/>
      <c r="C12" s="167"/>
      <c r="D12" s="31"/>
      <c r="E12" s="167"/>
      <c r="F12" s="31"/>
      <c r="G12" s="167"/>
      <c r="H12" s="166"/>
      <c r="I12" s="167"/>
      <c r="J12" s="31"/>
      <c r="K12" s="167"/>
      <c r="L12" s="31"/>
      <c r="M12" s="167"/>
      <c r="N12" s="82"/>
      <c r="O12" s="179"/>
      <c r="X12" s="168"/>
    </row>
    <row r="13" spans="1:24" x14ac:dyDescent="0.2">
      <c r="A13" s="54"/>
      <c r="B13" s="51"/>
      <c r="C13" s="167"/>
      <c r="D13" s="19"/>
      <c r="E13" s="167"/>
      <c r="F13" s="19"/>
      <c r="G13" s="167"/>
      <c r="H13" s="51"/>
      <c r="I13" s="167"/>
      <c r="J13" s="19"/>
      <c r="K13" s="167"/>
      <c r="L13" s="19"/>
      <c r="M13" s="167"/>
      <c r="N13" s="82"/>
      <c r="O13" s="179"/>
      <c r="X13" s="168"/>
    </row>
    <row r="14" spans="1:24" x14ac:dyDescent="0.2">
      <c r="A14" s="54"/>
      <c r="B14" s="166"/>
      <c r="C14" s="167"/>
      <c r="D14" s="31"/>
      <c r="E14" s="167"/>
      <c r="F14" s="31"/>
      <c r="G14" s="167"/>
      <c r="H14" s="166"/>
      <c r="I14" s="167"/>
      <c r="J14" s="31"/>
      <c r="K14" s="167"/>
      <c r="L14" s="31"/>
      <c r="M14" s="167"/>
      <c r="N14" s="82"/>
      <c r="O14" s="179"/>
      <c r="P14" s="30"/>
      <c r="Q14" s="69"/>
      <c r="R14" s="14"/>
      <c r="S14" s="14"/>
      <c r="T14" s="14"/>
      <c r="U14" s="14"/>
      <c r="X14" s="168"/>
    </row>
    <row r="15" spans="1:24" x14ac:dyDescent="0.2">
      <c r="A15" s="54"/>
      <c r="B15" s="166"/>
      <c r="C15" s="167"/>
      <c r="D15" s="31"/>
      <c r="E15" s="169"/>
      <c r="F15" s="31"/>
      <c r="G15" s="169"/>
      <c r="H15" s="166"/>
      <c r="I15" s="169"/>
      <c r="J15" s="31"/>
      <c r="K15" s="169"/>
      <c r="L15" s="31"/>
      <c r="M15" s="169"/>
      <c r="N15" s="82"/>
      <c r="O15" s="179"/>
      <c r="P15" s="30"/>
      <c r="Q15" s="69"/>
      <c r="R15" s="14"/>
      <c r="S15" s="14"/>
      <c r="T15" s="14"/>
      <c r="U15" s="14"/>
      <c r="X15" s="168"/>
    </row>
    <row r="16" spans="1:24" ht="12.75" thickBot="1" x14ac:dyDescent="0.25">
      <c r="A16" s="25"/>
      <c r="B16" s="44"/>
      <c r="C16" s="170"/>
      <c r="D16" s="8"/>
      <c r="E16" s="171"/>
      <c r="F16" s="8"/>
      <c r="G16" s="171"/>
      <c r="H16" s="44"/>
      <c r="I16" s="172"/>
      <c r="J16" s="8"/>
      <c r="K16" s="172"/>
      <c r="L16" s="8"/>
      <c r="M16" s="172"/>
      <c r="N16" s="82"/>
      <c r="O16" s="179"/>
      <c r="P16" s="30"/>
      <c r="Q16" s="69"/>
      <c r="R16" s="14"/>
      <c r="S16" s="14"/>
      <c r="T16" s="14"/>
      <c r="U16" s="14"/>
      <c r="X16" s="168"/>
    </row>
    <row r="17" spans="1:15" x14ac:dyDescent="0.2">
      <c r="A17" s="28"/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4"/>
      <c r="M17" s="174"/>
      <c r="N17" s="175"/>
      <c r="O17" s="174"/>
    </row>
    <row r="18" spans="1:15" x14ac:dyDescent="0.2">
      <c r="A18" s="56"/>
      <c r="B18" s="368"/>
      <c r="C18" s="368"/>
      <c r="D18" s="368"/>
      <c r="E18" s="368"/>
      <c r="F18" s="368"/>
      <c r="G18" s="369"/>
      <c r="H18" s="173"/>
      <c r="I18" s="173"/>
      <c r="J18" s="173"/>
      <c r="K18" s="173"/>
      <c r="L18" s="173"/>
      <c r="M18" s="173"/>
      <c r="N18" s="176"/>
      <c r="O18" s="173"/>
    </row>
    <row r="19" spans="1:15" x14ac:dyDescent="0.2">
      <c r="A19" s="67"/>
      <c r="B19" s="370"/>
      <c r="C19" s="371"/>
      <c r="D19" s="371"/>
      <c r="E19" s="371"/>
      <c r="F19" s="371"/>
      <c r="G19" s="371"/>
      <c r="H19" s="176"/>
      <c r="I19" s="177"/>
      <c r="J19" s="178"/>
      <c r="K19" s="82"/>
      <c r="L19" s="178"/>
      <c r="M19" s="179"/>
      <c r="N19" s="176"/>
      <c r="O19" s="173"/>
    </row>
    <row r="20" spans="1:15" x14ac:dyDescent="0.2">
      <c r="A20" s="68"/>
      <c r="B20" s="372"/>
      <c r="C20" s="373"/>
      <c r="D20" s="372"/>
      <c r="E20" s="373"/>
      <c r="F20" s="372"/>
      <c r="G20" s="373"/>
      <c r="H20" s="176"/>
      <c r="I20" s="177"/>
      <c r="J20" s="178"/>
      <c r="K20" s="82"/>
      <c r="L20" s="178"/>
      <c r="M20" s="179"/>
      <c r="N20" s="176"/>
      <c r="O20" s="173"/>
    </row>
    <row r="21" spans="1:15" x14ac:dyDescent="0.2">
      <c r="A21" s="94"/>
      <c r="B21" s="95"/>
      <c r="C21" s="60"/>
      <c r="D21" s="60"/>
      <c r="E21" s="60"/>
      <c r="F21" s="60"/>
      <c r="G21" s="80"/>
      <c r="H21" s="176"/>
      <c r="I21" s="177"/>
      <c r="J21" s="178"/>
      <c r="K21" s="82"/>
      <c r="L21" s="178"/>
      <c r="M21" s="179"/>
      <c r="N21" s="176"/>
      <c r="O21" s="173"/>
    </row>
    <row r="22" spans="1:15" x14ac:dyDescent="0.2">
      <c r="A22" s="362"/>
      <c r="B22" s="364"/>
      <c r="C22" s="365"/>
      <c r="D22" s="365"/>
      <c r="E22" s="365"/>
      <c r="F22" s="365"/>
      <c r="G22" s="365"/>
      <c r="H22" s="176"/>
      <c r="I22" s="177"/>
      <c r="J22" s="178"/>
      <c r="K22" s="82"/>
      <c r="L22" s="178"/>
      <c r="M22" s="179"/>
      <c r="N22" s="176"/>
      <c r="O22" s="173"/>
    </row>
    <row r="23" spans="1:15" x14ac:dyDescent="0.2">
      <c r="A23" s="363"/>
      <c r="B23" s="62"/>
      <c r="C23" s="78"/>
      <c r="D23" s="63"/>
      <c r="E23" s="78"/>
      <c r="F23" s="63"/>
      <c r="G23" s="78"/>
      <c r="H23" s="173"/>
      <c r="I23" s="173"/>
      <c r="J23" s="178"/>
      <c r="K23" s="82"/>
      <c r="L23" s="178"/>
      <c r="M23" s="179"/>
      <c r="N23" s="176"/>
      <c r="O23" s="173"/>
    </row>
    <row r="24" spans="1:15" x14ac:dyDescent="0.2">
      <c r="A24" s="57"/>
      <c r="B24" s="88"/>
      <c r="C24" s="73"/>
      <c r="D24" s="33"/>
      <c r="E24" s="73"/>
      <c r="F24" s="33"/>
      <c r="G24" s="73"/>
      <c r="H24" s="173"/>
      <c r="I24" s="173"/>
      <c r="J24" s="178"/>
      <c r="K24" s="82"/>
      <c r="L24" s="178"/>
      <c r="M24" s="179"/>
      <c r="N24" s="176"/>
      <c r="O24" s="177"/>
    </row>
    <row r="25" spans="1:15" x14ac:dyDescent="0.2">
      <c r="A25" s="57"/>
      <c r="B25" s="88"/>
      <c r="C25" s="73"/>
      <c r="D25" s="33"/>
      <c r="E25" s="73"/>
      <c r="F25" s="33"/>
      <c r="G25" s="73"/>
      <c r="H25" s="173"/>
      <c r="I25" s="173"/>
      <c r="J25" s="178"/>
      <c r="K25" s="82"/>
      <c r="L25" s="178"/>
      <c r="M25" s="179"/>
      <c r="N25" s="176"/>
      <c r="O25" s="177"/>
    </row>
    <row r="26" spans="1:15" x14ac:dyDescent="0.2">
      <c r="A26" s="57"/>
      <c r="B26" s="88"/>
      <c r="C26" s="73"/>
      <c r="D26" s="33"/>
      <c r="E26" s="73"/>
      <c r="F26" s="33"/>
      <c r="G26" s="73"/>
      <c r="H26" s="173"/>
      <c r="I26" s="173"/>
      <c r="J26" s="178"/>
      <c r="K26" s="82"/>
      <c r="L26" s="178"/>
      <c r="M26" s="179"/>
      <c r="N26" s="176"/>
      <c r="O26" s="177"/>
    </row>
    <row r="27" spans="1:15" ht="12.75" thickBot="1" x14ac:dyDescent="0.25">
      <c r="A27" s="58"/>
      <c r="B27" s="89"/>
      <c r="C27" s="74"/>
      <c r="D27" s="43"/>
      <c r="E27" s="74"/>
      <c r="F27" s="43"/>
      <c r="G27" s="74"/>
      <c r="H27" s="173"/>
      <c r="I27" s="173"/>
      <c r="J27" s="173"/>
      <c r="K27" s="173"/>
      <c r="L27" s="173"/>
      <c r="M27" s="173"/>
      <c r="N27" s="176"/>
      <c r="O27" s="177"/>
    </row>
    <row r="28" spans="1:15" x14ac:dyDescent="0.2">
      <c r="A28" s="30"/>
      <c r="B28" s="30"/>
      <c r="C28" s="69"/>
      <c r="D28" s="14"/>
      <c r="E28" s="14"/>
      <c r="F28" s="14"/>
      <c r="G28" s="174"/>
      <c r="H28" s="173"/>
      <c r="I28" s="173"/>
      <c r="J28" s="173"/>
      <c r="K28" s="173"/>
      <c r="L28" s="173"/>
      <c r="M28" s="173"/>
      <c r="N28" s="173"/>
      <c r="O28" s="173"/>
    </row>
    <row r="29" spans="1:15" x14ac:dyDescent="0.2">
      <c r="A29" s="30"/>
      <c r="B29" s="30"/>
      <c r="C29" s="69"/>
      <c r="D29" s="14"/>
      <c r="E29" s="14"/>
      <c r="F29" s="14"/>
      <c r="G29" s="174"/>
      <c r="H29" s="173"/>
      <c r="I29" s="173"/>
      <c r="J29" s="173"/>
      <c r="K29" s="173"/>
      <c r="L29" s="173"/>
      <c r="M29" s="173"/>
      <c r="N29" s="173"/>
      <c r="O29" s="173"/>
    </row>
    <row r="30" spans="1:15" x14ac:dyDescent="0.2">
      <c r="J30" s="178"/>
      <c r="K30" s="178"/>
      <c r="L30" s="178"/>
      <c r="M30" s="178"/>
    </row>
    <row r="31" spans="1:15" x14ac:dyDescent="0.2">
      <c r="H31" s="178"/>
      <c r="I31" s="180"/>
      <c r="J31" s="178"/>
      <c r="K31" s="168"/>
      <c r="L31" s="168"/>
      <c r="M31" s="168"/>
    </row>
    <row r="32" spans="1:15" x14ac:dyDescent="0.2">
      <c r="H32" s="178"/>
      <c r="I32" s="180"/>
      <c r="J32" s="178"/>
      <c r="K32" s="168"/>
      <c r="L32" s="168"/>
      <c r="M32" s="168"/>
    </row>
    <row r="33" spans="8:13" ht="12.75" customHeight="1" x14ac:dyDescent="0.2">
      <c r="H33" s="178"/>
      <c r="I33" s="180"/>
      <c r="J33" s="178"/>
      <c r="K33" s="168"/>
      <c r="L33" s="168"/>
      <c r="M33" s="168"/>
    </row>
    <row r="34" spans="8:13" x14ac:dyDescent="0.2">
      <c r="H34" s="178"/>
      <c r="I34" s="180"/>
      <c r="J34" s="178"/>
      <c r="K34" s="168"/>
      <c r="L34" s="168"/>
      <c r="M34" s="168"/>
    </row>
    <row r="35" spans="8:13" ht="13.5" customHeight="1" x14ac:dyDescent="0.2">
      <c r="H35" s="178"/>
      <c r="I35" s="180"/>
      <c r="J35" s="178"/>
      <c r="K35" s="168"/>
      <c r="L35" s="168"/>
      <c r="M35" s="168"/>
    </row>
    <row r="36" spans="8:13" ht="12.75" customHeight="1" x14ac:dyDescent="0.2">
      <c r="H36" s="178"/>
      <c r="I36" s="180"/>
      <c r="J36" s="178"/>
      <c r="K36" s="168"/>
      <c r="L36" s="168"/>
      <c r="M36" s="168"/>
    </row>
    <row r="37" spans="8:13" ht="12.75" customHeight="1" x14ac:dyDescent="0.2">
      <c r="H37" s="178"/>
      <c r="I37" s="180"/>
      <c r="J37" s="178"/>
      <c r="K37" s="168"/>
      <c r="L37" s="168"/>
      <c r="M37" s="168"/>
    </row>
    <row r="38" spans="8:13" ht="12.75" customHeight="1" x14ac:dyDescent="0.2">
      <c r="H38" s="178"/>
      <c r="I38" s="180"/>
      <c r="J38" s="178"/>
      <c r="K38" s="168"/>
      <c r="L38" s="168"/>
      <c r="M38" s="168"/>
    </row>
    <row r="39" spans="8:13" ht="12.75" customHeight="1" x14ac:dyDescent="0.2"/>
  </sheetData>
  <mergeCells count="20"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8"/>
  <dimension ref="A1:U38"/>
  <sheetViews>
    <sheetView showGridLines="0" zoomScaleNormal="100" workbookViewId="0">
      <selection activeCell="B3" sqref="B3:M6"/>
    </sheetView>
  </sheetViews>
  <sheetFormatPr defaultRowHeight="12" x14ac:dyDescent="0.2"/>
  <cols>
    <col min="1" max="1" width="9.42578125" style="123" customWidth="1"/>
    <col min="2" max="2" width="14.42578125" style="123" customWidth="1"/>
    <col min="3" max="3" width="8" style="123" bestFit="1" customWidth="1"/>
    <col min="4" max="4" width="14.42578125" style="123" customWidth="1"/>
    <col min="5" max="5" width="8" style="123" bestFit="1" customWidth="1"/>
    <col min="6" max="6" width="14.42578125" style="123" customWidth="1"/>
    <col min="7" max="7" width="8" style="123" bestFit="1" customWidth="1"/>
    <col min="8" max="8" width="14.42578125" style="123" customWidth="1"/>
    <col min="9" max="9" width="8" style="123" bestFit="1" customWidth="1"/>
    <col min="10" max="10" width="14.42578125" style="123" customWidth="1"/>
    <col min="11" max="11" width="8" style="123" bestFit="1" customWidth="1"/>
    <col min="12" max="12" width="14.42578125" style="123" customWidth="1"/>
    <col min="13" max="13" width="8" style="123" bestFit="1" customWidth="1"/>
    <col min="14" max="26" width="9.140625" style="123" customWidth="1"/>
    <col min="27" max="16384" width="9.140625" style="123"/>
  </cols>
  <sheetData>
    <row r="1" spans="1:21" ht="18.75" x14ac:dyDescent="0.3">
      <c r="A1" s="164" t="s">
        <v>61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65" t="str">
        <f>Obsah!$A$1</f>
        <v>2017</v>
      </c>
      <c r="N1" s="173"/>
      <c r="O1" s="173"/>
    </row>
    <row r="2" spans="1:21" ht="7.5" customHeight="1" x14ac:dyDescent="0.3">
      <c r="A2" s="164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</row>
    <row r="3" spans="1:21" x14ac:dyDescent="0.2">
      <c r="A3" s="55"/>
      <c r="B3" s="368"/>
      <c r="C3" s="368"/>
      <c r="D3" s="368"/>
      <c r="E3" s="368"/>
      <c r="F3" s="368"/>
      <c r="G3" s="369"/>
      <c r="H3" s="375"/>
      <c r="I3" s="368"/>
      <c r="J3" s="368"/>
      <c r="K3" s="368"/>
      <c r="L3" s="368"/>
      <c r="M3" s="368"/>
      <c r="N3" s="15"/>
    </row>
    <row r="4" spans="1:21" ht="13.5" customHeight="1" x14ac:dyDescent="0.2">
      <c r="A4" s="55"/>
      <c r="B4" s="376"/>
      <c r="C4" s="377"/>
      <c r="D4" s="377"/>
      <c r="E4" s="377"/>
      <c r="F4" s="377"/>
      <c r="G4" s="378"/>
      <c r="H4" s="376"/>
      <c r="I4" s="377"/>
      <c r="J4" s="377"/>
      <c r="K4" s="377"/>
      <c r="L4" s="377"/>
      <c r="M4" s="377"/>
      <c r="N4" s="70"/>
    </row>
    <row r="5" spans="1:21" x14ac:dyDescent="0.2">
      <c r="A5" s="26"/>
      <c r="B5" s="374"/>
      <c r="C5" s="373"/>
      <c r="D5" s="374"/>
      <c r="E5" s="373"/>
      <c r="F5" s="374"/>
      <c r="G5" s="373"/>
      <c r="H5" s="374"/>
      <c r="I5" s="373"/>
      <c r="J5" s="374"/>
      <c r="K5" s="373"/>
      <c r="L5" s="374"/>
      <c r="M5" s="372"/>
      <c r="N5" s="90"/>
    </row>
    <row r="6" spans="1:21" x14ac:dyDescent="0.2">
      <c r="A6" s="24"/>
      <c r="B6" s="95"/>
      <c r="C6" s="60"/>
      <c r="D6" s="60"/>
      <c r="E6" s="60"/>
      <c r="F6" s="60"/>
      <c r="G6" s="60"/>
      <c r="H6" s="60"/>
      <c r="I6" s="60"/>
      <c r="J6" s="60"/>
      <c r="K6" s="60"/>
      <c r="L6" s="60"/>
      <c r="M6" s="80"/>
      <c r="N6" s="90"/>
    </row>
    <row r="7" spans="1:21" x14ac:dyDescent="0.2">
      <c r="A7" s="359"/>
      <c r="B7" s="364"/>
      <c r="C7" s="365"/>
      <c r="D7" s="365"/>
      <c r="E7" s="365"/>
      <c r="F7" s="365"/>
      <c r="G7" s="367"/>
      <c r="H7" s="364"/>
      <c r="I7" s="365"/>
      <c r="J7" s="365"/>
      <c r="K7" s="365"/>
      <c r="L7" s="365"/>
      <c r="M7" s="365"/>
      <c r="N7" s="71"/>
    </row>
    <row r="8" spans="1:21" x14ac:dyDescent="0.2">
      <c r="A8" s="366"/>
      <c r="B8" s="62"/>
      <c r="C8" s="77"/>
      <c r="D8" s="63"/>
      <c r="E8" s="77"/>
      <c r="F8" s="63"/>
      <c r="G8" s="77"/>
      <c r="H8" s="62"/>
      <c r="I8" s="77"/>
      <c r="J8" s="63"/>
      <c r="K8" s="77"/>
      <c r="L8" s="63"/>
      <c r="M8" s="77"/>
      <c r="N8" s="2"/>
    </row>
    <row r="9" spans="1:21" x14ac:dyDescent="0.2">
      <c r="A9" s="64"/>
      <c r="B9" s="166"/>
      <c r="C9" s="167"/>
      <c r="D9" s="31"/>
      <c r="E9" s="167"/>
      <c r="F9" s="31"/>
      <c r="G9" s="167"/>
      <c r="H9" s="166"/>
      <c r="I9" s="167"/>
      <c r="J9" s="31"/>
      <c r="K9" s="167"/>
      <c r="L9" s="31"/>
      <c r="M9" s="167"/>
      <c r="N9" s="82"/>
      <c r="O9" s="179"/>
    </row>
    <row r="10" spans="1:21" x14ac:dyDescent="0.2">
      <c r="A10" s="64"/>
      <c r="B10" s="166"/>
      <c r="C10" s="167"/>
      <c r="D10" s="31"/>
      <c r="E10" s="167"/>
      <c r="F10" s="31"/>
      <c r="G10" s="167"/>
      <c r="H10" s="166"/>
      <c r="I10" s="167"/>
      <c r="J10" s="31"/>
      <c r="K10" s="167"/>
      <c r="L10" s="31"/>
      <c r="M10" s="167"/>
      <c r="N10" s="82"/>
      <c r="O10" s="179"/>
    </row>
    <row r="11" spans="1:21" x14ac:dyDescent="0.2">
      <c r="A11" s="54"/>
      <c r="B11" s="51"/>
      <c r="C11" s="167"/>
      <c r="D11" s="19"/>
      <c r="E11" s="167"/>
      <c r="F11" s="19"/>
      <c r="G11" s="167"/>
      <c r="H11" s="51"/>
      <c r="I11" s="167"/>
      <c r="J11" s="19"/>
      <c r="K11" s="167"/>
      <c r="L11" s="19"/>
      <c r="M11" s="167"/>
      <c r="N11" s="82"/>
      <c r="O11" s="179"/>
    </row>
    <row r="12" spans="1:21" x14ac:dyDescent="0.2">
      <c r="A12" s="54"/>
      <c r="B12" s="166"/>
      <c r="C12" s="167"/>
      <c r="D12" s="31"/>
      <c r="E12" s="167"/>
      <c r="F12" s="31"/>
      <c r="G12" s="167"/>
      <c r="H12" s="166"/>
      <c r="I12" s="167"/>
      <c r="J12" s="31"/>
      <c r="K12" s="167"/>
      <c r="L12" s="31"/>
      <c r="M12" s="167"/>
      <c r="N12" s="82"/>
      <c r="O12" s="179"/>
    </row>
    <row r="13" spans="1:21" x14ac:dyDescent="0.2">
      <c r="A13" s="54"/>
      <c r="B13" s="51"/>
      <c r="C13" s="167"/>
      <c r="D13" s="19"/>
      <c r="E13" s="167"/>
      <c r="F13" s="19"/>
      <c r="G13" s="167"/>
      <c r="H13" s="51"/>
      <c r="I13" s="167"/>
      <c r="J13" s="19"/>
      <c r="K13" s="167"/>
      <c r="L13" s="19"/>
      <c r="M13" s="167"/>
      <c r="N13" s="82"/>
      <c r="O13" s="179"/>
    </row>
    <row r="14" spans="1:21" x14ac:dyDescent="0.2">
      <c r="A14" s="54"/>
      <c r="B14" s="166"/>
      <c r="C14" s="167"/>
      <c r="D14" s="31"/>
      <c r="E14" s="167"/>
      <c r="F14" s="31"/>
      <c r="G14" s="167"/>
      <c r="H14" s="166"/>
      <c r="I14" s="167"/>
      <c r="J14" s="31"/>
      <c r="K14" s="167"/>
      <c r="L14" s="31"/>
      <c r="M14" s="167"/>
      <c r="N14" s="82"/>
      <c r="O14" s="179"/>
      <c r="P14" s="30"/>
      <c r="Q14" s="69"/>
      <c r="R14" s="14"/>
      <c r="S14" s="14"/>
      <c r="T14" s="14"/>
      <c r="U14" s="14"/>
    </row>
    <row r="15" spans="1:21" x14ac:dyDescent="0.2">
      <c r="A15" s="54"/>
      <c r="B15" s="166"/>
      <c r="C15" s="167"/>
      <c r="D15" s="31"/>
      <c r="E15" s="169"/>
      <c r="F15" s="31"/>
      <c r="G15" s="169"/>
      <c r="H15" s="166"/>
      <c r="I15" s="169"/>
      <c r="J15" s="31"/>
      <c r="K15" s="169"/>
      <c r="L15" s="31"/>
      <c r="M15" s="169"/>
      <c r="N15" s="82"/>
      <c r="O15" s="179"/>
      <c r="P15" s="30"/>
      <c r="Q15" s="69"/>
      <c r="R15" s="14"/>
      <c r="S15" s="14"/>
      <c r="T15" s="14"/>
      <c r="U15" s="14"/>
    </row>
    <row r="16" spans="1:21" ht="12.75" thickBot="1" x14ac:dyDescent="0.25">
      <c r="A16" s="25"/>
      <c r="B16" s="44"/>
      <c r="C16" s="170"/>
      <c r="D16" s="8"/>
      <c r="E16" s="171"/>
      <c r="F16" s="8"/>
      <c r="G16" s="171"/>
      <c r="H16" s="44"/>
      <c r="I16" s="172"/>
      <c r="J16" s="8"/>
      <c r="K16" s="172"/>
      <c r="L16" s="8"/>
      <c r="M16" s="172"/>
      <c r="N16" s="82"/>
      <c r="O16" s="179"/>
      <c r="P16" s="30"/>
      <c r="Q16" s="69"/>
      <c r="R16" s="14"/>
      <c r="S16" s="14"/>
      <c r="T16" s="14"/>
      <c r="U16" s="14"/>
    </row>
    <row r="17" spans="1:20" x14ac:dyDescent="0.2">
      <c r="A17" s="28"/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4"/>
      <c r="M17" s="174"/>
      <c r="N17" s="175"/>
      <c r="O17" s="174"/>
    </row>
    <row r="18" spans="1:20" x14ac:dyDescent="0.2">
      <c r="A18" s="81"/>
      <c r="B18" s="368"/>
      <c r="C18" s="368"/>
      <c r="D18" s="368"/>
      <c r="E18" s="368"/>
      <c r="F18" s="368"/>
      <c r="G18" s="369"/>
      <c r="H18" s="13"/>
      <c r="I18" s="13"/>
      <c r="J18" s="13"/>
      <c r="K18" s="13"/>
      <c r="L18" s="13"/>
      <c r="M18" s="13"/>
      <c r="N18" s="176"/>
      <c r="O18" s="173"/>
      <c r="P18" s="91"/>
      <c r="Q18" s="69"/>
      <c r="R18" s="14"/>
      <c r="S18" s="14"/>
      <c r="T18" s="14"/>
    </row>
    <row r="19" spans="1:20" x14ac:dyDescent="0.2">
      <c r="A19" s="67"/>
      <c r="B19" s="370"/>
      <c r="C19" s="371"/>
      <c r="D19" s="371"/>
      <c r="E19" s="371"/>
      <c r="F19" s="371"/>
      <c r="G19" s="371"/>
      <c r="H19" s="176"/>
      <c r="I19" s="177"/>
      <c r="J19" s="178"/>
      <c r="K19" s="82"/>
      <c r="L19" s="178"/>
      <c r="M19" s="179"/>
      <c r="N19" s="176"/>
      <c r="O19" s="173"/>
      <c r="P19" s="91"/>
      <c r="Q19" s="69"/>
      <c r="R19" s="14"/>
      <c r="S19" s="14"/>
      <c r="T19" s="14"/>
    </row>
    <row r="20" spans="1:20" x14ac:dyDescent="0.2">
      <c r="A20" s="68"/>
      <c r="B20" s="372"/>
      <c r="C20" s="373"/>
      <c r="D20" s="372"/>
      <c r="E20" s="373"/>
      <c r="F20" s="372"/>
      <c r="G20" s="373"/>
      <c r="H20" s="176"/>
      <c r="I20" s="177"/>
      <c r="J20" s="178"/>
      <c r="K20" s="82"/>
      <c r="L20" s="178"/>
      <c r="M20" s="179"/>
      <c r="N20" s="176"/>
      <c r="O20" s="173"/>
      <c r="P20" s="91"/>
      <c r="Q20" s="69"/>
      <c r="R20" s="75"/>
      <c r="S20" s="75"/>
      <c r="T20" s="75"/>
    </row>
    <row r="21" spans="1:20" x14ac:dyDescent="0.2">
      <c r="A21" s="94"/>
      <c r="B21" s="95"/>
      <c r="C21" s="60"/>
      <c r="D21" s="60"/>
      <c r="E21" s="60"/>
      <c r="F21" s="60"/>
      <c r="G21" s="80"/>
      <c r="H21" s="176"/>
      <c r="I21" s="177"/>
      <c r="J21" s="178"/>
      <c r="K21" s="82"/>
      <c r="L21" s="178"/>
      <c r="M21" s="179"/>
      <c r="N21" s="176"/>
      <c r="O21" s="173"/>
      <c r="P21" s="91"/>
      <c r="Q21" s="69"/>
      <c r="R21" s="14"/>
      <c r="S21" s="14"/>
      <c r="T21" s="14"/>
    </row>
    <row r="22" spans="1:20" x14ac:dyDescent="0.2">
      <c r="A22" s="362"/>
      <c r="B22" s="364"/>
      <c r="C22" s="365"/>
      <c r="D22" s="365"/>
      <c r="E22" s="365"/>
      <c r="F22" s="365"/>
      <c r="G22" s="365"/>
      <c r="H22" s="176"/>
      <c r="I22" s="177"/>
      <c r="J22" s="178"/>
      <c r="K22" s="82"/>
      <c r="L22" s="178"/>
      <c r="M22" s="179"/>
      <c r="N22" s="176"/>
      <c r="O22" s="173"/>
      <c r="P22" s="91"/>
      <c r="Q22" s="69"/>
      <c r="R22" s="14"/>
      <c r="S22" s="14"/>
      <c r="T22" s="14"/>
    </row>
    <row r="23" spans="1:20" x14ac:dyDescent="0.2">
      <c r="A23" s="363"/>
      <c r="B23" s="62"/>
      <c r="C23" s="78"/>
      <c r="D23" s="63"/>
      <c r="E23" s="78"/>
      <c r="F23" s="63"/>
      <c r="G23" s="78"/>
      <c r="H23" s="173"/>
      <c r="I23" s="173"/>
      <c r="J23" s="178"/>
      <c r="K23" s="82"/>
      <c r="L23" s="178"/>
      <c r="M23" s="179"/>
      <c r="N23" s="176"/>
      <c r="O23" s="173"/>
      <c r="P23" s="91"/>
      <c r="Q23" s="69"/>
      <c r="R23" s="72"/>
      <c r="S23" s="75"/>
      <c r="T23" s="75"/>
    </row>
    <row r="24" spans="1:20" x14ac:dyDescent="0.2">
      <c r="A24" s="57"/>
      <c r="B24" s="88"/>
      <c r="C24" s="73"/>
      <c r="D24" s="33"/>
      <c r="E24" s="73"/>
      <c r="F24" s="33"/>
      <c r="G24" s="73"/>
      <c r="H24" s="173"/>
      <c r="I24" s="173"/>
      <c r="J24" s="178"/>
      <c r="K24" s="82"/>
      <c r="L24" s="178"/>
      <c r="M24" s="179"/>
      <c r="N24" s="176"/>
      <c r="O24" s="177"/>
      <c r="T24" s="174"/>
    </row>
    <row r="25" spans="1:20" x14ac:dyDescent="0.2">
      <c r="A25" s="57"/>
      <c r="B25" s="88"/>
      <c r="C25" s="73"/>
      <c r="D25" s="33"/>
      <c r="E25" s="73"/>
      <c r="F25" s="33"/>
      <c r="G25" s="73"/>
      <c r="H25" s="173"/>
      <c r="I25" s="173"/>
      <c r="J25" s="178"/>
      <c r="K25" s="82"/>
      <c r="L25" s="178"/>
      <c r="M25" s="179"/>
      <c r="N25" s="176"/>
      <c r="O25" s="177"/>
    </row>
    <row r="26" spans="1:20" x14ac:dyDescent="0.2">
      <c r="A26" s="57"/>
      <c r="B26" s="88"/>
      <c r="C26" s="73"/>
      <c r="D26" s="33"/>
      <c r="E26" s="73"/>
      <c r="F26" s="33"/>
      <c r="G26" s="73"/>
      <c r="H26" s="173"/>
      <c r="I26" s="173"/>
      <c r="J26" s="178"/>
      <c r="K26" s="82"/>
      <c r="L26" s="178"/>
      <c r="M26" s="179"/>
      <c r="N26" s="176"/>
      <c r="O26" s="177"/>
    </row>
    <row r="27" spans="1:20" ht="12.75" thickBot="1" x14ac:dyDescent="0.25">
      <c r="A27" s="58"/>
      <c r="B27" s="89"/>
      <c r="C27" s="74"/>
      <c r="D27" s="43"/>
      <c r="E27" s="74"/>
      <c r="F27" s="43"/>
      <c r="G27" s="74"/>
      <c r="H27" s="173"/>
      <c r="I27" s="173"/>
      <c r="J27" s="173"/>
      <c r="K27" s="173"/>
      <c r="L27" s="173"/>
      <c r="M27" s="173"/>
      <c r="N27" s="176"/>
      <c r="O27" s="177"/>
    </row>
    <row r="28" spans="1:20" x14ac:dyDescent="0.2">
      <c r="A28" s="30"/>
      <c r="B28" s="30"/>
      <c r="C28" s="69"/>
      <c r="D28" s="14"/>
      <c r="E28" s="14"/>
      <c r="F28" s="14"/>
      <c r="G28" s="174"/>
      <c r="H28" s="173"/>
      <c r="I28" s="173"/>
      <c r="J28" s="173"/>
      <c r="K28" s="173"/>
      <c r="L28" s="173"/>
      <c r="M28" s="173"/>
    </row>
    <row r="29" spans="1:20" x14ac:dyDescent="0.2">
      <c r="H29" s="173"/>
      <c r="I29" s="173"/>
      <c r="J29" s="173"/>
      <c r="K29" s="173"/>
      <c r="L29" s="173"/>
      <c r="M29" s="173"/>
    </row>
    <row r="30" spans="1:20" x14ac:dyDescent="0.2">
      <c r="J30" s="178"/>
      <c r="K30" s="178"/>
      <c r="L30" s="178"/>
      <c r="M30" s="178"/>
    </row>
    <row r="31" spans="1:20" x14ac:dyDescent="0.2">
      <c r="H31" s="178"/>
      <c r="I31" s="180"/>
      <c r="J31" s="178"/>
      <c r="K31" s="168"/>
      <c r="L31" s="168"/>
      <c r="M31" s="168"/>
    </row>
    <row r="32" spans="1:20" ht="12.75" customHeight="1" x14ac:dyDescent="0.2">
      <c r="H32" s="178"/>
      <c r="I32" s="180"/>
      <c r="J32" s="178"/>
      <c r="K32" s="168"/>
      <c r="L32" s="168"/>
      <c r="M32" s="168"/>
    </row>
    <row r="33" spans="8:13" x14ac:dyDescent="0.2">
      <c r="H33" s="178"/>
      <c r="I33" s="180"/>
      <c r="J33" s="178"/>
      <c r="K33" s="168"/>
      <c r="L33" s="168"/>
      <c r="M33" s="168"/>
    </row>
    <row r="34" spans="8:13" ht="13.5" customHeight="1" x14ac:dyDescent="0.2">
      <c r="H34" s="178"/>
      <c r="I34" s="180"/>
      <c r="J34" s="178"/>
      <c r="K34" s="168"/>
      <c r="L34" s="168"/>
      <c r="M34" s="168"/>
    </row>
    <row r="35" spans="8:13" ht="12.75" customHeight="1" x14ac:dyDescent="0.2">
      <c r="H35" s="178"/>
      <c r="I35" s="180"/>
      <c r="J35" s="178"/>
      <c r="K35" s="168"/>
      <c r="L35" s="168"/>
      <c r="M35" s="168"/>
    </row>
    <row r="36" spans="8:13" ht="12.75" customHeight="1" x14ac:dyDescent="0.2">
      <c r="H36" s="178"/>
      <c r="I36" s="180"/>
      <c r="J36" s="178"/>
      <c r="K36" s="168"/>
      <c r="L36" s="168"/>
      <c r="M36" s="168"/>
    </row>
    <row r="37" spans="8:13" ht="12.75" customHeight="1" x14ac:dyDescent="0.2">
      <c r="H37" s="178"/>
      <c r="I37" s="180"/>
      <c r="J37" s="178"/>
      <c r="K37" s="168"/>
      <c r="L37" s="168"/>
      <c r="M37" s="168"/>
    </row>
    <row r="38" spans="8:13" ht="12.75" customHeight="1" x14ac:dyDescent="0.2">
      <c r="H38" s="178"/>
      <c r="I38" s="180"/>
      <c r="J38" s="178"/>
      <c r="K38" s="168"/>
      <c r="L38" s="168"/>
      <c r="M38" s="168"/>
    </row>
  </sheetData>
  <mergeCells count="20"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9"/>
  <dimension ref="A1:X39"/>
  <sheetViews>
    <sheetView showGridLines="0" zoomScaleNormal="100" workbookViewId="0">
      <selection activeCell="B3" sqref="B3:M6"/>
    </sheetView>
  </sheetViews>
  <sheetFormatPr defaultRowHeight="12" x14ac:dyDescent="0.2"/>
  <cols>
    <col min="1" max="1" width="9.42578125" style="123" customWidth="1"/>
    <col min="2" max="2" width="14.42578125" style="123" customWidth="1"/>
    <col min="3" max="3" width="8" style="123" bestFit="1" customWidth="1"/>
    <col min="4" max="4" width="14.42578125" style="123" customWidth="1"/>
    <col min="5" max="5" width="8" style="123" bestFit="1" customWidth="1"/>
    <col min="6" max="6" width="14.42578125" style="123" customWidth="1"/>
    <col min="7" max="7" width="8" style="123" bestFit="1" customWidth="1"/>
    <col min="8" max="8" width="14.42578125" style="123" customWidth="1"/>
    <col min="9" max="9" width="8" style="123" bestFit="1" customWidth="1"/>
    <col min="10" max="10" width="14.42578125" style="123" customWidth="1"/>
    <col min="11" max="11" width="8" style="123" bestFit="1" customWidth="1"/>
    <col min="12" max="12" width="14.42578125" style="123" customWidth="1"/>
    <col min="13" max="13" width="8" style="123" bestFit="1" customWidth="1"/>
    <col min="14" max="26" width="9.140625" style="123" customWidth="1"/>
    <col min="27" max="16384" width="9.140625" style="123"/>
  </cols>
  <sheetData>
    <row r="1" spans="1:24" ht="18.75" x14ac:dyDescent="0.3">
      <c r="A1" s="164" t="s">
        <v>62</v>
      </c>
      <c r="M1" s="165" t="str">
        <f>Obsah!$A$1</f>
        <v>2017</v>
      </c>
    </row>
    <row r="2" spans="1:24" ht="7.5" customHeight="1" x14ac:dyDescent="0.2"/>
    <row r="3" spans="1:24" x14ac:dyDescent="0.2">
      <c r="A3" s="55"/>
      <c r="B3" s="368"/>
      <c r="C3" s="368"/>
      <c r="D3" s="368"/>
      <c r="E3" s="368"/>
      <c r="F3" s="368"/>
      <c r="G3" s="369"/>
      <c r="H3" s="375"/>
      <c r="I3" s="368"/>
      <c r="J3" s="368"/>
      <c r="K3" s="368"/>
      <c r="L3" s="368"/>
      <c r="M3" s="368"/>
      <c r="N3" s="15"/>
    </row>
    <row r="4" spans="1:24" x14ac:dyDescent="0.2">
      <c r="A4" s="55"/>
      <c r="B4" s="376"/>
      <c r="C4" s="377"/>
      <c r="D4" s="377"/>
      <c r="E4" s="377"/>
      <c r="F4" s="377"/>
      <c r="G4" s="378"/>
      <c r="H4" s="376"/>
      <c r="I4" s="377"/>
      <c r="J4" s="377"/>
      <c r="K4" s="377"/>
      <c r="L4" s="377"/>
      <c r="M4" s="377"/>
      <c r="N4" s="70"/>
    </row>
    <row r="5" spans="1:24" x14ac:dyDescent="0.2">
      <c r="A5" s="26"/>
      <c r="B5" s="374"/>
      <c r="C5" s="373"/>
      <c r="D5" s="374"/>
      <c r="E5" s="373"/>
      <c r="F5" s="374"/>
      <c r="G5" s="373"/>
      <c r="H5" s="374"/>
      <c r="I5" s="373"/>
      <c r="J5" s="374"/>
      <c r="K5" s="373"/>
      <c r="L5" s="374"/>
      <c r="M5" s="372"/>
      <c r="N5" s="90"/>
    </row>
    <row r="6" spans="1:24" x14ac:dyDescent="0.2">
      <c r="A6" s="24"/>
      <c r="B6" s="95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  <c r="N6" s="90"/>
    </row>
    <row r="7" spans="1:24" x14ac:dyDescent="0.2">
      <c r="A7" s="359"/>
      <c r="B7" s="364"/>
      <c r="C7" s="365"/>
      <c r="D7" s="365"/>
      <c r="E7" s="365"/>
      <c r="F7" s="365"/>
      <c r="G7" s="367"/>
      <c r="H7" s="364"/>
      <c r="I7" s="365"/>
      <c r="J7" s="365"/>
      <c r="K7" s="365"/>
      <c r="L7" s="365"/>
      <c r="M7" s="365"/>
      <c r="N7" s="71"/>
    </row>
    <row r="8" spans="1:24" x14ac:dyDescent="0.2">
      <c r="A8" s="366"/>
      <c r="B8" s="62"/>
      <c r="C8" s="77"/>
      <c r="D8" s="63"/>
      <c r="E8" s="77"/>
      <c r="F8" s="63"/>
      <c r="G8" s="77"/>
      <c r="H8" s="62"/>
      <c r="I8" s="77"/>
      <c r="J8" s="63"/>
      <c r="K8" s="77"/>
      <c r="L8" s="63"/>
      <c r="M8" s="77"/>
      <c r="N8" s="2"/>
    </row>
    <row r="9" spans="1:24" x14ac:dyDescent="0.2">
      <c r="A9" s="64"/>
      <c r="B9" s="166"/>
      <c r="C9" s="167"/>
      <c r="D9" s="31"/>
      <c r="E9" s="167"/>
      <c r="F9" s="31"/>
      <c r="G9" s="167"/>
      <c r="H9" s="166"/>
      <c r="I9" s="167"/>
      <c r="J9" s="31"/>
      <c r="K9" s="167"/>
      <c r="L9" s="31"/>
      <c r="M9" s="167"/>
      <c r="N9" s="82"/>
      <c r="O9" s="179"/>
      <c r="X9" s="168"/>
    </row>
    <row r="10" spans="1:24" x14ac:dyDescent="0.2">
      <c r="A10" s="54"/>
      <c r="B10" s="166"/>
      <c r="C10" s="167"/>
      <c r="D10" s="31"/>
      <c r="E10" s="167"/>
      <c r="F10" s="31"/>
      <c r="G10" s="167"/>
      <c r="H10" s="166"/>
      <c r="I10" s="167"/>
      <c r="J10" s="31"/>
      <c r="K10" s="167"/>
      <c r="L10" s="31"/>
      <c r="M10" s="167"/>
      <c r="N10" s="82"/>
      <c r="O10" s="179"/>
      <c r="X10" s="168"/>
    </row>
    <row r="11" spans="1:24" x14ac:dyDescent="0.2">
      <c r="A11" s="54"/>
      <c r="B11" s="51"/>
      <c r="C11" s="167"/>
      <c r="D11" s="19"/>
      <c r="E11" s="167"/>
      <c r="F11" s="19"/>
      <c r="G11" s="167"/>
      <c r="H11" s="51"/>
      <c r="I11" s="167"/>
      <c r="J11" s="19"/>
      <c r="K11" s="167"/>
      <c r="L11" s="19"/>
      <c r="M11" s="167"/>
      <c r="N11" s="82"/>
      <c r="O11" s="179"/>
      <c r="X11" s="168"/>
    </row>
    <row r="12" spans="1:24" x14ac:dyDescent="0.2">
      <c r="A12" s="54"/>
      <c r="B12" s="166"/>
      <c r="C12" s="167"/>
      <c r="D12" s="31"/>
      <c r="E12" s="167"/>
      <c r="F12" s="31"/>
      <c r="G12" s="167"/>
      <c r="H12" s="166"/>
      <c r="I12" s="167"/>
      <c r="J12" s="31"/>
      <c r="K12" s="167"/>
      <c r="L12" s="31"/>
      <c r="M12" s="167"/>
      <c r="N12" s="82"/>
      <c r="O12" s="179"/>
      <c r="X12" s="168"/>
    </row>
    <row r="13" spans="1:24" x14ac:dyDescent="0.2">
      <c r="A13" s="54"/>
      <c r="B13" s="51"/>
      <c r="C13" s="167"/>
      <c r="D13" s="19"/>
      <c r="E13" s="167"/>
      <c r="F13" s="19"/>
      <c r="G13" s="167"/>
      <c r="H13" s="51"/>
      <c r="I13" s="167"/>
      <c r="J13" s="19"/>
      <c r="K13" s="167"/>
      <c r="L13" s="19"/>
      <c r="M13" s="167"/>
      <c r="N13" s="82"/>
      <c r="O13" s="179"/>
      <c r="X13" s="168"/>
    </row>
    <row r="14" spans="1:24" x14ac:dyDescent="0.2">
      <c r="A14" s="54"/>
      <c r="B14" s="166"/>
      <c r="C14" s="167"/>
      <c r="D14" s="31"/>
      <c r="E14" s="167"/>
      <c r="F14" s="31"/>
      <c r="G14" s="167"/>
      <c r="H14" s="166"/>
      <c r="I14" s="167"/>
      <c r="J14" s="31"/>
      <c r="K14" s="167"/>
      <c r="L14" s="31"/>
      <c r="M14" s="167"/>
      <c r="N14" s="82"/>
      <c r="O14" s="179"/>
      <c r="P14" s="30"/>
      <c r="Q14" s="69"/>
      <c r="R14" s="14"/>
      <c r="S14" s="14"/>
      <c r="T14" s="14"/>
      <c r="U14" s="14"/>
      <c r="X14" s="168"/>
    </row>
    <row r="15" spans="1:24" x14ac:dyDescent="0.2">
      <c r="A15" s="54"/>
      <c r="B15" s="166"/>
      <c r="C15" s="167"/>
      <c r="D15" s="31"/>
      <c r="E15" s="169"/>
      <c r="F15" s="31"/>
      <c r="G15" s="169"/>
      <c r="H15" s="166"/>
      <c r="I15" s="169"/>
      <c r="J15" s="31"/>
      <c r="K15" s="169"/>
      <c r="L15" s="31"/>
      <c r="M15" s="169"/>
      <c r="N15" s="82"/>
      <c r="O15" s="179"/>
      <c r="P15" s="30"/>
      <c r="Q15" s="69"/>
      <c r="R15" s="14"/>
      <c r="S15" s="14"/>
      <c r="T15" s="14"/>
      <c r="U15" s="14"/>
      <c r="X15" s="168"/>
    </row>
    <row r="16" spans="1:24" ht="12.75" thickBot="1" x14ac:dyDescent="0.25">
      <c r="A16" s="25"/>
      <c r="B16" s="44"/>
      <c r="C16" s="170"/>
      <c r="D16" s="8"/>
      <c r="E16" s="171"/>
      <c r="F16" s="8"/>
      <c r="G16" s="171"/>
      <c r="H16" s="44"/>
      <c r="I16" s="172"/>
      <c r="J16" s="8"/>
      <c r="K16" s="172"/>
      <c r="L16" s="8"/>
      <c r="M16" s="172"/>
      <c r="N16" s="82"/>
      <c r="O16" s="179"/>
      <c r="P16" s="30"/>
      <c r="Q16" s="69"/>
      <c r="R16" s="14"/>
      <c r="S16" s="14"/>
      <c r="T16" s="14"/>
      <c r="U16" s="14"/>
      <c r="X16" s="168"/>
    </row>
    <row r="17" spans="1:15" x14ac:dyDescent="0.2">
      <c r="A17" s="28"/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4"/>
      <c r="M17" s="174"/>
      <c r="N17" s="175"/>
      <c r="O17" s="174"/>
    </row>
    <row r="18" spans="1:15" x14ac:dyDescent="0.2">
      <c r="A18" s="56"/>
      <c r="B18" s="368"/>
      <c r="C18" s="368"/>
      <c r="D18" s="368"/>
      <c r="E18" s="368"/>
      <c r="F18" s="368"/>
      <c r="G18" s="369"/>
      <c r="H18" s="173"/>
      <c r="I18" s="173"/>
      <c r="J18" s="173"/>
      <c r="K18" s="173"/>
      <c r="L18" s="173"/>
      <c r="M18" s="173"/>
      <c r="N18" s="176"/>
      <c r="O18" s="173"/>
    </row>
    <row r="19" spans="1:15" x14ac:dyDescent="0.2">
      <c r="A19" s="67"/>
      <c r="B19" s="370"/>
      <c r="C19" s="371"/>
      <c r="D19" s="371"/>
      <c r="E19" s="371"/>
      <c r="F19" s="371"/>
      <c r="G19" s="371"/>
      <c r="H19" s="176"/>
      <c r="I19" s="177"/>
      <c r="J19" s="178"/>
      <c r="K19" s="82"/>
      <c r="L19" s="178"/>
      <c r="M19" s="179"/>
      <c r="N19" s="176"/>
      <c r="O19" s="173"/>
    </row>
    <row r="20" spans="1:15" x14ac:dyDescent="0.2">
      <c r="A20" s="68"/>
      <c r="B20" s="372"/>
      <c r="C20" s="373"/>
      <c r="D20" s="372"/>
      <c r="E20" s="373"/>
      <c r="F20" s="372"/>
      <c r="G20" s="373"/>
      <c r="H20" s="176"/>
      <c r="I20" s="177"/>
      <c r="J20" s="178"/>
      <c r="K20" s="82"/>
      <c r="L20" s="178"/>
      <c r="M20" s="179"/>
      <c r="N20" s="176"/>
      <c r="O20" s="173"/>
    </row>
    <row r="21" spans="1:15" x14ac:dyDescent="0.2">
      <c r="A21" s="94"/>
      <c r="B21" s="95"/>
      <c r="C21" s="60"/>
      <c r="D21" s="60"/>
      <c r="E21" s="60"/>
      <c r="F21" s="60"/>
      <c r="G21" s="80"/>
      <c r="H21" s="176"/>
      <c r="I21" s="177"/>
      <c r="J21" s="178"/>
      <c r="K21" s="82"/>
      <c r="L21" s="178"/>
      <c r="M21" s="179"/>
      <c r="N21" s="176"/>
      <c r="O21" s="173"/>
    </row>
    <row r="22" spans="1:15" x14ac:dyDescent="0.2">
      <c r="A22" s="362"/>
      <c r="B22" s="364"/>
      <c r="C22" s="365"/>
      <c r="D22" s="365"/>
      <c r="E22" s="365"/>
      <c r="F22" s="365"/>
      <c r="G22" s="365"/>
      <c r="H22" s="176"/>
      <c r="I22" s="177"/>
      <c r="J22" s="178"/>
      <c r="K22" s="82"/>
      <c r="L22" s="178"/>
      <c r="M22" s="179"/>
      <c r="N22" s="176"/>
      <c r="O22" s="173"/>
    </row>
    <row r="23" spans="1:15" x14ac:dyDescent="0.2">
      <c r="A23" s="363"/>
      <c r="B23" s="62"/>
      <c r="C23" s="78"/>
      <c r="D23" s="63"/>
      <c r="E23" s="78"/>
      <c r="F23" s="63"/>
      <c r="G23" s="78"/>
      <c r="H23" s="173"/>
      <c r="I23" s="173"/>
      <c r="J23" s="178"/>
      <c r="K23" s="82"/>
      <c r="L23" s="178"/>
      <c r="M23" s="179"/>
      <c r="N23" s="176"/>
      <c r="O23" s="173"/>
    </row>
    <row r="24" spans="1:15" x14ac:dyDescent="0.2">
      <c r="A24" s="57"/>
      <c r="B24" s="88"/>
      <c r="C24" s="73"/>
      <c r="D24" s="33"/>
      <c r="E24" s="73"/>
      <c r="F24" s="33"/>
      <c r="G24" s="73"/>
      <c r="H24" s="173"/>
      <c r="I24" s="173"/>
      <c r="J24" s="178"/>
      <c r="K24" s="82"/>
      <c r="L24" s="178"/>
      <c r="M24" s="179"/>
      <c r="N24" s="176"/>
      <c r="O24" s="177"/>
    </row>
    <row r="25" spans="1:15" x14ac:dyDescent="0.2">
      <c r="A25" s="57"/>
      <c r="B25" s="88"/>
      <c r="C25" s="73"/>
      <c r="D25" s="33"/>
      <c r="E25" s="73"/>
      <c r="F25" s="33"/>
      <c r="G25" s="73"/>
      <c r="H25" s="173"/>
      <c r="I25" s="173"/>
      <c r="J25" s="178"/>
      <c r="K25" s="82"/>
      <c r="L25" s="178"/>
      <c r="M25" s="179"/>
      <c r="N25" s="176"/>
      <c r="O25" s="177"/>
    </row>
    <row r="26" spans="1:15" x14ac:dyDescent="0.2">
      <c r="A26" s="57"/>
      <c r="B26" s="88"/>
      <c r="C26" s="73"/>
      <c r="D26" s="33"/>
      <c r="E26" s="73"/>
      <c r="F26" s="33"/>
      <c r="G26" s="73"/>
      <c r="H26" s="173"/>
      <c r="I26" s="173"/>
      <c r="J26" s="178"/>
      <c r="K26" s="82"/>
      <c r="L26" s="178"/>
      <c r="M26" s="179"/>
      <c r="N26" s="176"/>
      <c r="O26" s="177"/>
    </row>
    <row r="27" spans="1:15" ht="12.75" thickBot="1" x14ac:dyDescent="0.25">
      <c r="A27" s="58"/>
      <c r="B27" s="89"/>
      <c r="C27" s="74"/>
      <c r="D27" s="43"/>
      <c r="E27" s="74"/>
      <c r="F27" s="43"/>
      <c r="G27" s="74"/>
      <c r="H27" s="173"/>
      <c r="I27" s="173"/>
      <c r="J27" s="173"/>
      <c r="K27" s="173"/>
      <c r="L27" s="173"/>
      <c r="M27" s="173"/>
      <c r="N27" s="176"/>
      <c r="O27" s="177"/>
    </row>
    <row r="28" spans="1:15" x14ac:dyDescent="0.2">
      <c r="A28" s="30"/>
      <c r="B28" s="30"/>
      <c r="C28" s="69"/>
      <c r="D28" s="14"/>
      <c r="E28" s="14"/>
      <c r="F28" s="14"/>
      <c r="G28" s="174"/>
      <c r="H28" s="173"/>
      <c r="I28" s="173"/>
      <c r="J28" s="173"/>
      <c r="K28" s="173"/>
      <c r="L28" s="173"/>
      <c r="M28" s="173"/>
      <c r="N28" s="173"/>
      <c r="O28" s="173"/>
    </row>
    <row r="29" spans="1:15" x14ac:dyDescent="0.2">
      <c r="A29" s="30"/>
      <c r="B29" s="30"/>
      <c r="C29" s="69"/>
      <c r="D29" s="14"/>
      <c r="E29" s="14"/>
      <c r="F29" s="14"/>
      <c r="G29" s="174"/>
      <c r="H29" s="173"/>
      <c r="I29" s="173"/>
      <c r="J29" s="173"/>
      <c r="K29" s="173"/>
      <c r="L29" s="173"/>
      <c r="M29" s="173"/>
      <c r="N29" s="173"/>
      <c r="O29" s="173"/>
    </row>
    <row r="30" spans="1:15" x14ac:dyDescent="0.2">
      <c r="J30" s="178"/>
      <c r="K30" s="178"/>
      <c r="L30" s="178"/>
      <c r="M30" s="178"/>
    </row>
    <row r="31" spans="1:15" x14ac:dyDescent="0.2">
      <c r="H31" s="178"/>
      <c r="I31" s="180"/>
      <c r="J31" s="178"/>
      <c r="K31" s="168"/>
      <c r="L31" s="168"/>
      <c r="M31" s="168"/>
    </row>
    <row r="32" spans="1:15" x14ac:dyDescent="0.2">
      <c r="H32" s="178"/>
      <c r="I32" s="180"/>
      <c r="J32" s="178"/>
      <c r="K32" s="168"/>
      <c r="L32" s="168"/>
      <c r="M32" s="168"/>
    </row>
    <row r="33" spans="8:13" ht="12.75" customHeight="1" x14ac:dyDescent="0.2">
      <c r="H33" s="178"/>
      <c r="I33" s="180"/>
      <c r="J33" s="178"/>
      <c r="K33" s="168"/>
      <c r="L33" s="168"/>
      <c r="M33" s="168"/>
    </row>
    <row r="34" spans="8:13" x14ac:dyDescent="0.2">
      <c r="H34" s="178"/>
      <c r="I34" s="180"/>
      <c r="J34" s="178"/>
      <c r="K34" s="168"/>
      <c r="L34" s="168"/>
      <c r="M34" s="168"/>
    </row>
    <row r="35" spans="8:13" ht="13.5" customHeight="1" x14ac:dyDescent="0.2">
      <c r="H35" s="178"/>
      <c r="I35" s="180"/>
      <c r="J35" s="178"/>
      <c r="K35" s="168"/>
      <c r="L35" s="168"/>
      <c r="M35" s="168"/>
    </row>
    <row r="36" spans="8:13" ht="12.75" customHeight="1" x14ac:dyDescent="0.2">
      <c r="H36" s="178"/>
      <c r="I36" s="180"/>
      <c r="J36" s="178"/>
      <c r="K36" s="168"/>
      <c r="L36" s="168"/>
      <c r="M36" s="168"/>
    </row>
    <row r="37" spans="8:13" ht="12.75" customHeight="1" x14ac:dyDescent="0.2">
      <c r="H37" s="178"/>
      <c r="I37" s="180"/>
      <c r="J37" s="178"/>
      <c r="K37" s="168"/>
      <c r="L37" s="168"/>
      <c r="M37" s="168"/>
    </row>
    <row r="38" spans="8:13" ht="12.75" customHeight="1" x14ac:dyDescent="0.2">
      <c r="H38" s="178"/>
      <c r="I38" s="180"/>
      <c r="J38" s="178"/>
      <c r="K38" s="168"/>
      <c r="L38" s="168"/>
      <c r="M38" s="168"/>
    </row>
    <row r="39" spans="8:13" ht="12.75" customHeight="1" x14ac:dyDescent="0.2"/>
  </sheetData>
  <mergeCells count="20"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0"/>
  <dimension ref="A1:U38"/>
  <sheetViews>
    <sheetView showGridLines="0" zoomScaleNormal="100" workbookViewId="0">
      <selection activeCell="B3" sqref="B3:M6"/>
    </sheetView>
  </sheetViews>
  <sheetFormatPr defaultRowHeight="12" x14ac:dyDescent="0.2"/>
  <cols>
    <col min="1" max="1" width="9.42578125" style="123" customWidth="1"/>
    <col min="2" max="2" width="14.42578125" style="123" customWidth="1"/>
    <col min="3" max="3" width="8" style="123" bestFit="1" customWidth="1"/>
    <col min="4" max="4" width="14.42578125" style="123" customWidth="1"/>
    <col min="5" max="5" width="8" style="123" bestFit="1" customWidth="1"/>
    <col min="6" max="6" width="14.42578125" style="123" customWidth="1"/>
    <col min="7" max="7" width="8" style="123" bestFit="1" customWidth="1"/>
    <col min="8" max="8" width="14.42578125" style="123" customWidth="1"/>
    <col min="9" max="9" width="8" style="123" bestFit="1" customWidth="1"/>
    <col min="10" max="10" width="14.42578125" style="123" customWidth="1"/>
    <col min="11" max="11" width="8" style="123" bestFit="1" customWidth="1"/>
    <col min="12" max="12" width="14.42578125" style="123" customWidth="1"/>
    <col min="13" max="13" width="8" style="123" bestFit="1" customWidth="1"/>
    <col min="14" max="26" width="9.140625" style="123" customWidth="1"/>
    <col min="27" max="16384" width="9.140625" style="123"/>
  </cols>
  <sheetData>
    <row r="1" spans="1:21" ht="18.75" x14ac:dyDescent="0.3">
      <c r="A1" s="164" t="s">
        <v>63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65" t="str">
        <f>Obsah!$A$1</f>
        <v>2017</v>
      </c>
      <c r="N1" s="173"/>
      <c r="O1" s="173"/>
    </row>
    <row r="2" spans="1:21" ht="7.5" customHeight="1" x14ac:dyDescent="0.3">
      <c r="A2" s="164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</row>
    <row r="3" spans="1:21" x14ac:dyDescent="0.2">
      <c r="A3" s="55"/>
      <c r="B3" s="368"/>
      <c r="C3" s="368"/>
      <c r="D3" s="368"/>
      <c r="E3" s="368"/>
      <c r="F3" s="368"/>
      <c r="G3" s="369"/>
      <c r="H3" s="375"/>
      <c r="I3" s="368"/>
      <c r="J3" s="368"/>
      <c r="K3" s="368"/>
      <c r="L3" s="368"/>
      <c r="M3" s="368"/>
      <c r="N3" s="15"/>
    </row>
    <row r="4" spans="1:21" ht="13.5" customHeight="1" x14ac:dyDescent="0.2">
      <c r="A4" s="55"/>
      <c r="B4" s="376"/>
      <c r="C4" s="377"/>
      <c r="D4" s="377"/>
      <c r="E4" s="377"/>
      <c r="F4" s="377"/>
      <c r="G4" s="378"/>
      <c r="H4" s="376"/>
      <c r="I4" s="377"/>
      <c r="J4" s="377"/>
      <c r="K4" s="377"/>
      <c r="L4" s="377"/>
      <c r="M4" s="377"/>
      <c r="N4" s="70"/>
    </row>
    <row r="5" spans="1:21" x14ac:dyDescent="0.2">
      <c r="A5" s="26"/>
      <c r="B5" s="374"/>
      <c r="C5" s="373"/>
      <c r="D5" s="374"/>
      <c r="E5" s="373"/>
      <c r="F5" s="374"/>
      <c r="G5" s="373"/>
      <c r="H5" s="374"/>
      <c r="I5" s="373"/>
      <c r="J5" s="374"/>
      <c r="K5" s="373"/>
      <c r="L5" s="374"/>
      <c r="M5" s="372"/>
      <c r="N5" s="90"/>
    </row>
    <row r="6" spans="1:21" x14ac:dyDescent="0.2">
      <c r="A6" s="24"/>
      <c r="B6" s="95"/>
      <c r="C6" s="60"/>
      <c r="D6" s="60"/>
      <c r="E6" s="60"/>
      <c r="F6" s="60"/>
      <c r="G6" s="60"/>
      <c r="H6" s="60"/>
      <c r="I6" s="60"/>
      <c r="J6" s="60"/>
      <c r="K6" s="60"/>
      <c r="L6" s="60"/>
      <c r="M6" s="80"/>
      <c r="N6" s="90"/>
    </row>
    <row r="7" spans="1:21" x14ac:dyDescent="0.2">
      <c r="A7" s="359"/>
      <c r="B7" s="364"/>
      <c r="C7" s="365"/>
      <c r="D7" s="365"/>
      <c r="E7" s="365"/>
      <c r="F7" s="365"/>
      <c r="G7" s="367"/>
      <c r="H7" s="364"/>
      <c r="I7" s="365"/>
      <c r="J7" s="365"/>
      <c r="K7" s="365"/>
      <c r="L7" s="365"/>
      <c r="M7" s="365"/>
      <c r="N7" s="71"/>
    </row>
    <row r="8" spans="1:21" x14ac:dyDescent="0.2">
      <c r="A8" s="366"/>
      <c r="B8" s="62"/>
      <c r="C8" s="77"/>
      <c r="D8" s="63"/>
      <c r="E8" s="77"/>
      <c r="F8" s="63"/>
      <c r="G8" s="77"/>
      <c r="H8" s="62"/>
      <c r="I8" s="77"/>
      <c r="J8" s="63"/>
      <c r="K8" s="77"/>
      <c r="L8" s="63"/>
      <c r="M8" s="77"/>
      <c r="N8" s="2"/>
    </row>
    <row r="9" spans="1:21" x14ac:dyDescent="0.2">
      <c r="A9" s="64"/>
      <c r="B9" s="166"/>
      <c r="C9" s="167"/>
      <c r="D9" s="31"/>
      <c r="E9" s="167"/>
      <c r="F9" s="31"/>
      <c r="G9" s="167"/>
      <c r="H9" s="166"/>
      <c r="I9" s="167"/>
      <c r="J9" s="31"/>
      <c r="K9" s="167"/>
      <c r="L9" s="31"/>
      <c r="M9" s="167"/>
      <c r="N9" s="82"/>
      <c r="O9" s="179"/>
    </row>
    <row r="10" spans="1:21" x14ac:dyDescent="0.2">
      <c r="A10" s="64"/>
      <c r="B10" s="166"/>
      <c r="C10" s="167"/>
      <c r="D10" s="31"/>
      <c r="E10" s="167"/>
      <c r="F10" s="31"/>
      <c r="G10" s="167"/>
      <c r="H10" s="166"/>
      <c r="I10" s="167"/>
      <c r="J10" s="31"/>
      <c r="K10" s="167"/>
      <c r="L10" s="31"/>
      <c r="M10" s="167"/>
      <c r="N10" s="82"/>
      <c r="O10" s="179"/>
    </row>
    <row r="11" spans="1:21" x14ac:dyDescent="0.2">
      <c r="A11" s="54"/>
      <c r="B11" s="51"/>
      <c r="C11" s="167"/>
      <c r="D11" s="19"/>
      <c r="E11" s="167"/>
      <c r="F11" s="19"/>
      <c r="G11" s="167"/>
      <c r="H11" s="51"/>
      <c r="I11" s="167"/>
      <c r="J11" s="19"/>
      <c r="K11" s="167"/>
      <c r="L11" s="19"/>
      <c r="M11" s="167"/>
      <c r="N11" s="82"/>
      <c r="O11" s="179"/>
    </row>
    <row r="12" spans="1:21" x14ac:dyDescent="0.2">
      <c r="A12" s="54"/>
      <c r="B12" s="166"/>
      <c r="C12" s="167"/>
      <c r="D12" s="31"/>
      <c r="E12" s="167"/>
      <c r="F12" s="31"/>
      <c r="G12" s="167"/>
      <c r="H12" s="166"/>
      <c r="I12" s="167"/>
      <c r="J12" s="31"/>
      <c r="K12" s="167"/>
      <c r="L12" s="31"/>
      <c r="M12" s="167"/>
      <c r="N12" s="82"/>
      <c r="O12" s="179"/>
    </row>
    <row r="13" spans="1:21" x14ac:dyDescent="0.2">
      <c r="A13" s="54"/>
      <c r="B13" s="51"/>
      <c r="C13" s="167"/>
      <c r="D13" s="19"/>
      <c r="E13" s="167"/>
      <c r="F13" s="19"/>
      <c r="G13" s="167"/>
      <c r="H13" s="51"/>
      <c r="I13" s="167"/>
      <c r="J13" s="19"/>
      <c r="K13" s="167"/>
      <c r="L13" s="19"/>
      <c r="M13" s="167"/>
      <c r="N13" s="82"/>
      <c r="O13" s="179"/>
    </row>
    <row r="14" spans="1:21" x14ac:dyDescent="0.2">
      <c r="A14" s="54"/>
      <c r="B14" s="166"/>
      <c r="C14" s="167"/>
      <c r="D14" s="31"/>
      <c r="E14" s="167"/>
      <c r="F14" s="31"/>
      <c r="G14" s="167"/>
      <c r="H14" s="166"/>
      <c r="I14" s="167"/>
      <c r="J14" s="31"/>
      <c r="K14" s="167"/>
      <c r="L14" s="31"/>
      <c r="M14" s="167"/>
      <c r="N14" s="82"/>
      <c r="O14" s="179"/>
      <c r="P14" s="30"/>
      <c r="Q14" s="69"/>
      <c r="R14" s="14"/>
      <c r="S14" s="14"/>
      <c r="T14" s="14"/>
      <c r="U14" s="14"/>
    </row>
    <row r="15" spans="1:21" x14ac:dyDescent="0.2">
      <c r="A15" s="54"/>
      <c r="B15" s="166"/>
      <c r="C15" s="167"/>
      <c r="D15" s="31"/>
      <c r="E15" s="169"/>
      <c r="F15" s="31"/>
      <c r="G15" s="169"/>
      <c r="H15" s="166"/>
      <c r="I15" s="169"/>
      <c r="J15" s="31"/>
      <c r="K15" s="169"/>
      <c r="L15" s="31"/>
      <c r="M15" s="169"/>
      <c r="N15" s="82"/>
      <c r="O15" s="179"/>
      <c r="P15" s="30"/>
      <c r="Q15" s="69"/>
      <c r="R15" s="14"/>
      <c r="S15" s="14"/>
      <c r="T15" s="14"/>
      <c r="U15" s="14"/>
    </row>
    <row r="16" spans="1:21" ht="12.75" thickBot="1" x14ac:dyDescent="0.25">
      <c r="A16" s="25"/>
      <c r="B16" s="44"/>
      <c r="C16" s="170"/>
      <c r="D16" s="8"/>
      <c r="E16" s="171"/>
      <c r="F16" s="8"/>
      <c r="G16" s="171"/>
      <c r="H16" s="44"/>
      <c r="I16" s="172"/>
      <c r="J16" s="8"/>
      <c r="K16" s="172"/>
      <c r="L16" s="8"/>
      <c r="M16" s="172"/>
      <c r="N16" s="82"/>
      <c r="O16" s="179"/>
      <c r="P16" s="30"/>
      <c r="Q16" s="69"/>
      <c r="R16" s="14"/>
      <c r="S16" s="14"/>
      <c r="T16" s="14"/>
      <c r="U16" s="14"/>
    </row>
    <row r="17" spans="1:20" x14ac:dyDescent="0.2">
      <c r="A17" s="28"/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4"/>
      <c r="M17" s="174"/>
      <c r="N17" s="175"/>
      <c r="O17" s="174"/>
    </row>
    <row r="18" spans="1:20" x14ac:dyDescent="0.2">
      <c r="A18" s="81"/>
      <c r="B18" s="368"/>
      <c r="C18" s="368"/>
      <c r="D18" s="368"/>
      <c r="E18" s="368"/>
      <c r="F18" s="368"/>
      <c r="G18" s="369"/>
      <c r="H18" s="13"/>
      <c r="I18" s="13"/>
      <c r="J18" s="13"/>
      <c r="K18" s="13"/>
      <c r="L18" s="13"/>
      <c r="M18" s="13"/>
      <c r="N18" s="176"/>
      <c r="O18" s="173"/>
      <c r="P18" s="91"/>
      <c r="Q18" s="69"/>
      <c r="R18" s="14"/>
      <c r="S18" s="14"/>
      <c r="T18" s="14"/>
    </row>
    <row r="19" spans="1:20" x14ac:dyDescent="0.2">
      <c r="A19" s="67"/>
      <c r="B19" s="370"/>
      <c r="C19" s="371"/>
      <c r="D19" s="371"/>
      <c r="E19" s="371"/>
      <c r="F19" s="371"/>
      <c r="G19" s="371"/>
      <c r="H19" s="176"/>
      <c r="I19" s="177"/>
      <c r="J19" s="178"/>
      <c r="K19" s="82"/>
      <c r="L19" s="178"/>
      <c r="M19" s="179"/>
      <c r="N19" s="176"/>
      <c r="O19" s="173"/>
      <c r="P19" s="91"/>
      <c r="Q19" s="69"/>
      <c r="R19" s="14"/>
      <c r="S19" s="14"/>
      <c r="T19" s="14"/>
    </row>
    <row r="20" spans="1:20" x14ac:dyDescent="0.2">
      <c r="A20" s="68"/>
      <c r="B20" s="372"/>
      <c r="C20" s="373"/>
      <c r="D20" s="372"/>
      <c r="E20" s="373"/>
      <c r="F20" s="372"/>
      <c r="G20" s="373"/>
      <c r="H20" s="176"/>
      <c r="I20" s="177"/>
      <c r="J20" s="178"/>
      <c r="K20" s="82"/>
      <c r="L20" s="178"/>
      <c r="M20" s="179"/>
      <c r="N20" s="176"/>
      <c r="O20" s="173"/>
      <c r="P20" s="91"/>
      <c r="Q20" s="69"/>
      <c r="R20" s="75"/>
      <c r="S20" s="75"/>
      <c r="T20" s="75"/>
    </row>
    <row r="21" spans="1:20" x14ac:dyDescent="0.2">
      <c r="A21" s="94"/>
      <c r="B21" s="95"/>
      <c r="C21" s="60"/>
      <c r="D21" s="60"/>
      <c r="E21" s="60"/>
      <c r="F21" s="60"/>
      <c r="G21" s="80"/>
      <c r="H21" s="176"/>
      <c r="I21" s="177"/>
      <c r="J21" s="178"/>
      <c r="K21" s="82"/>
      <c r="L21" s="178"/>
      <c r="M21" s="179"/>
      <c r="N21" s="176"/>
      <c r="O21" s="173"/>
      <c r="P21" s="91"/>
      <c r="Q21" s="69"/>
      <c r="R21" s="14"/>
      <c r="S21" s="14"/>
      <c r="T21" s="14"/>
    </row>
    <row r="22" spans="1:20" x14ac:dyDescent="0.2">
      <c r="A22" s="362"/>
      <c r="B22" s="364"/>
      <c r="C22" s="365"/>
      <c r="D22" s="365"/>
      <c r="E22" s="365"/>
      <c r="F22" s="365"/>
      <c r="G22" s="365"/>
      <c r="H22" s="176"/>
      <c r="I22" s="177"/>
      <c r="J22" s="178"/>
      <c r="K22" s="82"/>
      <c r="L22" s="178"/>
      <c r="M22" s="179"/>
      <c r="N22" s="176"/>
      <c r="O22" s="173"/>
      <c r="P22" s="91"/>
      <c r="Q22" s="69"/>
      <c r="R22" s="14"/>
      <c r="S22" s="14"/>
      <c r="T22" s="14"/>
    </row>
    <row r="23" spans="1:20" x14ac:dyDescent="0.2">
      <c r="A23" s="363"/>
      <c r="B23" s="62"/>
      <c r="C23" s="78"/>
      <c r="D23" s="63"/>
      <c r="E23" s="78"/>
      <c r="F23" s="63"/>
      <c r="G23" s="78"/>
      <c r="H23" s="173"/>
      <c r="I23" s="173"/>
      <c r="J23" s="178"/>
      <c r="K23" s="82"/>
      <c r="L23" s="178"/>
      <c r="M23" s="179"/>
      <c r="N23" s="176"/>
      <c r="O23" s="173"/>
      <c r="P23" s="91"/>
      <c r="Q23" s="69"/>
      <c r="R23" s="72"/>
      <c r="S23" s="75"/>
      <c r="T23" s="75"/>
    </row>
    <row r="24" spans="1:20" x14ac:dyDescent="0.2">
      <c r="A24" s="57"/>
      <c r="B24" s="88"/>
      <c r="C24" s="73"/>
      <c r="D24" s="33"/>
      <c r="E24" s="73"/>
      <c r="F24" s="33"/>
      <c r="G24" s="73"/>
      <c r="H24" s="173"/>
      <c r="I24" s="173"/>
      <c r="J24" s="178"/>
      <c r="K24" s="82"/>
      <c r="L24" s="178"/>
      <c r="M24" s="179"/>
      <c r="N24" s="176"/>
      <c r="O24" s="177"/>
      <c r="T24" s="174"/>
    </row>
    <row r="25" spans="1:20" x14ac:dyDescent="0.2">
      <c r="A25" s="57"/>
      <c r="B25" s="88"/>
      <c r="C25" s="73"/>
      <c r="D25" s="33"/>
      <c r="E25" s="73"/>
      <c r="F25" s="33"/>
      <c r="G25" s="73"/>
      <c r="H25" s="173"/>
      <c r="I25" s="173"/>
      <c r="J25" s="178"/>
      <c r="K25" s="82"/>
      <c r="L25" s="178"/>
      <c r="M25" s="179"/>
      <c r="N25" s="176"/>
      <c r="O25" s="177"/>
    </row>
    <row r="26" spans="1:20" x14ac:dyDescent="0.2">
      <c r="A26" s="57"/>
      <c r="B26" s="88"/>
      <c r="C26" s="73"/>
      <c r="D26" s="33"/>
      <c r="E26" s="73"/>
      <c r="F26" s="33"/>
      <c r="G26" s="73"/>
      <c r="H26" s="173"/>
      <c r="I26" s="173"/>
      <c r="J26" s="178"/>
      <c r="K26" s="82"/>
      <c r="L26" s="178"/>
      <c r="M26" s="179"/>
      <c r="N26" s="176"/>
      <c r="O26" s="177"/>
    </row>
    <row r="27" spans="1:20" ht="12.75" thickBot="1" x14ac:dyDescent="0.25">
      <c r="A27" s="58"/>
      <c r="B27" s="89"/>
      <c r="C27" s="74"/>
      <c r="D27" s="43"/>
      <c r="E27" s="74"/>
      <c r="F27" s="43"/>
      <c r="G27" s="74"/>
      <c r="H27" s="173"/>
      <c r="I27" s="173"/>
      <c r="J27" s="173"/>
      <c r="K27" s="173"/>
      <c r="L27" s="173"/>
      <c r="M27" s="173"/>
      <c r="N27" s="176"/>
      <c r="O27" s="177"/>
    </row>
    <row r="28" spans="1:20" x14ac:dyDescent="0.2">
      <c r="A28" s="30"/>
      <c r="B28" s="30"/>
      <c r="C28" s="69"/>
      <c r="D28" s="14"/>
      <c r="E28" s="14"/>
      <c r="F28" s="14"/>
      <c r="G28" s="174"/>
      <c r="H28" s="173"/>
      <c r="I28" s="173"/>
      <c r="J28" s="173"/>
      <c r="K28" s="173"/>
      <c r="L28" s="173"/>
      <c r="M28" s="173"/>
    </row>
    <row r="29" spans="1:20" x14ac:dyDescent="0.2">
      <c r="H29" s="173"/>
      <c r="I29" s="173"/>
      <c r="J29" s="173"/>
      <c r="K29" s="173"/>
      <c r="L29" s="173"/>
      <c r="M29" s="173"/>
    </row>
    <row r="30" spans="1:20" x14ac:dyDescent="0.2">
      <c r="J30" s="178"/>
      <c r="K30" s="178"/>
      <c r="L30" s="178"/>
      <c r="M30" s="178"/>
    </row>
    <row r="31" spans="1:20" x14ac:dyDescent="0.2">
      <c r="H31" s="178"/>
      <c r="I31" s="180"/>
      <c r="J31" s="178"/>
      <c r="K31" s="168"/>
      <c r="L31" s="168"/>
      <c r="M31" s="168"/>
    </row>
    <row r="32" spans="1:20" ht="12.75" customHeight="1" x14ac:dyDescent="0.2">
      <c r="H32" s="178"/>
      <c r="I32" s="180"/>
      <c r="J32" s="178"/>
      <c r="K32" s="168"/>
      <c r="L32" s="168"/>
      <c r="M32" s="168"/>
    </row>
    <row r="33" spans="8:13" x14ac:dyDescent="0.2">
      <c r="H33" s="178"/>
      <c r="I33" s="180"/>
      <c r="J33" s="178"/>
      <c r="K33" s="168"/>
      <c r="L33" s="168"/>
      <c r="M33" s="168"/>
    </row>
    <row r="34" spans="8:13" ht="13.5" customHeight="1" x14ac:dyDescent="0.2">
      <c r="H34" s="178"/>
      <c r="I34" s="180"/>
      <c r="J34" s="178"/>
      <c r="K34" s="168"/>
      <c r="L34" s="168"/>
      <c r="M34" s="168"/>
    </row>
    <row r="35" spans="8:13" ht="12.75" customHeight="1" x14ac:dyDescent="0.2">
      <c r="H35" s="178"/>
      <c r="I35" s="180"/>
      <c r="J35" s="178"/>
      <c r="K35" s="168"/>
      <c r="L35" s="168"/>
      <c r="M35" s="168"/>
    </row>
    <row r="36" spans="8:13" ht="12.75" customHeight="1" x14ac:dyDescent="0.2">
      <c r="H36" s="178"/>
      <c r="I36" s="180"/>
      <c r="J36" s="178"/>
      <c r="K36" s="168"/>
      <c r="L36" s="168"/>
      <c r="M36" s="168"/>
    </row>
    <row r="37" spans="8:13" ht="12.75" customHeight="1" x14ac:dyDescent="0.2">
      <c r="H37" s="178"/>
      <c r="I37" s="180"/>
      <c r="J37" s="178"/>
      <c r="K37" s="168"/>
      <c r="L37" s="168"/>
      <c r="M37" s="168"/>
    </row>
    <row r="38" spans="8:13" ht="12.75" customHeight="1" x14ac:dyDescent="0.2">
      <c r="H38" s="178"/>
      <c r="I38" s="180"/>
      <c r="J38" s="178"/>
      <c r="K38" s="168"/>
      <c r="L38" s="168"/>
      <c r="M38" s="168"/>
    </row>
  </sheetData>
  <mergeCells count="20"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X39"/>
  <sheetViews>
    <sheetView showGridLines="0" zoomScaleNormal="100" workbookViewId="0">
      <selection activeCell="B3" sqref="B3:M6"/>
    </sheetView>
  </sheetViews>
  <sheetFormatPr defaultRowHeight="12" x14ac:dyDescent="0.2"/>
  <cols>
    <col min="1" max="1" width="9.42578125" style="123" customWidth="1"/>
    <col min="2" max="2" width="14.42578125" style="123" customWidth="1"/>
    <col min="3" max="3" width="8" style="123" bestFit="1" customWidth="1"/>
    <col min="4" max="4" width="14.42578125" style="123" customWidth="1"/>
    <col min="5" max="5" width="8" style="123" bestFit="1" customWidth="1"/>
    <col min="6" max="6" width="14.42578125" style="123" customWidth="1"/>
    <col min="7" max="7" width="8" style="123" customWidth="1"/>
    <col min="8" max="8" width="14.42578125" style="123" customWidth="1"/>
    <col min="9" max="9" width="8" style="123" bestFit="1" customWidth="1"/>
    <col min="10" max="10" width="14.42578125" style="123" customWidth="1"/>
    <col min="11" max="11" width="8" style="123" customWidth="1"/>
    <col min="12" max="12" width="14.42578125" style="123" customWidth="1"/>
    <col min="13" max="13" width="8" style="123" customWidth="1"/>
    <col min="14" max="26" width="9.140625" style="123" customWidth="1"/>
    <col min="27" max="16384" width="9.140625" style="123"/>
  </cols>
  <sheetData>
    <row r="1" spans="1:24" ht="18.75" x14ac:dyDescent="0.3">
      <c r="A1" s="164" t="s">
        <v>64</v>
      </c>
      <c r="M1" s="165" t="str">
        <f>Obsah!$A$1</f>
        <v>2017</v>
      </c>
    </row>
    <row r="2" spans="1:24" ht="7.5" customHeight="1" x14ac:dyDescent="0.2"/>
    <row r="3" spans="1:24" x14ac:dyDescent="0.2">
      <c r="A3" s="55"/>
      <c r="B3" s="368"/>
      <c r="C3" s="368"/>
      <c r="D3" s="368"/>
      <c r="E3" s="368"/>
      <c r="F3" s="368"/>
      <c r="G3" s="369"/>
      <c r="H3" s="375"/>
      <c r="I3" s="368"/>
      <c r="J3" s="368"/>
      <c r="K3" s="368"/>
      <c r="L3" s="368"/>
      <c r="M3" s="368"/>
      <c r="N3" s="15"/>
    </row>
    <row r="4" spans="1:24" x14ac:dyDescent="0.2">
      <c r="A4" s="55"/>
      <c r="B4" s="376"/>
      <c r="C4" s="377"/>
      <c r="D4" s="377"/>
      <c r="E4" s="377"/>
      <c r="F4" s="377"/>
      <c r="G4" s="378"/>
      <c r="H4" s="376"/>
      <c r="I4" s="377"/>
      <c r="J4" s="377"/>
      <c r="K4" s="377"/>
      <c r="L4" s="377"/>
      <c r="M4" s="377"/>
      <c r="N4" s="70"/>
    </row>
    <row r="5" spans="1:24" x14ac:dyDescent="0.2">
      <c r="A5" s="26"/>
      <c r="B5" s="374"/>
      <c r="C5" s="373"/>
      <c r="D5" s="374"/>
      <c r="E5" s="373"/>
      <c r="F5" s="374"/>
      <c r="G5" s="373"/>
      <c r="H5" s="374"/>
      <c r="I5" s="373"/>
      <c r="J5" s="374"/>
      <c r="K5" s="373"/>
      <c r="L5" s="374"/>
      <c r="M5" s="372"/>
      <c r="N5" s="90"/>
    </row>
    <row r="6" spans="1:24" x14ac:dyDescent="0.2">
      <c r="A6" s="24"/>
      <c r="B6" s="95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  <c r="N6" s="90"/>
    </row>
    <row r="7" spans="1:24" x14ac:dyDescent="0.2">
      <c r="A7" s="359"/>
      <c r="B7" s="364"/>
      <c r="C7" s="365"/>
      <c r="D7" s="365"/>
      <c r="E7" s="365"/>
      <c r="F7" s="365"/>
      <c r="G7" s="367"/>
      <c r="H7" s="364"/>
      <c r="I7" s="365"/>
      <c r="J7" s="365"/>
      <c r="K7" s="365"/>
      <c r="L7" s="365"/>
      <c r="M7" s="365"/>
      <c r="N7" s="71"/>
    </row>
    <row r="8" spans="1:24" x14ac:dyDescent="0.2">
      <c r="A8" s="366"/>
      <c r="B8" s="62"/>
      <c r="C8" s="77"/>
      <c r="D8" s="63"/>
      <c r="E8" s="77"/>
      <c r="F8" s="63"/>
      <c r="G8" s="77"/>
      <c r="H8" s="62"/>
      <c r="I8" s="77"/>
      <c r="J8" s="63"/>
      <c r="K8" s="77"/>
      <c r="L8" s="63"/>
      <c r="M8" s="77"/>
      <c r="N8" s="2"/>
    </row>
    <row r="9" spans="1:24" x14ac:dyDescent="0.2">
      <c r="A9" s="64"/>
      <c r="B9" s="166"/>
      <c r="C9" s="167"/>
      <c r="D9" s="31"/>
      <c r="E9" s="167"/>
      <c r="F9" s="31"/>
      <c r="G9" s="167"/>
      <c r="H9" s="166"/>
      <c r="I9" s="167"/>
      <c r="J9" s="31"/>
      <c r="K9" s="167"/>
      <c r="L9" s="31"/>
      <c r="M9" s="167"/>
      <c r="N9" s="82"/>
      <c r="O9" s="179"/>
      <c r="X9" s="168"/>
    </row>
    <row r="10" spans="1:24" x14ac:dyDescent="0.2">
      <c r="A10" s="54"/>
      <c r="B10" s="166"/>
      <c r="C10" s="167"/>
      <c r="D10" s="31"/>
      <c r="E10" s="167"/>
      <c r="F10" s="31"/>
      <c r="G10" s="167"/>
      <c r="H10" s="166"/>
      <c r="I10" s="167"/>
      <c r="J10" s="31"/>
      <c r="K10" s="167"/>
      <c r="L10" s="31"/>
      <c r="M10" s="167"/>
      <c r="N10" s="82"/>
      <c r="O10" s="179"/>
      <c r="X10" s="168"/>
    </row>
    <row r="11" spans="1:24" x14ac:dyDescent="0.2">
      <c r="A11" s="54"/>
      <c r="B11" s="51"/>
      <c r="C11" s="167"/>
      <c r="D11" s="19"/>
      <c r="E11" s="167"/>
      <c r="F11" s="19"/>
      <c r="G11" s="167"/>
      <c r="H11" s="51"/>
      <c r="I11" s="167"/>
      <c r="J11" s="19"/>
      <c r="K11" s="167"/>
      <c r="L11" s="19"/>
      <c r="M11" s="167"/>
      <c r="N11" s="82"/>
      <c r="O11" s="179"/>
      <c r="X11" s="168"/>
    </row>
    <row r="12" spans="1:24" x14ac:dyDescent="0.2">
      <c r="A12" s="54"/>
      <c r="B12" s="166"/>
      <c r="C12" s="167"/>
      <c r="D12" s="31"/>
      <c r="E12" s="167"/>
      <c r="F12" s="31"/>
      <c r="G12" s="167"/>
      <c r="H12" s="166"/>
      <c r="I12" s="167"/>
      <c r="J12" s="31"/>
      <c r="K12" s="167"/>
      <c r="L12" s="31"/>
      <c r="M12" s="167"/>
      <c r="N12" s="82"/>
      <c r="O12" s="179"/>
      <c r="X12" s="168"/>
    </row>
    <row r="13" spans="1:24" x14ac:dyDescent="0.2">
      <c r="A13" s="54"/>
      <c r="B13" s="51"/>
      <c r="C13" s="167"/>
      <c r="D13" s="19"/>
      <c r="E13" s="167"/>
      <c r="F13" s="19"/>
      <c r="G13" s="167"/>
      <c r="H13" s="51"/>
      <c r="I13" s="167"/>
      <c r="J13" s="19"/>
      <c r="K13" s="167"/>
      <c r="L13" s="19"/>
      <c r="M13" s="167"/>
      <c r="N13" s="82"/>
      <c r="O13" s="179"/>
      <c r="X13" s="168"/>
    </row>
    <row r="14" spans="1:24" x14ac:dyDescent="0.2">
      <c r="A14" s="54"/>
      <c r="B14" s="166"/>
      <c r="C14" s="167"/>
      <c r="D14" s="31"/>
      <c r="E14" s="167"/>
      <c r="F14" s="31"/>
      <c r="G14" s="167"/>
      <c r="H14" s="166"/>
      <c r="I14" s="167"/>
      <c r="J14" s="31"/>
      <c r="K14" s="167"/>
      <c r="L14" s="31"/>
      <c r="M14" s="167"/>
      <c r="N14" s="82"/>
      <c r="O14" s="179"/>
      <c r="P14" s="30"/>
      <c r="Q14" s="69"/>
      <c r="R14" s="14"/>
      <c r="S14" s="14"/>
      <c r="T14" s="14"/>
      <c r="U14" s="14"/>
      <c r="X14" s="168"/>
    </row>
    <row r="15" spans="1:24" x14ac:dyDescent="0.2">
      <c r="A15" s="54"/>
      <c r="B15" s="166"/>
      <c r="C15" s="167"/>
      <c r="D15" s="31"/>
      <c r="E15" s="169"/>
      <c r="F15" s="31"/>
      <c r="G15" s="169"/>
      <c r="H15" s="166"/>
      <c r="I15" s="169"/>
      <c r="J15" s="31"/>
      <c r="K15" s="169"/>
      <c r="L15" s="31"/>
      <c r="M15" s="169"/>
      <c r="N15" s="82"/>
      <c r="O15" s="179"/>
      <c r="P15" s="30"/>
      <c r="Q15" s="69"/>
      <c r="R15" s="14"/>
      <c r="S15" s="14"/>
      <c r="T15" s="14"/>
      <c r="U15" s="14"/>
      <c r="X15" s="168"/>
    </row>
    <row r="16" spans="1:24" ht="12.75" thickBot="1" x14ac:dyDescent="0.25">
      <c r="A16" s="25"/>
      <c r="B16" s="44"/>
      <c r="C16" s="170"/>
      <c r="D16" s="8"/>
      <c r="E16" s="171"/>
      <c r="F16" s="8"/>
      <c r="G16" s="171"/>
      <c r="H16" s="44"/>
      <c r="I16" s="172"/>
      <c r="J16" s="8"/>
      <c r="K16" s="172"/>
      <c r="L16" s="8"/>
      <c r="M16" s="172"/>
      <c r="N16" s="82"/>
      <c r="O16" s="179"/>
      <c r="P16" s="30"/>
      <c r="Q16" s="69"/>
      <c r="R16" s="14"/>
      <c r="S16" s="14"/>
      <c r="T16" s="14"/>
      <c r="U16" s="14"/>
      <c r="X16" s="168"/>
    </row>
    <row r="17" spans="1:15" x14ac:dyDescent="0.2">
      <c r="A17" s="28"/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4"/>
      <c r="M17" s="174"/>
      <c r="N17" s="175"/>
      <c r="O17" s="174"/>
    </row>
    <row r="18" spans="1:15" x14ac:dyDescent="0.2">
      <c r="A18" s="56"/>
      <c r="B18" s="368"/>
      <c r="C18" s="368"/>
      <c r="D18" s="368"/>
      <c r="E18" s="368"/>
      <c r="F18" s="368"/>
      <c r="G18" s="369"/>
      <c r="H18" s="173"/>
      <c r="I18" s="173"/>
      <c r="J18" s="173"/>
      <c r="K18" s="173"/>
      <c r="L18" s="173"/>
      <c r="M18" s="173"/>
      <c r="N18" s="176"/>
      <c r="O18" s="173"/>
    </row>
    <row r="19" spans="1:15" x14ac:dyDescent="0.2">
      <c r="A19" s="67"/>
      <c r="B19" s="370"/>
      <c r="C19" s="371"/>
      <c r="D19" s="371"/>
      <c r="E19" s="371"/>
      <c r="F19" s="371"/>
      <c r="G19" s="371"/>
      <c r="H19" s="176"/>
      <c r="I19" s="177"/>
      <c r="J19" s="178"/>
      <c r="K19" s="82"/>
      <c r="L19" s="178"/>
      <c r="M19" s="179"/>
      <c r="N19" s="176"/>
      <c r="O19" s="173"/>
    </row>
    <row r="20" spans="1:15" x14ac:dyDescent="0.2">
      <c r="A20" s="68"/>
      <c r="B20" s="372"/>
      <c r="C20" s="373"/>
      <c r="D20" s="372"/>
      <c r="E20" s="373"/>
      <c r="F20" s="372"/>
      <c r="G20" s="373"/>
      <c r="H20" s="176"/>
      <c r="I20" s="177"/>
      <c r="J20" s="178"/>
      <c r="K20" s="82"/>
      <c r="L20" s="178"/>
      <c r="M20" s="179"/>
      <c r="N20" s="176"/>
      <c r="O20" s="173"/>
    </row>
    <row r="21" spans="1:15" x14ac:dyDescent="0.2">
      <c r="A21" s="94"/>
      <c r="B21" s="95"/>
      <c r="C21" s="60"/>
      <c r="D21" s="60"/>
      <c r="E21" s="60"/>
      <c r="F21" s="60"/>
      <c r="G21" s="80"/>
      <c r="H21" s="176"/>
      <c r="I21" s="177"/>
      <c r="J21" s="178"/>
      <c r="K21" s="82"/>
      <c r="L21" s="178"/>
      <c r="M21" s="179"/>
      <c r="N21" s="176"/>
      <c r="O21" s="173"/>
    </row>
    <row r="22" spans="1:15" x14ac:dyDescent="0.2">
      <c r="A22" s="362"/>
      <c r="B22" s="364"/>
      <c r="C22" s="365"/>
      <c r="D22" s="365"/>
      <c r="E22" s="365"/>
      <c r="F22" s="365"/>
      <c r="G22" s="365"/>
      <c r="H22" s="176"/>
      <c r="I22" s="177"/>
      <c r="J22" s="178"/>
      <c r="K22" s="82"/>
      <c r="L22" s="178"/>
      <c r="M22" s="179"/>
      <c r="N22" s="176"/>
      <c r="O22" s="173"/>
    </row>
    <row r="23" spans="1:15" x14ac:dyDescent="0.2">
      <c r="A23" s="363"/>
      <c r="B23" s="62"/>
      <c r="C23" s="78"/>
      <c r="D23" s="63"/>
      <c r="E23" s="78"/>
      <c r="F23" s="63"/>
      <c r="G23" s="78"/>
      <c r="H23" s="173"/>
      <c r="I23" s="173"/>
      <c r="J23" s="178"/>
      <c r="K23" s="82"/>
      <c r="L23" s="178"/>
      <c r="M23" s="179"/>
      <c r="N23" s="176"/>
      <c r="O23" s="173"/>
    </row>
    <row r="24" spans="1:15" x14ac:dyDescent="0.2">
      <c r="A24" s="57"/>
      <c r="B24" s="88"/>
      <c r="C24" s="73"/>
      <c r="D24" s="33"/>
      <c r="E24" s="73"/>
      <c r="F24" s="33"/>
      <c r="G24" s="73"/>
      <c r="H24" s="173"/>
      <c r="I24" s="173"/>
      <c r="J24" s="178"/>
      <c r="K24" s="82"/>
      <c r="L24" s="178"/>
      <c r="M24" s="179"/>
      <c r="N24" s="176"/>
      <c r="O24" s="177"/>
    </row>
    <row r="25" spans="1:15" x14ac:dyDescent="0.2">
      <c r="A25" s="57"/>
      <c r="B25" s="88"/>
      <c r="C25" s="73"/>
      <c r="D25" s="33"/>
      <c r="E25" s="73"/>
      <c r="F25" s="33"/>
      <c r="G25" s="73"/>
      <c r="H25" s="173"/>
      <c r="I25" s="173"/>
      <c r="J25" s="178"/>
      <c r="K25" s="82"/>
      <c r="L25" s="178"/>
      <c r="M25" s="179"/>
      <c r="N25" s="176"/>
      <c r="O25" s="177"/>
    </row>
    <row r="26" spans="1:15" x14ac:dyDescent="0.2">
      <c r="A26" s="57"/>
      <c r="B26" s="88"/>
      <c r="C26" s="73"/>
      <c r="D26" s="33"/>
      <c r="E26" s="73"/>
      <c r="F26" s="33"/>
      <c r="G26" s="73"/>
      <c r="H26" s="173"/>
      <c r="I26" s="173"/>
      <c r="J26" s="178"/>
      <c r="K26" s="82"/>
      <c r="L26" s="178"/>
      <c r="M26" s="179"/>
      <c r="N26" s="176"/>
      <c r="O26" s="177"/>
    </row>
    <row r="27" spans="1:15" ht="12.75" thickBot="1" x14ac:dyDescent="0.25">
      <c r="A27" s="58"/>
      <c r="B27" s="89"/>
      <c r="C27" s="74"/>
      <c r="D27" s="43"/>
      <c r="E27" s="74"/>
      <c r="F27" s="43"/>
      <c r="G27" s="74"/>
      <c r="H27" s="173"/>
      <c r="I27" s="173"/>
      <c r="J27" s="173"/>
      <c r="K27" s="173"/>
      <c r="L27" s="173"/>
      <c r="M27" s="173"/>
      <c r="N27" s="176"/>
      <c r="O27" s="177"/>
    </row>
    <row r="28" spans="1:15" x14ac:dyDescent="0.2">
      <c r="A28" s="30"/>
      <c r="B28" s="30"/>
      <c r="C28" s="69"/>
      <c r="D28" s="14"/>
      <c r="E28" s="14"/>
      <c r="F28" s="14"/>
      <c r="G28" s="174"/>
      <c r="H28" s="173"/>
      <c r="I28" s="173"/>
      <c r="J28" s="173"/>
      <c r="K28" s="173"/>
      <c r="L28" s="173"/>
      <c r="M28" s="173"/>
      <c r="N28" s="173"/>
      <c r="O28" s="173"/>
    </row>
    <row r="29" spans="1:15" x14ac:dyDescent="0.2">
      <c r="A29" s="30"/>
      <c r="B29" s="30"/>
      <c r="C29" s="69"/>
      <c r="D29" s="14"/>
      <c r="E29" s="14"/>
      <c r="F29" s="14"/>
      <c r="G29" s="174"/>
      <c r="H29" s="173"/>
      <c r="I29" s="173"/>
      <c r="J29" s="173"/>
      <c r="K29" s="173"/>
      <c r="L29" s="173"/>
      <c r="M29" s="173"/>
      <c r="N29" s="173"/>
      <c r="O29" s="173"/>
    </row>
    <row r="30" spans="1:15" x14ac:dyDescent="0.2">
      <c r="J30" s="178"/>
      <c r="K30" s="178"/>
      <c r="L30" s="178"/>
      <c r="M30" s="178"/>
    </row>
    <row r="31" spans="1:15" x14ac:dyDescent="0.2">
      <c r="H31" s="178"/>
      <c r="I31" s="180"/>
      <c r="J31" s="178"/>
      <c r="K31" s="168"/>
      <c r="L31" s="168"/>
      <c r="M31" s="168"/>
    </row>
    <row r="32" spans="1:15" x14ac:dyDescent="0.2">
      <c r="H32" s="178"/>
      <c r="I32" s="180"/>
      <c r="J32" s="178"/>
      <c r="K32" s="168"/>
      <c r="L32" s="168"/>
      <c r="M32" s="168"/>
    </row>
    <row r="33" spans="8:13" ht="12.75" customHeight="1" x14ac:dyDescent="0.2">
      <c r="H33" s="178"/>
      <c r="I33" s="180"/>
      <c r="J33" s="178"/>
      <c r="K33" s="168"/>
      <c r="L33" s="168"/>
      <c r="M33" s="168"/>
    </row>
    <row r="34" spans="8:13" x14ac:dyDescent="0.2">
      <c r="H34" s="178"/>
      <c r="I34" s="180"/>
      <c r="J34" s="178"/>
      <c r="K34" s="168"/>
      <c r="L34" s="168"/>
      <c r="M34" s="168"/>
    </row>
    <row r="35" spans="8:13" ht="13.5" customHeight="1" x14ac:dyDescent="0.2">
      <c r="H35" s="178"/>
      <c r="I35" s="180"/>
      <c r="J35" s="178"/>
      <c r="K35" s="168"/>
      <c r="L35" s="168"/>
      <c r="M35" s="168"/>
    </row>
    <row r="36" spans="8:13" ht="12.75" customHeight="1" x14ac:dyDescent="0.2">
      <c r="H36" s="178"/>
      <c r="I36" s="180"/>
      <c r="J36" s="178"/>
      <c r="K36" s="168"/>
      <c r="L36" s="168"/>
      <c r="M36" s="168"/>
    </row>
    <row r="37" spans="8:13" ht="12.75" customHeight="1" x14ac:dyDescent="0.2">
      <c r="H37" s="178"/>
      <c r="I37" s="180"/>
      <c r="J37" s="178"/>
      <c r="K37" s="168"/>
      <c r="L37" s="168"/>
      <c r="M37" s="168"/>
    </row>
    <row r="38" spans="8:13" ht="12.75" customHeight="1" x14ac:dyDescent="0.2">
      <c r="H38" s="178"/>
      <c r="I38" s="180"/>
      <c r="J38" s="178"/>
      <c r="K38" s="168"/>
      <c r="L38" s="168"/>
      <c r="M38" s="168"/>
    </row>
    <row r="39" spans="8:13" ht="12.75" customHeight="1" x14ac:dyDescent="0.2"/>
  </sheetData>
  <mergeCells count="20"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P50"/>
  <sheetViews>
    <sheetView showGridLines="0" tabSelected="1" workbookViewId="0">
      <selection activeCell="A28" sqref="A28"/>
    </sheetView>
  </sheetViews>
  <sheetFormatPr defaultRowHeight="12" x14ac:dyDescent="0.2"/>
  <cols>
    <col min="1" max="1" width="4.7109375" style="123" customWidth="1"/>
    <col min="2" max="2" width="2.5703125" style="123" customWidth="1"/>
    <col min="3" max="8" width="11.7109375" style="123" customWidth="1"/>
    <col min="9" max="9" width="21.85546875" style="123" customWidth="1"/>
    <col min="10" max="10" width="11.5703125" style="123" customWidth="1"/>
    <col min="11" max="13" width="9.140625" style="123" customWidth="1"/>
    <col min="14" max="16384" width="9.140625" style="123"/>
  </cols>
  <sheetData>
    <row r="1" spans="1:12" s="153" customFormat="1" ht="18.75" x14ac:dyDescent="0.3">
      <c r="A1" s="152" t="s">
        <v>45</v>
      </c>
    </row>
    <row r="2" spans="1:12" ht="4.5" customHeight="1" x14ac:dyDescent="0.2"/>
    <row r="3" spans="1:12" ht="12.75" customHeight="1" x14ac:dyDescent="0.2">
      <c r="A3" s="154" t="s">
        <v>181</v>
      </c>
      <c r="B3" s="154"/>
      <c r="C3" s="155" t="s">
        <v>182</v>
      </c>
    </row>
    <row r="4" spans="1:12" ht="12.75" customHeight="1" x14ac:dyDescent="0.2">
      <c r="A4" s="154" t="s">
        <v>201</v>
      </c>
      <c r="B4" s="154"/>
      <c r="C4" s="155" t="s">
        <v>202</v>
      </c>
    </row>
    <row r="5" spans="1:12" s="156" customFormat="1" ht="13.15" customHeight="1" x14ac:dyDescent="0.25">
      <c r="A5" s="154" t="s">
        <v>104</v>
      </c>
      <c r="B5" s="154"/>
      <c r="C5" s="155" t="s">
        <v>105</v>
      </c>
      <c r="D5" s="22"/>
      <c r="E5" s="22"/>
      <c r="F5" s="22"/>
      <c r="G5" s="22"/>
      <c r="H5" s="22"/>
      <c r="I5" s="22"/>
      <c r="J5" s="135"/>
      <c r="K5" s="157"/>
      <c r="L5" s="157"/>
    </row>
    <row r="6" spans="1:12" s="156" customFormat="1" ht="7.5" customHeight="1" x14ac:dyDescent="0.25">
      <c r="A6" s="154"/>
      <c r="B6" s="154"/>
      <c r="C6" s="155"/>
      <c r="D6" s="22"/>
      <c r="E6" s="22"/>
      <c r="F6" s="22"/>
      <c r="G6" s="22"/>
      <c r="H6" s="22"/>
      <c r="I6" s="22"/>
      <c r="J6" s="135"/>
      <c r="K6" s="157"/>
      <c r="L6" s="157"/>
    </row>
    <row r="7" spans="1:12" s="156" customFormat="1" ht="13.15" customHeight="1" x14ac:dyDescent="0.25">
      <c r="A7" s="154" t="s">
        <v>264</v>
      </c>
      <c r="B7" s="154"/>
      <c r="C7" s="155" t="s">
        <v>263</v>
      </c>
      <c r="D7" s="22"/>
      <c r="E7" s="22"/>
      <c r="F7" s="22"/>
      <c r="G7" s="22"/>
      <c r="H7" s="22"/>
      <c r="I7" s="22"/>
      <c r="J7" s="13"/>
    </row>
    <row r="8" spans="1:12" s="156" customFormat="1" ht="13.15" customHeight="1" x14ac:dyDescent="0.25">
      <c r="A8" s="154" t="s">
        <v>270</v>
      </c>
      <c r="B8" s="154"/>
      <c r="C8" s="155" t="s">
        <v>265</v>
      </c>
      <c r="D8" s="22"/>
      <c r="E8" s="22"/>
      <c r="F8" s="22"/>
      <c r="G8" s="22"/>
      <c r="H8" s="22"/>
      <c r="I8" s="22"/>
      <c r="J8" s="13"/>
    </row>
    <row r="9" spans="1:12" s="156" customFormat="1" ht="7.5" customHeight="1" x14ac:dyDescent="0.25">
      <c r="A9" s="154"/>
      <c r="B9" s="154"/>
      <c r="C9" s="155"/>
      <c r="D9" s="22"/>
      <c r="E9" s="22"/>
      <c r="F9" s="22"/>
      <c r="G9" s="22"/>
      <c r="H9" s="22"/>
      <c r="I9" s="22"/>
      <c r="J9" s="135"/>
      <c r="K9" s="157"/>
      <c r="L9" s="157"/>
    </row>
    <row r="10" spans="1:12" s="156" customFormat="1" ht="13.15" customHeight="1" x14ac:dyDescent="0.25">
      <c r="A10" s="154" t="s">
        <v>97</v>
      </c>
      <c r="B10" s="154"/>
      <c r="C10" s="155" t="s">
        <v>206</v>
      </c>
      <c r="D10" s="22"/>
      <c r="E10" s="22"/>
      <c r="F10" s="22"/>
      <c r="G10" s="22"/>
      <c r="H10" s="22"/>
      <c r="I10" s="22"/>
      <c r="J10" s="13"/>
    </row>
    <row r="11" spans="1:12" s="156" customFormat="1" ht="13.15" customHeight="1" x14ac:dyDescent="0.25">
      <c r="A11" s="154" t="s">
        <v>88</v>
      </c>
      <c r="B11" s="154"/>
      <c r="C11" s="155" t="s">
        <v>115</v>
      </c>
      <c r="D11" s="22"/>
      <c r="E11" s="22"/>
      <c r="F11" s="22"/>
      <c r="G11" s="22"/>
      <c r="H11" s="22"/>
      <c r="I11" s="22"/>
      <c r="J11" s="123"/>
    </row>
    <row r="12" spans="1:12" s="156" customFormat="1" ht="13.15" customHeight="1" x14ac:dyDescent="0.25">
      <c r="A12" s="154" t="s">
        <v>89</v>
      </c>
      <c r="B12" s="154"/>
      <c r="C12" s="155" t="s">
        <v>116</v>
      </c>
      <c r="D12" s="22"/>
      <c r="E12" s="22"/>
      <c r="F12" s="22"/>
      <c r="G12" s="22"/>
      <c r="H12" s="22"/>
      <c r="I12" s="22"/>
      <c r="J12" s="123"/>
    </row>
    <row r="13" spans="1:12" s="156" customFormat="1" ht="13.15" customHeight="1" x14ac:dyDescent="0.25">
      <c r="A13" s="154" t="s">
        <v>90</v>
      </c>
      <c r="B13" s="154"/>
      <c r="C13" s="155" t="s">
        <v>117</v>
      </c>
      <c r="D13" s="22"/>
      <c r="E13" s="22"/>
      <c r="F13" s="22"/>
      <c r="G13" s="22"/>
      <c r="H13" s="22"/>
      <c r="I13" s="22"/>
      <c r="J13" s="123"/>
    </row>
    <row r="14" spans="1:12" s="156" customFormat="1" ht="13.15" customHeight="1" x14ac:dyDescent="0.25">
      <c r="A14" s="154" t="s">
        <v>100</v>
      </c>
      <c r="B14" s="154"/>
      <c r="C14" s="155" t="s">
        <v>205</v>
      </c>
      <c r="D14" s="22"/>
      <c r="E14" s="22"/>
      <c r="F14" s="22"/>
      <c r="G14" s="22"/>
      <c r="H14" s="22"/>
      <c r="I14" s="22"/>
      <c r="J14" s="123"/>
    </row>
    <row r="15" spans="1:12" s="156" customFormat="1" ht="13.15" customHeight="1" x14ac:dyDescent="0.25">
      <c r="A15" s="154" t="s">
        <v>91</v>
      </c>
      <c r="B15" s="154"/>
      <c r="C15" s="155" t="s">
        <v>118</v>
      </c>
      <c r="D15" s="22"/>
      <c r="E15" s="22"/>
      <c r="F15" s="22"/>
      <c r="G15" s="22"/>
      <c r="H15" s="22"/>
      <c r="I15" s="22"/>
      <c r="J15" s="123"/>
    </row>
    <row r="16" spans="1:12" s="156" customFormat="1" ht="13.15" customHeight="1" x14ac:dyDescent="0.25">
      <c r="A16" s="154" t="s">
        <v>92</v>
      </c>
      <c r="B16" s="154"/>
      <c r="C16" s="155" t="s">
        <v>119</v>
      </c>
      <c r="D16" s="22"/>
      <c r="E16" s="22"/>
      <c r="F16" s="22"/>
      <c r="G16" s="22"/>
      <c r="H16" s="22"/>
      <c r="I16" s="22"/>
      <c r="J16" s="123"/>
    </row>
    <row r="17" spans="1:16" s="156" customFormat="1" ht="13.15" customHeight="1" x14ac:dyDescent="0.25">
      <c r="A17" s="154" t="s">
        <v>93</v>
      </c>
      <c r="B17" s="154"/>
      <c r="C17" s="155" t="s">
        <v>120</v>
      </c>
      <c r="D17" s="22"/>
      <c r="E17" s="22"/>
      <c r="F17" s="22"/>
      <c r="G17" s="22"/>
      <c r="H17" s="22"/>
      <c r="I17" s="22"/>
      <c r="J17" s="123"/>
      <c r="L17" s="158"/>
      <c r="M17" s="158"/>
      <c r="N17" s="158"/>
      <c r="O17" s="158"/>
      <c r="P17" s="158"/>
    </row>
    <row r="18" spans="1:16" s="156" customFormat="1" ht="13.15" customHeight="1" x14ac:dyDescent="0.25">
      <c r="A18" s="154" t="s">
        <v>94</v>
      </c>
      <c r="B18" s="154"/>
      <c r="C18" s="155" t="s">
        <v>121</v>
      </c>
      <c r="D18" s="22"/>
      <c r="E18" s="22"/>
      <c r="F18" s="22"/>
      <c r="G18" s="22"/>
      <c r="H18" s="22"/>
      <c r="I18" s="22"/>
      <c r="J18" s="123"/>
      <c r="L18" s="158"/>
      <c r="M18" s="158"/>
      <c r="N18" s="158"/>
      <c r="O18" s="158"/>
      <c r="P18" s="158"/>
    </row>
    <row r="19" spans="1:16" s="156" customFormat="1" ht="13.15" customHeight="1" x14ac:dyDescent="0.25">
      <c r="A19" s="154" t="s">
        <v>95</v>
      </c>
      <c r="B19" s="154"/>
      <c r="C19" s="155" t="s">
        <v>122</v>
      </c>
      <c r="D19" s="22"/>
      <c r="E19" s="22"/>
      <c r="F19" s="22"/>
      <c r="G19" s="22"/>
      <c r="H19" s="22"/>
      <c r="I19" s="22"/>
      <c r="J19" s="123"/>
      <c r="L19" s="158"/>
      <c r="M19" s="158"/>
      <c r="N19" s="158"/>
      <c r="O19" s="158"/>
      <c r="P19" s="158"/>
    </row>
    <row r="20" spans="1:16" s="156" customFormat="1" ht="13.15" customHeight="1" x14ac:dyDescent="0.25">
      <c r="A20" s="154" t="s">
        <v>96</v>
      </c>
      <c r="B20" s="154"/>
      <c r="C20" s="155" t="s">
        <v>123</v>
      </c>
      <c r="D20" s="22"/>
      <c r="E20" s="22"/>
      <c r="F20" s="22"/>
      <c r="G20" s="22"/>
      <c r="H20" s="22"/>
      <c r="I20" s="22"/>
      <c r="J20" s="123"/>
      <c r="L20" s="158"/>
      <c r="M20" s="158"/>
      <c r="N20" s="158"/>
      <c r="O20" s="158"/>
      <c r="P20" s="158"/>
    </row>
    <row r="21" spans="1:16" s="156" customFormat="1" ht="13.15" customHeight="1" x14ac:dyDescent="0.25">
      <c r="A21" s="154" t="s">
        <v>98</v>
      </c>
      <c r="B21" s="154"/>
      <c r="C21" s="155" t="s">
        <v>124</v>
      </c>
      <c r="D21" s="22"/>
      <c r="E21" s="22"/>
      <c r="F21" s="22"/>
      <c r="G21" s="22"/>
      <c r="H21" s="22"/>
      <c r="I21" s="22"/>
      <c r="J21" s="123"/>
      <c r="L21" s="158"/>
      <c r="M21" s="158"/>
      <c r="N21" s="158"/>
      <c r="O21" s="158"/>
      <c r="P21" s="158"/>
    </row>
    <row r="22" spans="1:16" s="156" customFormat="1" ht="13.15" customHeight="1" x14ac:dyDescent="0.25">
      <c r="A22" s="154" t="s">
        <v>99</v>
      </c>
      <c r="B22" s="154"/>
      <c r="C22" s="155" t="s">
        <v>125</v>
      </c>
      <c r="D22" s="22"/>
      <c r="E22" s="22"/>
      <c r="F22" s="22"/>
      <c r="G22" s="22"/>
      <c r="H22" s="22"/>
      <c r="I22" s="22"/>
      <c r="J22" s="123"/>
      <c r="L22" s="158"/>
      <c r="M22" s="158"/>
      <c r="N22" s="158"/>
      <c r="O22" s="158"/>
      <c r="P22" s="158"/>
    </row>
    <row r="23" spans="1:16" s="156" customFormat="1" ht="13.15" customHeight="1" x14ac:dyDescent="0.25">
      <c r="A23" s="154" t="s">
        <v>101</v>
      </c>
      <c r="B23" s="154"/>
      <c r="C23" s="155" t="s">
        <v>126</v>
      </c>
      <c r="D23" s="22"/>
      <c r="E23" s="22"/>
      <c r="F23" s="22"/>
      <c r="G23" s="22"/>
      <c r="H23" s="22"/>
      <c r="I23" s="22"/>
      <c r="J23" s="123"/>
      <c r="L23" s="158"/>
      <c r="M23" s="158"/>
      <c r="N23" s="158"/>
      <c r="O23" s="158"/>
      <c r="P23" s="158"/>
    </row>
    <row r="24" spans="1:16" s="156" customFormat="1" ht="7.5" customHeight="1" x14ac:dyDescent="0.25">
      <c r="B24" s="123"/>
      <c r="C24" s="123"/>
      <c r="D24" s="123"/>
      <c r="E24" s="123"/>
      <c r="F24" s="123"/>
      <c r="G24" s="123"/>
      <c r="H24" s="123"/>
      <c r="I24" s="123"/>
      <c r="J24" s="123"/>
    </row>
    <row r="25" spans="1:16" s="156" customFormat="1" ht="14.1" customHeight="1" x14ac:dyDescent="0.25">
      <c r="A25" s="154" t="s">
        <v>106</v>
      </c>
      <c r="B25" s="154"/>
      <c r="C25" s="155"/>
      <c r="D25" s="123"/>
      <c r="E25" s="123"/>
      <c r="F25" s="123"/>
      <c r="G25" s="123"/>
      <c r="H25" s="123"/>
      <c r="I25" s="123"/>
      <c r="J25" s="123"/>
    </row>
    <row r="26" spans="1:16" s="161" customFormat="1" ht="13.15" customHeight="1" x14ac:dyDescent="0.2">
      <c r="A26" s="155" t="s">
        <v>251</v>
      </c>
      <c r="B26" s="160"/>
      <c r="C26" s="160"/>
      <c r="D26" s="160"/>
      <c r="E26" s="160"/>
      <c r="F26" s="160"/>
      <c r="G26" s="160"/>
      <c r="H26" s="160"/>
      <c r="I26" s="160"/>
      <c r="J26" s="160"/>
    </row>
    <row r="27" spans="1:16" s="163" customFormat="1" ht="18" customHeight="1" x14ac:dyDescent="0.25">
      <c r="A27" s="154" t="s">
        <v>281</v>
      </c>
      <c r="B27" s="162"/>
      <c r="C27" s="162"/>
      <c r="D27" s="162"/>
      <c r="E27" s="162"/>
      <c r="F27" s="162"/>
      <c r="G27" s="162"/>
      <c r="H27" s="162"/>
      <c r="I27" s="162"/>
      <c r="J27" s="162"/>
    </row>
    <row r="28" spans="1:16" s="161" customFormat="1" ht="13.15" customHeight="1" x14ac:dyDescent="0.2">
      <c r="A28" s="155" t="s">
        <v>272</v>
      </c>
      <c r="B28" s="160"/>
      <c r="C28" s="160"/>
      <c r="D28" s="160"/>
      <c r="E28" s="160"/>
      <c r="F28" s="160"/>
      <c r="G28" s="160"/>
      <c r="H28" s="160"/>
      <c r="I28" s="160"/>
      <c r="J28" s="160"/>
    </row>
    <row r="29" spans="1:16" s="163" customFormat="1" ht="18" customHeight="1" x14ac:dyDescent="0.25">
      <c r="A29" s="154" t="s">
        <v>111</v>
      </c>
      <c r="B29" s="162"/>
      <c r="C29" s="162"/>
      <c r="D29" s="162"/>
      <c r="E29" s="162"/>
      <c r="F29" s="162"/>
      <c r="G29" s="162"/>
      <c r="H29" s="162"/>
      <c r="I29" s="162"/>
      <c r="J29" s="162"/>
    </row>
    <row r="30" spans="1:16" s="161" customFormat="1" ht="13.15" customHeight="1" x14ac:dyDescent="0.2">
      <c r="A30" s="155" t="s">
        <v>112</v>
      </c>
      <c r="B30" s="160"/>
      <c r="C30" s="160"/>
      <c r="D30" s="160"/>
      <c r="E30" s="160"/>
      <c r="F30" s="160"/>
      <c r="G30" s="160"/>
      <c r="H30" s="160"/>
      <c r="I30" s="160"/>
      <c r="J30" s="160"/>
    </row>
    <row r="31" spans="1:16" s="163" customFormat="1" ht="18" customHeight="1" x14ac:dyDescent="0.25">
      <c r="A31" s="154" t="s">
        <v>107</v>
      </c>
      <c r="B31" s="162"/>
      <c r="C31" s="162"/>
      <c r="D31" s="162"/>
      <c r="E31" s="162"/>
      <c r="F31" s="162"/>
      <c r="G31" s="162"/>
      <c r="H31" s="162"/>
      <c r="I31" s="162"/>
      <c r="J31" s="162"/>
    </row>
    <row r="32" spans="1:16" s="161" customFormat="1" ht="13.15" customHeight="1" x14ac:dyDescent="0.2">
      <c r="A32" s="155" t="s">
        <v>113</v>
      </c>
      <c r="B32" s="160"/>
      <c r="C32" s="160"/>
      <c r="D32" s="160"/>
      <c r="E32" s="160"/>
      <c r="F32" s="160"/>
      <c r="G32" s="160"/>
      <c r="H32" s="160"/>
      <c r="I32" s="160"/>
      <c r="J32" s="160"/>
    </row>
    <row r="33" spans="1:10" s="163" customFormat="1" ht="18" customHeight="1" x14ac:dyDescent="0.25">
      <c r="A33" s="154" t="s">
        <v>108</v>
      </c>
      <c r="B33" s="162"/>
      <c r="C33" s="162"/>
      <c r="D33" s="162"/>
      <c r="E33" s="162"/>
      <c r="F33" s="162"/>
      <c r="G33" s="162"/>
      <c r="H33" s="162"/>
      <c r="I33" s="162"/>
      <c r="J33" s="162"/>
    </row>
    <row r="34" spans="1:10" s="161" customFormat="1" ht="12.75" customHeight="1" x14ac:dyDescent="0.2">
      <c r="A34" s="155" t="s">
        <v>252</v>
      </c>
      <c r="B34" s="231"/>
      <c r="C34" s="231"/>
      <c r="D34" s="231"/>
      <c r="E34" s="231"/>
      <c r="F34" s="231"/>
      <c r="G34" s="231"/>
      <c r="H34" s="231"/>
      <c r="I34" s="231"/>
      <c r="J34" s="231"/>
    </row>
    <row r="35" spans="1:10" s="163" customFormat="1" ht="18" customHeight="1" x14ac:dyDescent="0.25">
      <c r="A35" s="154" t="s">
        <v>109</v>
      </c>
      <c r="B35" s="162"/>
      <c r="C35" s="162"/>
      <c r="D35" s="162"/>
      <c r="E35" s="162"/>
      <c r="F35" s="162"/>
      <c r="G35" s="162"/>
      <c r="H35" s="162"/>
      <c r="I35" s="162"/>
      <c r="J35" s="162"/>
    </row>
    <row r="36" spans="1:10" s="156" customFormat="1" ht="12.75" customHeight="1" x14ac:dyDescent="0.25">
      <c r="A36" s="159" t="s">
        <v>114</v>
      </c>
      <c r="B36" s="231"/>
      <c r="C36" s="231"/>
      <c r="D36" s="231"/>
      <c r="E36" s="231"/>
      <c r="F36" s="231"/>
      <c r="G36" s="231"/>
      <c r="H36" s="231"/>
      <c r="I36" s="231"/>
      <c r="J36" s="231"/>
    </row>
    <row r="37" spans="1:10" s="163" customFormat="1" ht="18" customHeight="1" x14ac:dyDescent="0.25">
      <c r="A37" s="135" t="s">
        <v>110</v>
      </c>
      <c r="B37" s="162"/>
      <c r="C37" s="162"/>
      <c r="D37" s="162"/>
      <c r="E37" s="162"/>
      <c r="F37" s="162"/>
      <c r="G37" s="162"/>
      <c r="H37" s="162"/>
      <c r="I37" s="162"/>
      <c r="J37" s="162"/>
    </row>
    <row r="38" spans="1:10" s="161" customFormat="1" ht="13.15" customHeight="1" x14ac:dyDescent="0.2">
      <c r="A38" s="159" t="s">
        <v>200</v>
      </c>
      <c r="B38" s="160"/>
      <c r="C38" s="160"/>
      <c r="D38" s="160"/>
      <c r="E38" s="160"/>
      <c r="F38" s="160"/>
      <c r="G38" s="160"/>
      <c r="H38" s="160"/>
      <c r="I38" s="160"/>
      <c r="J38" s="160"/>
    </row>
    <row r="39" spans="1:10" s="163" customFormat="1" ht="18" customHeight="1" x14ac:dyDescent="0.25">
      <c r="A39" s="135" t="s">
        <v>195</v>
      </c>
      <c r="B39" s="162"/>
      <c r="C39" s="162"/>
      <c r="D39" s="162"/>
      <c r="E39" s="162"/>
      <c r="F39" s="162"/>
      <c r="G39" s="162"/>
      <c r="H39" s="162"/>
      <c r="I39" s="162"/>
      <c r="J39" s="162"/>
    </row>
    <row r="40" spans="1:10" s="161" customFormat="1" ht="24.75" customHeight="1" x14ac:dyDescent="0.2">
      <c r="A40" s="323" t="s">
        <v>196</v>
      </c>
      <c r="B40" s="323"/>
      <c r="C40" s="323"/>
      <c r="D40" s="323"/>
      <c r="E40" s="323"/>
      <c r="F40" s="323"/>
      <c r="G40" s="323"/>
      <c r="H40" s="323"/>
      <c r="I40" s="323"/>
      <c r="J40" s="160"/>
    </row>
    <row r="41" spans="1:10" s="163" customFormat="1" ht="18" customHeight="1" x14ac:dyDescent="0.25">
      <c r="A41" s="135" t="s">
        <v>197</v>
      </c>
      <c r="B41" s="162"/>
      <c r="C41" s="162"/>
      <c r="D41" s="162"/>
      <c r="E41" s="162"/>
      <c r="F41" s="162"/>
      <c r="G41" s="162"/>
      <c r="H41" s="162"/>
      <c r="I41" s="162"/>
      <c r="J41" s="162"/>
    </row>
    <row r="42" spans="1:10" s="161" customFormat="1" ht="13.15" customHeight="1" x14ac:dyDescent="0.2">
      <c r="A42" s="159" t="s">
        <v>198</v>
      </c>
      <c r="B42" s="160"/>
      <c r="C42" s="160"/>
      <c r="D42" s="160"/>
      <c r="E42" s="160"/>
      <c r="F42" s="160"/>
      <c r="G42" s="160"/>
      <c r="H42" s="160"/>
      <c r="I42" s="160"/>
      <c r="J42" s="160"/>
    </row>
    <row r="43" spans="1:10" s="163" customFormat="1" ht="18" customHeight="1" x14ac:dyDescent="0.25">
      <c r="A43" s="135"/>
      <c r="B43" s="162"/>
      <c r="C43" s="162"/>
      <c r="D43" s="162"/>
      <c r="E43" s="162"/>
      <c r="F43" s="162"/>
      <c r="G43" s="162"/>
      <c r="H43" s="162"/>
      <c r="I43" s="162"/>
      <c r="J43" s="162"/>
    </row>
    <row r="44" spans="1:10" s="161" customFormat="1" ht="13.5" customHeight="1" x14ac:dyDescent="0.2">
      <c r="A44" s="159"/>
      <c r="B44" s="160"/>
      <c r="C44" s="160"/>
      <c r="D44" s="160"/>
      <c r="E44" s="160"/>
      <c r="F44" s="160"/>
      <c r="G44" s="160"/>
      <c r="H44" s="160"/>
      <c r="I44" s="160"/>
      <c r="J44" s="160"/>
    </row>
    <row r="45" spans="1:10" s="163" customFormat="1" ht="18" customHeight="1" x14ac:dyDescent="0.25">
      <c r="A45" s="135"/>
      <c r="B45" s="162"/>
      <c r="C45" s="162"/>
      <c r="D45" s="162"/>
      <c r="E45" s="162"/>
      <c r="F45" s="162"/>
      <c r="G45" s="162"/>
      <c r="H45" s="162"/>
      <c r="I45" s="162"/>
      <c r="J45" s="162"/>
    </row>
    <row r="46" spans="1:10" s="161" customFormat="1" ht="13.15" customHeight="1" x14ac:dyDescent="0.2">
      <c r="A46" s="159"/>
      <c r="B46" s="160"/>
      <c r="C46" s="160"/>
      <c r="D46" s="160"/>
      <c r="E46" s="160"/>
      <c r="F46" s="160"/>
      <c r="G46" s="160"/>
      <c r="H46" s="160"/>
      <c r="I46" s="160"/>
      <c r="J46" s="160"/>
    </row>
    <row r="47" spans="1:10" s="163" customFormat="1" ht="18" customHeight="1" x14ac:dyDescent="0.25">
      <c r="A47" s="135"/>
      <c r="B47" s="162"/>
      <c r="C47" s="162"/>
      <c r="D47" s="162"/>
      <c r="E47" s="162"/>
      <c r="F47" s="162"/>
      <c r="G47" s="162"/>
      <c r="H47" s="162"/>
      <c r="I47" s="162"/>
      <c r="J47" s="162"/>
    </row>
    <row r="48" spans="1:10" s="161" customFormat="1" ht="13.15" customHeight="1" x14ac:dyDescent="0.2">
      <c r="A48" s="159"/>
      <c r="B48" s="160"/>
      <c r="C48" s="160"/>
      <c r="D48" s="160"/>
      <c r="E48" s="160"/>
      <c r="F48" s="160"/>
      <c r="G48" s="160"/>
      <c r="H48" s="160"/>
      <c r="I48" s="160"/>
      <c r="J48" s="160"/>
    </row>
    <row r="49" spans="1:10" ht="15" customHeight="1" x14ac:dyDescent="0.2">
      <c r="A49" s="135"/>
    </row>
    <row r="50" spans="1:10" ht="24.75" customHeight="1" x14ac:dyDescent="0.2">
      <c r="A50" s="230"/>
      <c r="B50" s="231"/>
      <c r="C50" s="231"/>
      <c r="D50" s="231"/>
      <c r="E50" s="231"/>
      <c r="F50" s="231"/>
      <c r="G50" s="231"/>
      <c r="H50" s="231"/>
      <c r="I50" s="231"/>
      <c r="J50" s="231"/>
    </row>
  </sheetData>
  <sortState ref="A7:C20">
    <sortCondition ref="C7:C20"/>
  </sortState>
  <mergeCells count="1">
    <mergeCell ref="A40:I40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&amp;C&amp;8Stránka &amp;P z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2"/>
  <dimension ref="A1:U45"/>
  <sheetViews>
    <sheetView showGridLines="0" zoomScaleNormal="100" workbookViewId="0">
      <selection activeCell="B3" sqref="B3:M6"/>
    </sheetView>
  </sheetViews>
  <sheetFormatPr defaultRowHeight="12" x14ac:dyDescent="0.2"/>
  <cols>
    <col min="1" max="1" width="9.42578125" style="123" customWidth="1"/>
    <col min="2" max="2" width="14.42578125" style="123" customWidth="1"/>
    <col min="3" max="3" width="8" style="123" bestFit="1" customWidth="1"/>
    <col min="4" max="4" width="14.42578125" style="123" customWidth="1"/>
    <col min="5" max="5" width="8" style="123" bestFit="1" customWidth="1"/>
    <col min="6" max="6" width="14.42578125" style="123" customWidth="1"/>
    <col min="7" max="7" width="8" style="123" bestFit="1" customWidth="1"/>
    <col min="8" max="8" width="14.42578125" style="123" customWidth="1"/>
    <col min="9" max="9" width="8" style="123" bestFit="1" customWidth="1"/>
    <col min="10" max="10" width="14.42578125" style="123" customWidth="1"/>
    <col min="11" max="11" width="8" style="123" bestFit="1" customWidth="1"/>
    <col min="12" max="12" width="14.42578125" style="123" customWidth="1"/>
    <col min="13" max="13" width="8" style="123" bestFit="1" customWidth="1"/>
    <col min="14" max="26" width="9.140625" style="123" customWidth="1"/>
    <col min="27" max="16384" width="9.140625" style="123"/>
  </cols>
  <sheetData>
    <row r="1" spans="1:21" ht="18.75" x14ac:dyDescent="0.3">
      <c r="A1" s="164" t="s">
        <v>65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65" t="str">
        <f>Obsah!$A$1</f>
        <v>2017</v>
      </c>
      <c r="N1" s="38"/>
      <c r="O1" s="38"/>
      <c r="P1" s="181"/>
    </row>
    <row r="2" spans="1:21" ht="7.5" customHeight="1" x14ac:dyDescent="0.3">
      <c r="A2" s="164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38"/>
      <c r="O2" s="38"/>
      <c r="P2" s="181"/>
    </row>
    <row r="3" spans="1:21" x14ac:dyDescent="0.2">
      <c r="A3" s="55"/>
      <c r="B3" s="368"/>
      <c r="C3" s="368"/>
      <c r="D3" s="368"/>
      <c r="E3" s="368"/>
      <c r="F3" s="368"/>
      <c r="G3" s="369"/>
      <c r="H3" s="375"/>
      <c r="I3" s="368"/>
      <c r="J3" s="368"/>
      <c r="K3" s="368"/>
      <c r="L3" s="368"/>
      <c r="M3" s="368"/>
      <c r="N3" s="38"/>
      <c r="O3" s="181"/>
      <c r="P3" s="181"/>
    </row>
    <row r="4" spans="1:21" ht="13.5" customHeight="1" x14ac:dyDescent="0.2">
      <c r="A4" s="55"/>
      <c r="B4" s="376"/>
      <c r="C4" s="377"/>
      <c r="D4" s="377"/>
      <c r="E4" s="377"/>
      <c r="F4" s="377"/>
      <c r="G4" s="378"/>
      <c r="H4" s="376"/>
      <c r="I4" s="377"/>
      <c r="J4" s="377"/>
      <c r="K4" s="377"/>
      <c r="L4" s="377"/>
      <c r="M4" s="377"/>
      <c r="N4" s="38"/>
      <c r="O4" s="181"/>
      <c r="P4" s="181"/>
    </row>
    <row r="5" spans="1:21" x14ac:dyDescent="0.2">
      <c r="A5" s="26"/>
      <c r="B5" s="374"/>
      <c r="C5" s="373"/>
      <c r="D5" s="374"/>
      <c r="E5" s="373"/>
      <c r="F5" s="374"/>
      <c r="G5" s="373"/>
      <c r="H5" s="374"/>
      <c r="I5" s="373"/>
      <c r="J5" s="374"/>
      <c r="K5" s="373"/>
      <c r="L5" s="374"/>
      <c r="M5" s="372"/>
      <c r="N5" s="38"/>
      <c r="O5" s="181"/>
      <c r="P5" s="181"/>
    </row>
    <row r="6" spans="1:21" x14ac:dyDescent="0.2">
      <c r="A6" s="24"/>
      <c r="B6" s="95"/>
      <c r="C6" s="60"/>
      <c r="D6" s="60"/>
      <c r="E6" s="60"/>
      <c r="F6" s="60"/>
      <c r="G6" s="60"/>
      <c r="H6" s="60"/>
      <c r="I6" s="60"/>
      <c r="J6" s="60"/>
      <c r="K6" s="60"/>
      <c r="L6" s="60"/>
      <c r="M6" s="80"/>
      <c r="N6" s="38"/>
      <c r="O6" s="181"/>
      <c r="P6" s="181"/>
    </row>
    <row r="7" spans="1:21" x14ac:dyDescent="0.2">
      <c r="A7" s="359"/>
      <c r="B7" s="364"/>
      <c r="C7" s="365"/>
      <c r="D7" s="365"/>
      <c r="E7" s="365"/>
      <c r="F7" s="365"/>
      <c r="G7" s="367"/>
      <c r="H7" s="364"/>
      <c r="I7" s="365"/>
      <c r="J7" s="365"/>
      <c r="K7" s="365"/>
      <c r="L7" s="365"/>
      <c r="M7" s="365"/>
      <c r="N7" s="38"/>
      <c r="O7" s="181"/>
      <c r="P7" s="181"/>
    </row>
    <row r="8" spans="1:21" x14ac:dyDescent="0.2">
      <c r="A8" s="366"/>
      <c r="B8" s="62"/>
      <c r="C8" s="77"/>
      <c r="D8" s="63"/>
      <c r="E8" s="77"/>
      <c r="F8" s="63"/>
      <c r="G8" s="77"/>
      <c r="H8" s="62"/>
      <c r="I8" s="77"/>
      <c r="J8" s="63"/>
      <c r="K8" s="77"/>
      <c r="L8" s="63"/>
      <c r="M8" s="77"/>
      <c r="N8" s="38"/>
      <c r="O8" s="181"/>
      <c r="P8" s="181"/>
    </row>
    <row r="9" spans="1:21" x14ac:dyDescent="0.2">
      <c r="A9" s="64"/>
      <c r="B9" s="166"/>
      <c r="C9" s="167"/>
      <c r="D9" s="31"/>
      <c r="E9" s="167"/>
      <c r="F9" s="31"/>
      <c r="G9" s="167"/>
      <c r="H9" s="166"/>
      <c r="I9" s="167"/>
      <c r="J9" s="31"/>
      <c r="K9" s="167"/>
      <c r="L9" s="31"/>
      <c r="M9" s="167"/>
      <c r="N9" s="92"/>
      <c r="O9" s="182"/>
      <c r="P9" s="181"/>
    </row>
    <row r="10" spans="1:21" x14ac:dyDescent="0.2">
      <c r="A10" s="64"/>
      <c r="B10" s="166"/>
      <c r="C10" s="167"/>
      <c r="D10" s="31"/>
      <c r="E10" s="167"/>
      <c r="F10" s="31"/>
      <c r="G10" s="167"/>
      <c r="H10" s="166"/>
      <c r="I10" s="167"/>
      <c r="J10" s="31"/>
      <c r="K10" s="167"/>
      <c r="L10" s="31"/>
      <c r="M10" s="167"/>
      <c r="N10" s="92"/>
      <c r="O10" s="182"/>
      <c r="P10" s="181"/>
    </row>
    <row r="11" spans="1:21" x14ac:dyDescent="0.2">
      <c r="A11" s="54"/>
      <c r="B11" s="51"/>
      <c r="C11" s="167"/>
      <c r="D11" s="19"/>
      <c r="E11" s="167"/>
      <c r="F11" s="19"/>
      <c r="G11" s="167"/>
      <c r="H11" s="51"/>
      <c r="I11" s="167"/>
      <c r="J11" s="19"/>
      <c r="K11" s="167"/>
      <c r="L11" s="19"/>
      <c r="M11" s="167"/>
      <c r="N11" s="92"/>
      <c r="O11" s="182"/>
      <c r="P11" s="181"/>
    </row>
    <row r="12" spans="1:21" x14ac:dyDescent="0.2">
      <c r="A12" s="54"/>
      <c r="B12" s="166"/>
      <c r="C12" s="167"/>
      <c r="D12" s="31"/>
      <c r="E12" s="167"/>
      <c r="F12" s="31"/>
      <c r="G12" s="167"/>
      <c r="H12" s="166"/>
      <c r="I12" s="167"/>
      <c r="J12" s="31"/>
      <c r="K12" s="167"/>
      <c r="L12" s="31"/>
      <c r="M12" s="167"/>
      <c r="N12" s="92"/>
      <c r="O12" s="182"/>
      <c r="P12" s="181"/>
    </row>
    <row r="13" spans="1:21" x14ac:dyDescent="0.2">
      <c r="A13" s="54"/>
      <c r="B13" s="51"/>
      <c r="C13" s="167"/>
      <c r="D13" s="19"/>
      <c r="E13" s="167"/>
      <c r="F13" s="19"/>
      <c r="G13" s="167"/>
      <c r="H13" s="51"/>
      <c r="I13" s="167"/>
      <c r="J13" s="19"/>
      <c r="K13" s="167"/>
      <c r="L13" s="19"/>
      <c r="M13" s="167"/>
      <c r="N13" s="92"/>
      <c r="O13" s="182"/>
      <c r="P13" s="181"/>
    </row>
    <row r="14" spans="1:21" x14ac:dyDescent="0.2">
      <c r="A14" s="54"/>
      <c r="B14" s="166"/>
      <c r="C14" s="167"/>
      <c r="D14" s="31"/>
      <c r="E14" s="167"/>
      <c r="F14" s="31"/>
      <c r="G14" s="167"/>
      <c r="H14" s="166"/>
      <c r="I14" s="167"/>
      <c r="J14" s="31"/>
      <c r="K14" s="167"/>
      <c r="L14" s="31"/>
      <c r="M14" s="167"/>
      <c r="N14" s="92"/>
      <c r="O14" s="182"/>
      <c r="P14" s="38"/>
      <c r="Q14" s="69"/>
      <c r="R14" s="14"/>
      <c r="S14" s="14"/>
      <c r="T14" s="14"/>
      <c r="U14" s="14"/>
    </row>
    <row r="15" spans="1:21" x14ac:dyDescent="0.2">
      <c r="A15" s="54"/>
      <c r="B15" s="166"/>
      <c r="C15" s="167"/>
      <c r="D15" s="31"/>
      <c r="E15" s="169"/>
      <c r="F15" s="31"/>
      <c r="G15" s="169"/>
      <c r="H15" s="166"/>
      <c r="I15" s="169"/>
      <c r="J15" s="31"/>
      <c r="K15" s="169"/>
      <c r="L15" s="31"/>
      <c r="M15" s="169"/>
      <c r="N15" s="92"/>
      <c r="O15" s="182"/>
      <c r="P15" s="38"/>
      <c r="Q15" s="69"/>
      <c r="R15" s="14"/>
      <c r="S15" s="14"/>
      <c r="T15" s="14"/>
      <c r="U15" s="14"/>
    </row>
    <row r="16" spans="1:21" ht="12.75" thickBot="1" x14ac:dyDescent="0.25">
      <c r="A16" s="25"/>
      <c r="B16" s="44"/>
      <c r="C16" s="170"/>
      <c r="D16" s="8"/>
      <c r="E16" s="171"/>
      <c r="F16" s="8"/>
      <c r="G16" s="171"/>
      <c r="H16" s="44"/>
      <c r="I16" s="172"/>
      <c r="J16" s="8"/>
      <c r="K16" s="172"/>
      <c r="L16" s="8"/>
      <c r="M16" s="172"/>
      <c r="N16" s="92"/>
      <c r="O16" s="182"/>
      <c r="P16" s="38"/>
      <c r="Q16" s="69"/>
      <c r="R16" s="14"/>
      <c r="S16" s="14"/>
      <c r="T16" s="14"/>
      <c r="U16" s="14"/>
    </row>
    <row r="17" spans="1:20" x14ac:dyDescent="0.2">
      <c r="A17" s="28"/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4"/>
      <c r="M17" s="174"/>
      <c r="N17" s="183"/>
      <c r="O17" s="181"/>
      <c r="P17" s="181"/>
    </row>
    <row r="18" spans="1:20" x14ac:dyDescent="0.2">
      <c r="A18" s="81"/>
      <c r="B18" s="368"/>
      <c r="C18" s="368"/>
      <c r="D18" s="368"/>
      <c r="E18" s="368"/>
      <c r="F18" s="368"/>
      <c r="G18" s="369"/>
      <c r="H18" s="13"/>
      <c r="I18" s="13"/>
      <c r="J18" s="13"/>
      <c r="K18" s="13"/>
      <c r="L18" s="13"/>
      <c r="M18" s="13"/>
      <c r="N18" s="184"/>
      <c r="O18" s="38"/>
      <c r="P18" s="93"/>
      <c r="Q18" s="69"/>
      <c r="R18" s="14"/>
      <c r="S18" s="14"/>
      <c r="T18" s="14"/>
    </row>
    <row r="19" spans="1:20" x14ac:dyDescent="0.2">
      <c r="A19" s="67"/>
      <c r="B19" s="370"/>
      <c r="C19" s="371"/>
      <c r="D19" s="371"/>
      <c r="E19" s="371"/>
      <c r="F19" s="371"/>
      <c r="G19" s="371"/>
      <c r="H19" s="176"/>
      <c r="I19" s="177"/>
      <c r="J19" s="178"/>
      <c r="K19" s="82"/>
      <c r="L19" s="178"/>
      <c r="M19" s="179"/>
      <c r="N19" s="184"/>
      <c r="O19" s="38"/>
      <c r="P19" s="93"/>
      <c r="Q19" s="69"/>
      <c r="R19" s="14"/>
      <c r="S19" s="14"/>
      <c r="T19" s="14"/>
    </row>
    <row r="20" spans="1:20" x14ac:dyDescent="0.2">
      <c r="A20" s="68"/>
      <c r="B20" s="372"/>
      <c r="C20" s="373"/>
      <c r="D20" s="372"/>
      <c r="E20" s="373"/>
      <c r="F20" s="372"/>
      <c r="G20" s="373"/>
      <c r="H20" s="176"/>
      <c r="I20" s="177"/>
      <c r="J20" s="178"/>
      <c r="K20" s="82"/>
      <c r="L20" s="178"/>
      <c r="M20" s="179"/>
      <c r="N20" s="184"/>
      <c r="O20" s="38"/>
      <c r="P20" s="93"/>
      <c r="Q20" s="69"/>
      <c r="R20" s="75"/>
      <c r="S20" s="75"/>
      <c r="T20" s="75"/>
    </row>
    <row r="21" spans="1:20" x14ac:dyDescent="0.2">
      <c r="A21" s="94"/>
      <c r="B21" s="95"/>
      <c r="C21" s="60"/>
      <c r="D21" s="60"/>
      <c r="E21" s="60"/>
      <c r="F21" s="60"/>
      <c r="G21" s="80"/>
      <c r="H21" s="176"/>
      <c r="I21" s="177"/>
      <c r="J21" s="178"/>
      <c r="K21" s="82"/>
      <c r="L21" s="178"/>
      <c r="M21" s="179"/>
      <c r="N21" s="184"/>
      <c r="O21" s="38"/>
      <c r="P21" s="93"/>
      <c r="Q21" s="69"/>
      <c r="R21" s="14"/>
      <c r="S21" s="14"/>
      <c r="T21" s="14"/>
    </row>
    <row r="22" spans="1:20" x14ac:dyDescent="0.2">
      <c r="A22" s="362"/>
      <c r="B22" s="364"/>
      <c r="C22" s="365"/>
      <c r="D22" s="365"/>
      <c r="E22" s="365"/>
      <c r="F22" s="365"/>
      <c r="G22" s="365"/>
      <c r="H22" s="176"/>
      <c r="I22" s="177"/>
      <c r="J22" s="178"/>
      <c r="K22" s="82"/>
      <c r="L22" s="178"/>
      <c r="M22" s="179"/>
      <c r="N22" s="184"/>
      <c r="O22" s="38"/>
      <c r="P22" s="93"/>
      <c r="Q22" s="69"/>
      <c r="R22" s="14"/>
      <c r="S22" s="14"/>
      <c r="T22" s="14"/>
    </row>
    <row r="23" spans="1:20" x14ac:dyDescent="0.2">
      <c r="A23" s="363"/>
      <c r="B23" s="62"/>
      <c r="C23" s="78"/>
      <c r="D23" s="63"/>
      <c r="E23" s="78"/>
      <c r="F23" s="63"/>
      <c r="G23" s="78"/>
      <c r="H23" s="173"/>
      <c r="I23" s="173"/>
      <c r="J23" s="178"/>
      <c r="K23" s="82"/>
      <c r="L23" s="178"/>
      <c r="M23" s="179"/>
      <c r="N23" s="184"/>
      <c r="O23" s="38"/>
      <c r="P23" s="93"/>
      <c r="Q23" s="69"/>
      <c r="R23" s="72"/>
      <c r="S23" s="75"/>
      <c r="T23" s="75"/>
    </row>
    <row r="24" spans="1:20" x14ac:dyDescent="0.2">
      <c r="A24" s="57"/>
      <c r="B24" s="88"/>
      <c r="C24" s="73"/>
      <c r="D24" s="33"/>
      <c r="E24" s="73"/>
      <c r="F24" s="33"/>
      <c r="G24" s="73"/>
      <c r="H24" s="173"/>
      <c r="I24" s="173"/>
      <c r="J24" s="178"/>
      <c r="K24" s="82"/>
      <c r="L24" s="178"/>
      <c r="M24" s="179"/>
      <c r="N24" s="184"/>
      <c r="O24" s="92"/>
      <c r="P24" s="181"/>
      <c r="T24" s="174"/>
    </row>
    <row r="25" spans="1:20" x14ac:dyDescent="0.2">
      <c r="A25" s="57"/>
      <c r="B25" s="88"/>
      <c r="C25" s="73"/>
      <c r="D25" s="33"/>
      <c r="E25" s="73"/>
      <c r="F25" s="33"/>
      <c r="G25" s="73"/>
      <c r="H25" s="173"/>
      <c r="I25" s="173"/>
      <c r="J25" s="178"/>
      <c r="K25" s="82"/>
      <c r="L25" s="178"/>
      <c r="M25" s="179"/>
      <c r="N25" s="184"/>
      <c r="O25" s="92"/>
      <c r="P25" s="181"/>
    </row>
    <row r="26" spans="1:20" x14ac:dyDescent="0.2">
      <c r="A26" s="57"/>
      <c r="B26" s="88"/>
      <c r="C26" s="73"/>
      <c r="D26" s="33"/>
      <c r="E26" s="73"/>
      <c r="F26" s="33"/>
      <c r="G26" s="73"/>
      <c r="H26" s="173"/>
      <c r="I26" s="173"/>
      <c r="J26" s="178"/>
      <c r="K26" s="82"/>
      <c r="L26" s="178"/>
      <c r="M26" s="179"/>
      <c r="N26" s="184"/>
      <c r="O26" s="92"/>
      <c r="P26" s="181"/>
    </row>
    <row r="27" spans="1:20" ht="12.75" thickBot="1" x14ac:dyDescent="0.25">
      <c r="A27" s="58"/>
      <c r="B27" s="89"/>
      <c r="C27" s="74"/>
      <c r="D27" s="43"/>
      <c r="E27" s="74"/>
      <c r="F27" s="43"/>
      <c r="G27" s="74"/>
      <c r="H27" s="173"/>
      <c r="I27" s="173"/>
      <c r="J27" s="173"/>
      <c r="K27" s="173"/>
      <c r="L27" s="173"/>
      <c r="M27" s="173"/>
      <c r="N27" s="184"/>
      <c r="O27" s="92"/>
      <c r="P27" s="181"/>
    </row>
    <row r="28" spans="1:20" x14ac:dyDescent="0.2">
      <c r="A28" s="30"/>
      <c r="B28" s="30"/>
      <c r="C28" s="69"/>
      <c r="D28" s="14"/>
      <c r="E28" s="14"/>
      <c r="F28" s="14"/>
      <c r="G28" s="174"/>
      <c r="H28" s="173"/>
      <c r="I28" s="173"/>
      <c r="J28" s="173"/>
      <c r="K28" s="173"/>
      <c r="L28" s="173"/>
      <c r="M28" s="173"/>
      <c r="N28" s="181"/>
      <c r="O28" s="181"/>
      <c r="P28" s="181"/>
    </row>
    <row r="29" spans="1:20" x14ac:dyDescent="0.2">
      <c r="H29" s="173"/>
      <c r="I29" s="173"/>
      <c r="J29" s="173"/>
      <c r="K29" s="173"/>
      <c r="L29" s="173"/>
      <c r="M29" s="173"/>
      <c r="N29" s="181"/>
      <c r="O29" s="181"/>
      <c r="P29" s="181"/>
    </row>
    <row r="30" spans="1:20" x14ac:dyDescent="0.2">
      <c r="J30" s="178"/>
      <c r="K30" s="178"/>
      <c r="L30" s="178"/>
      <c r="M30" s="178"/>
      <c r="N30" s="181"/>
      <c r="O30" s="181"/>
      <c r="P30" s="181"/>
    </row>
    <row r="31" spans="1:20" x14ac:dyDescent="0.2">
      <c r="H31" s="178"/>
      <c r="I31" s="180"/>
      <c r="J31" s="178"/>
      <c r="K31" s="168"/>
      <c r="L31" s="168"/>
      <c r="M31" s="168"/>
      <c r="N31" s="181"/>
      <c r="O31" s="181"/>
      <c r="P31" s="181"/>
    </row>
    <row r="32" spans="1:20" ht="12.75" customHeight="1" x14ac:dyDescent="0.2">
      <c r="H32" s="178"/>
      <c r="I32" s="180"/>
      <c r="J32" s="178"/>
      <c r="K32" s="168"/>
      <c r="L32" s="168"/>
      <c r="M32" s="168"/>
      <c r="N32" s="181"/>
      <c r="O32" s="181"/>
      <c r="P32" s="181"/>
    </row>
    <row r="33" spans="8:16" x14ac:dyDescent="0.2">
      <c r="H33" s="178"/>
      <c r="I33" s="180"/>
      <c r="J33" s="178"/>
      <c r="K33" s="168"/>
      <c r="L33" s="168"/>
      <c r="M33" s="168"/>
      <c r="N33" s="181"/>
      <c r="O33" s="181"/>
      <c r="P33" s="181"/>
    </row>
    <row r="34" spans="8:16" ht="13.5" customHeight="1" x14ac:dyDescent="0.2">
      <c r="H34" s="178"/>
      <c r="I34" s="180"/>
      <c r="J34" s="178"/>
      <c r="K34" s="168"/>
      <c r="L34" s="168"/>
      <c r="M34" s="168"/>
      <c r="N34" s="181"/>
      <c r="O34" s="181"/>
      <c r="P34" s="181"/>
    </row>
    <row r="35" spans="8:16" ht="12.75" customHeight="1" x14ac:dyDescent="0.2">
      <c r="H35" s="178"/>
      <c r="I35" s="180"/>
      <c r="J35" s="178"/>
      <c r="K35" s="168"/>
      <c r="L35" s="168"/>
      <c r="M35" s="168"/>
      <c r="N35" s="181"/>
      <c r="O35" s="181"/>
      <c r="P35" s="181"/>
    </row>
    <row r="36" spans="8:16" ht="12.75" customHeight="1" x14ac:dyDescent="0.2">
      <c r="H36" s="178"/>
      <c r="I36" s="180"/>
      <c r="J36" s="178"/>
      <c r="K36" s="168"/>
      <c r="L36" s="168"/>
      <c r="M36" s="168"/>
      <c r="N36" s="181"/>
      <c r="O36" s="181"/>
      <c r="P36" s="181"/>
    </row>
    <row r="37" spans="8:16" ht="12.75" customHeight="1" x14ac:dyDescent="0.2">
      <c r="H37" s="178"/>
      <c r="I37" s="180"/>
      <c r="J37" s="178"/>
      <c r="K37" s="168"/>
      <c r="L37" s="168"/>
      <c r="M37" s="168"/>
      <c r="N37" s="181"/>
      <c r="O37" s="181"/>
      <c r="P37" s="181"/>
    </row>
    <row r="38" spans="8:16" ht="12.75" customHeight="1" x14ac:dyDescent="0.2">
      <c r="H38" s="178"/>
      <c r="I38" s="180"/>
      <c r="J38" s="178"/>
      <c r="K38" s="168"/>
      <c r="L38" s="168"/>
      <c r="M38" s="168"/>
      <c r="N38" s="181"/>
      <c r="O38" s="181"/>
      <c r="P38" s="181"/>
    </row>
    <row r="39" spans="8:16" x14ac:dyDescent="0.2">
      <c r="N39" s="181"/>
      <c r="O39" s="181"/>
      <c r="P39" s="181"/>
    </row>
    <row r="40" spans="8:16" x14ac:dyDescent="0.2">
      <c r="N40" s="181"/>
      <c r="O40" s="181"/>
      <c r="P40" s="181"/>
    </row>
    <row r="41" spans="8:16" x14ac:dyDescent="0.2">
      <c r="N41" s="181"/>
      <c r="O41" s="181"/>
      <c r="P41" s="181"/>
    </row>
    <row r="42" spans="8:16" x14ac:dyDescent="0.2">
      <c r="N42" s="181"/>
      <c r="O42" s="181"/>
      <c r="P42" s="181"/>
    </row>
    <row r="43" spans="8:16" x14ac:dyDescent="0.2">
      <c r="N43" s="181"/>
      <c r="O43" s="181"/>
      <c r="P43" s="181"/>
    </row>
    <row r="44" spans="8:16" x14ac:dyDescent="0.2">
      <c r="N44" s="181"/>
      <c r="O44" s="181"/>
      <c r="P44" s="181"/>
    </row>
    <row r="45" spans="8:16" x14ac:dyDescent="0.2">
      <c r="N45" s="181"/>
      <c r="O45" s="181"/>
      <c r="P45" s="181"/>
    </row>
  </sheetData>
  <mergeCells count="20"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showGridLines="0" zoomScaleNormal="100" zoomScaleSheetLayoutView="100" workbookViewId="0">
      <selection activeCell="S23" sqref="S23"/>
    </sheetView>
  </sheetViews>
  <sheetFormatPr defaultRowHeight="12" x14ac:dyDescent="0.2"/>
  <cols>
    <col min="1" max="1" width="31.7109375" style="123" customWidth="1"/>
    <col min="2" max="13" width="8" style="123" customWidth="1"/>
    <col min="14" max="14" width="8.42578125" style="123" customWidth="1"/>
    <col min="15" max="15" width="7.85546875" style="123" customWidth="1"/>
    <col min="16" max="21" width="9.140625" style="123" customWidth="1"/>
    <col min="22" max="16384" width="9.140625" style="123"/>
  </cols>
  <sheetData>
    <row r="1" spans="1:21" ht="18.75" x14ac:dyDescent="0.3">
      <c r="A1" s="164" t="s">
        <v>227</v>
      </c>
      <c r="O1" s="165" t="str">
        <f>Obsah!$A$1</f>
        <v>2017</v>
      </c>
    </row>
    <row r="2" spans="1:21" ht="1.5" customHeight="1" x14ac:dyDescent="0.2">
      <c r="F2" s="178"/>
      <c r="G2" s="178"/>
      <c r="H2" s="178"/>
      <c r="I2" s="178"/>
      <c r="J2" s="178"/>
      <c r="K2" s="178"/>
    </row>
    <row r="3" spans="1:21" ht="12" customHeight="1" x14ac:dyDescent="0.2">
      <c r="F3" s="178"/>
      <c r="G3" s="178"/>
      <c r="H3" s="178"/>
      <c r="I3" s="178"/>
      <c r="J3" s="178"/>
      <c r="K3" s="178"/>
    </row>
    <row r="4" spans="1:21" x14ac:dyDescent="0.2">
      <c r="A4" s="13"/>
      <c r="B4" s="276"/>
      <c r="C4" s="276"/>
      <c r="D4" s="276"/>
      <c r="E4" s="276"/>
      <c r="F4" s="184"/>
      <c r="K4" s="184"/>
      <c r="L4" s="251"/>
    </row>
    <row r="5" spans="1:21" ht="12.75" customHeight="1" x14ac:dyDescent="0.2">
      <c r="A5" s="26"/>
      <c r="B5" s="335" t="s">
        <v>48</v>
      </c>
      <c r="C5" s="335"/>
      <c r="D5" s="335"/>
      <c r="E5" s="335" t="s">
        <v>49</v>
      </c>
      <c r="F5" s="335"/>
      <c r="G5" s="335"/>
      <c r="H5" s="335" t="s">
        <v>50</v>
      </c>
      <c r="I5" s="335"/>
      <c r="J5" s="335"/>
      <c r="K5" s="335" t="s">
        <v>51</v>
      </c>
      <c r="L5" s="335"/>
      <c r="M5" s="335"/>
      <c r="N5" s="350" t="s">
        <v>7</v>
      </c>
      <c r="O5" s="350" t="s">
        <v>52</v>
      </c>
    </row>
    <row r="6" spans="1:21" x14ac:dyDescent="0.2">
      <c r="A6" s="26"/>
      <c r="B6" s="252" t="s">
        <v>8</v>
      </c>
      <c r="C6" s="252" t="s">
        <v>9</v>
      </c>
      <c r="D6" s="252" t="s">
        <v>10</v>
      </c>
      <c r="E6" s="252" t="s">
        <v>11</v>
      </c>
      <c r="F6" s="252" t="s">
        <v>12</v>
      </c>
      <c r="G6" s="252" t="s">
        <v>13</v>
      </c>
      <c r="H6" s="252" t="s">
        <v>14</v>
      </c>
      <c r="I6" s="252" t="s">
        <v>15</v>
      </c>
      <c r="J6" s="252" t="s">
        <v>16</v>
      </c>
      <c r="K6" s="252" t="s">
        <v>17</v>
      </c>
      <c r="L6" s="252" t="s">
        <v>18</v>
      </c>
      <c r="M6" s="252" t="s">
        <v>19</v>
      </c>
      <c r="N6" s="351"/>
      <c r="O6" s="351"/>
      <c r="P6" s="184"/>
      <c r="U6" s="184"/>
    </row>
    <row r="7" spans="1:21" x14ac:dyDescent="0.2">
      <c r="A7" s="262" t="s">
        <v>255</v>
      </c>
      <c r="B7" s="220">
        <f>'[1]Podklady RZ'!B306</f>
        <v>2029.1629999999998</v>
      </c>
      <c r="C7" s="198">
        <f>'[1]Podklady RZ'!C306</f>
        <v>2029.1629999999998</v>
      </c>
      <c r="D7" s="198">
        <f>'[1]Podklady RZ'!D306</f>
        <v>2029.0339999999997</v>
      </c>
      <c r="E7" s="264">
        <f>'[1]Podklady RZ'!E306</f>
        <v>2028.4869999999994</v>
      </c>
      <c r="F7" s="265">
        <f>'[1]Podklady RZ'!F306</f>
        <v>2028.4879999999994</v>
      </c>
      <c r="G7" s="266">
        <f>'[1]Podklady RZ'!G306</f>
        <v>2028.4879999999994</v>
      </c>
      <c r="H7" s="198">
        <f>'[1]Podklady RZ'!H306</f>
        <v>2023.5109999999997</v>
      </c>
      <c r="I7" s="198">
        <f>'[1]Podklady RZ'!I306</f>
        <v>2023.5829999999996</v>
      </c>
      <c r="J7" s="198">
        <f>'[1]Podklady RZ'!J306</f>
        <v>2023.7829999999997</v>
      </c>
      <c r="K7" s="264">
        <f>'[1]Podklady RZ'!K306</f>
        <v>2023.5829999999996</v>
      </c>
      <c r="L7" s="265">
        <f>'[1]Podklady RZ'!L306</f>
        <v>2023.9259999999997</v>
      </c>
      <c r="M7" s="266">
        <f>'[1]Podklady RZ'!M306</f>
        <v>2023.7439999999997</v>
      </c>
      <c r="N7" s="261">
        <f>'[1]Podklady RZ'!N306</f>
        <v>2023.7439999999997</v>
      </c>
      <c r="O7" s="278">
        <f>'[1]Podklady RZ'!O306</f>
        <v>3.4591731939457061E-2</v>
      </c>
      <c r="P7" s="187"/>
      <c r="U7" s="92"/>
    </row>
    <row r="8" spans="1:21" x14ac:dyDescent="0.2">
      <c r="A8" s="253" t="s">
        <v>256</v>
      </c>
      <c r="B8" s="220">
        <f>'[1]Podklady RZ'!B307</f>
        <v>1489.9383960000005</v>
      </c>
      <c r="C8" s="198">
        <f>'[1]Podklady RZ'!C307</f>
        <v>974.85629299999994</v>
      </c>
      <c r="D8" s="198">
        <f>'[1]Podklady RZ'!D307</f>
        <v>750.31113299999993</v>
      </c>
      <c r="E8" s="220">
        <f>'[1]Podklady RZ'!E307</f>
        <v>616.86778500000003</v>
      </c>
      <c r="F8" s="198">
        <f>'[1]Podklady RZ'!F307</f>
        <v>409.96679699999999</v>
      </c>
      <c r="G8" s="267">
        <f>'[1]Podklady RZ'!G307</f>
        <v>294.33159899999998</v>
      </c>
      <c r="H8" s="198">
        <f>'[1]Podklady RZ'!H307</f>
        <v>281.68977799999982</v>
      </c>
      <c r="I8" s="198">
        <f>'[1]Podklady RZ'!I307</f>
        <v>278.35873699999985</v>
      </c>
      <c r="J8" s="198">
        <f>'[1]Podklady RZ'!J307</f>
        <v>408.74392510000024</v>
      </c>
      <c r="K8" s="220">
        <f>'[1]Podklady RZ'!K307</f>
        <v>682.27776900000003</v>
      </c>
      <c r="L8" s="198">
        <f>'[1]Podklady RZ'!L307</f>
        <v>967.73363400000028</v>
      </c>
      <c r="M8" s="267">
        <f>'[1]Podklady RZ'!M307</f>
        <v>1142.9372120000003</v>
      </c>
      <c r="N8" s="255">
        <f>'[1]Podklady RZ'!N307</f>
        <v>8298.0130581000012</v>
      </c>
      <c r="O8" s="279">
        <f>'[1]Podklady RZ'!O307</f>
        <v>4.8932806398589365E-2</v>
      </c>
      <c r="P8" s="187"/>
      <c r="U8" s="92"/>
    </row>
    <row r="9" spans="1:21" x14ac:dyDescent="0.2">
      <c r="A9" s="254" t="s">
        <v>257</v>
      </c>
      <c r="B9" s="209">
        <f>'[1]Podklady RZ'!B308</f>
        <v>1112.1870100000001</v>
      </c>
      <c r="C9" s="63">
        <f>'[1]Podklady RZ'!C308</f>
        <v>751.41919299999995</v>
      </c>
      <c r="D9" s="63">
        <f>'[1]Podklady RZ'!D308</f>
        <v>537.56245700000011</v>
      </c>
      <c r="E9" s="209">
        <f>'[1]Podklady RZ'!E308</f>
        <v>436.65736899999996</v>
      </c>
      <c r="F9" s="63">
        <f>'[1]Podklady RZ'!F308</f>
        <v>267.68841599999996</v>
      </c>
      <c r="G9" s="210">
        <f>'[1]Podklady RZ'!G308</f>
        <v>192.81120399999998</v>
      </c>
      <c r="H9" s="63">
        <f>'[1]Podklady RZ'!H308</f>
        <v>181.37893</v>
      </c>
      <c r="I9" s="63">
        <f>'[1]Podklady RZ'!I308</f>
        <v>184.36672899999999</v>
      </c>
      <c r="J9" s="63">
        <f>'[1]Podklady RZ'!J308</f>
        <v>270.66372910000001</v>
      </c>
      <c r="K9" s="209">
        <f>'[1]Podklady RZ'!K308</f>
        <v>416.71191900000002</v>
      </c>
      <c r="L9" s="63">
        <f>'[1]Podklady RZ'!L308</f>
        <v>645.43728899999996</v>
      </c>
      <c r="M9" s="210">
        <f>'[1]Podklady RZ'!M308</f>
        <v>811.41407199999981</v>
      </c>
      <c r="N9" s="256">
        <f>'[1]Podklady RZ'!N308</f>
        <v>5808.2983170999996</v>
      </c>
      <c r="O9" s="280">
        <f>'[1]Podklady RZ'!O308</f>
        <v>6.1966095738760794E-2</v>
      </c>
      <c r="P9" s="176"/>
      <c r="U9" s="179"/>
    </row>
    <row r="10" spans="1:21" x14ac:dyDescent="0.2">
      <c r="A10" s="57" t="s">
        <v>44</v>
      </c>
      <c r="B10" s="221">
        <f>'[1]Podklady RZ'!B309</f>
        <v>68.676209999999998</v>
      </c>
      <c r="C10" s="33">
        <f>'[1]Podklady RZ'!C309</f>
        <v>62.621659999999999</v>
      </c>
      <c r="D10" s="33">
        <f>'[1]Podklady RZ'!D309</f>
        <v>45.337890000000002</v>
      </c>
      <c r="E10" s="268">
        <f>'[1]Podklady RZ'!E309</f>
        <v>45.581060000000008</v>
      </c>
      <c r="F10" s="33">
        <f>'[1]Podklady RZ'!F309</f>
        <v>27.259209999999999</v>
      </c>
      <c r="G10" s="269">
        <f>'[1]Podklady RZ'!G309</f>
        <v>18.771100000000001</v>
      </c>
      <c r="H10" s="33">
        <f>'[1]Podklady RZ'!H309</f>
        <v>12.765490000000002</v>
      </c>
      <c r="I10" s="33">
        <f>'[1]Podklady RZ'!I309</f>
        <v>16.845560000000003</v>
      </c>
      <c r="J10" s="33">
        <f>'[1]Podklady RZ'!J309</f>
        <v>24.412089999999999</v>
      </c>
      <c r="K10" s="268">
        <f>'[1]Podklady RZ'!K309</f>
        <v>42.666800000000002</v>
      </c>
      <c r="L10" s="33">
        <f>'[1]Podklady RZ'!L309</f>
        <v>47.396990000000002</v>
      </c>
      <c r="M10" s="269">
        <f>'[1]Podklady RZ'!M309</f>
        <v>50.616450000000007</v>
      </c>
      <c r="N10" s="257">
        <f>'[1]Podklady RZ'!N309</f>
        <v>462.95051000000001</v>
      </c>
      <c r="O10" s="274">
        <f>'[1]Podklady RZ'!O309</f>
        <v>7.6291033505742137E-2</v>
      </c>
      <c r="P10" s="176"/>
      <c r="U10" s="277"/>
    </row>
    <row r="11" spans="1:21" x14ac:dyDescent="0.2">
      <c r="A11" s="57" t="s">
        <v>43</v>
      </c>
      <c r="B11" s="221">
        <f>'[1]Podklady RZ'!B310</f>
        <v>3.8585019999999997</v>
      </c>
      <c r="C11" s="236">
        <f>'[1]Podklady RZ'!C310</f>
        <v>3.0819559999999995</v>
      </c>
      <c r="D11" s="244">
        <f>'[1]Podklady RZ'!D310</f>
        <v>2.492591</v>
      </c>
      <c r="E11" s="237">
        <f>'[1]Podklady RZ'!E310</f>
        <v>2.1081650000000001</v>
      </c>
      <c r="F11" s="236">
        <f>'[1]Podklady RZ'!F310</f>
        <v>1.3554900000000001</v>
      </c>
      <c r="G11" s="239">
        <f>'[1]Podklady RZ'!G310</f>
        <v>0.78969600000000006</v>
      </c>
      <c r="H11" s="243">
        <f>'[1]Podklady RZ'!H310</f>
        <v>0.77127099999999993</v>
      </c>
      <c r="I11" s="236">
        <f>'[1]Podklady RZ'!I310</f>
        <v>0.61714999999999998</v>
      </c>
      <c r="J11" s="244">
        <f>'[1]Podklady RZ'!J310</f>
        <v>3.4196900000000001</v>
      </c>
      <c r="K11" s="237">
        <f>'[1]Podklady RZ'!K310</f>
        <v>3.6023490000000002</v>
      </c>
      <c r="L11" s="236">
        <f>'[1]Podklady RZ'!L310</f>
        <v>5.4704799999999993</v>
      </c>
      <c r="M11" s="239">
        <f>'[1]Podklady RZ'!M310</f>
        <v>6.6723759999999999</v>
      </c>
      <c r="N11" s="257">
        <f>'[1]Podklady RZ'!N310</f>
        <v>34.239716000000001</v>
      </c>
      <c r="O11" s="274">
        <f>'[1]Podklady RZ'!O310</f>
        <v>6.613740222248124E-2</v>
      </c>
      <c r="P11" s="176"/>
      <c r="U11" s="277"/>
    </row>
    <row r="12" spans="1:21" x14ac:dyDescent="0.2">
      <c r="A12" s="57" t="s">
        <v>42</v>
      </c>
      <c r="B12" s="221">
        <f>'[1]Podklady RZ'!B311</f>
        <v>0</v>
      </c>
      <c r="C12" s="236">
        <f>'[1]Podklady RZ'!C311</f>
        <v>0</v>
      </c>
      <c r="D12" s="244">
        <f>'[1]Podklady RZ'!D311</f>
        <v>0</v>
      </c>
      <c r="E12" s="237">
        <f>'[1]Podklady RZ'!E311</f>
        <v>0</v>
      </c>
      <c r="F12" s="236">
        <f>'[1]Podklady RZ'!F311</f>
        <v>0</v>
      </c>
      <c r="G12" s="239">
        <f>'[1]Podklady RZ'!G311</f>
        <v>0</v>
      </c>
      <c r="H12" s="243">
        <f>'[1]Podklady RZ'!H311</f>
        <v>0</v>
      </c>
      <c r="I12" s="236">
        <f>'[1]Podklady RZ'!I311</f>
        <v>0</v>
      </c>
      <c r="J12" s="244">
        <f>'[1]Podklady RZ'!J311</f>
        <v>0</v>
      </c>
      <c r="K12" s="237">
        <f>'[1]Podklady RZ'!K311</f>
        <v>0</v>
      </c>
      <c r="L12" s="236">
        <f>'[1]Podklady RZ'!L311</f>
        <v>0</v>
      </c>
      <c r="M12" s="239">
        <f>'[1]Podklady RZ'!M311</f>
        <v>0</v>
      </c>
      <c r="N12" s="257">
        <f>'[1]Podklady RZ'!N311</f>
        <v>0</v>
      </c>
      <c r="O12" s="274">
        <f>'[1]Podklady RZ'!O311</f>
        <v>0</v>
      </c>
      <c r="P12" s="176"/>
      <c r="U12" s="277"/>
    </row>
    <row r="13" spans="1:21" x14ac:dyDescent="0.2">
      <c r="A13" s="57" t="s">
        <v>67</v>
      </c>
      <c r="B13" s="221">
        <f>'[1]Podklady RZ'!B312</f>
        <v>8.1000000000000003E-2</v>
      </c>
      <c r="C13" s="236">
        <f>'[1]Podklady RZ'!C312</f>
        <v>5.8999999999999997E-2</v>
      </c>
      <c r="D13" s="244">
        <f>'[1]Podklady RZ'!D312</f>
        <v>0.05</v>
      </c>
      <c r="E13" s="237">
        <f>'[1]Podklady RZ'!E312</f>
        <v>5.8999999999999997E-2</v>
      </c>
      <c r="F13" s="236">
        <f>'[1]Podklady RZ'!F312</f>
        <v>0.11799999999999999</v>
      </c>
      <c r="G13" s="239">
        <f>'[1]Podklady RZ'!G312</f>
        <v>0.20300000000000001</v>
      </c>
      <c r="H13" s="243">
        <f>'[1]Podklady RZ'!H312</f>
        <v>0.17799999999999999</v>
      </c>
      <c r="I13" s="236">
        <f>'[1]Podklady RZ'!I312</f>
        <v>0.20499999999999999</v>
      </c>
      <c r="J13" s="244">
        <f>'[1]Podklady RZ'!J312</f>
        <v>7.3999999999999996E-2</v>
      </c>
      <c r="K13" s="237">
        <f>'[1]Podklady RZ'!K312</f>
        <v>0.67300000000000004</v>
      </c>
      <c r="L13" s="236">
        <f>'[1]Podklady RZ'!L312</f>
        <v>9.7000000000000003E-2</v>
      </c>
      <c r="M13" s="239">
        <f>'[1]Podklady RZ'!M312</f>
        <v>0.26700000000000002</v>
      </c>
      <c r="N13" s="257">
        <f>'[1]Podklady RZ'!N312</f>
        <v>2.0640000000000001</v>
      </c>
      <c r="O13" s="274">
        <f>'[1]Podklady RZ'!O312</f>
        <v>0.23408725534394323</v>
      </c>
      <c r="P13" s="176"/>
      <c r="U13" s="277"/>
    </row>
    <row r="14" spans="1:21" x14ac:dyDescent="0.2">
      <c r="A14" s="57" t="s">
        <v>68</v>
      </c>
      <c r="B14" s="221">
        <f>'[1]Podklady RZ'!B313</f>
        <v>0.105</v>
      </c>
      <c r="C14" s="236">
        <f>'[1]Podklady RZ'!C313</f>
        <v>0.10199999999999999</v>
      </c>
      <c r="D14" s="244">
        <f>'[1]Podklady RZ'!D313</f>
        <v>7.0000000000000007E-2</v>
      </c>
      <c r="E14" s="237">
        <f>'[1]Podklady RZ'!E313</f>
        <v>5.5E-2</v>
      </c>
      <c r="F14" s="236">
        <f>'[1]Podklady RZ'!F313</f>
        <v>2.1999999999999999E-2</v>
      </c>
      <c r="G14" s="239">
        <f>'[1]Podklady RZ'!G313</f>
        <v>3.0000000000000001E-3</v>
      </c>
      <c r="H14" s="243">
        <f>'[1]Podklady RZ'!H313</f>
        <v>0.01</v>
      </c>
      <c r="I14" s="236">
        <f>'[1]Podklady RZ'!I313</f>
        <v>8.0000000000000002E-3</v>
      </c>
      <c r="J14" s="244">
        <f>'[1]Podklady RZ'!J313</f>
        <v>2.3E-2</v>
      </c>
      <c r="K14" s="237">
        <f>'[1]Podklady RZ'!K313</f>
        <v>5.3999999999999999E-2</v>
      </c>
      <c r="L14" s="236">
        <f>'[1]Podklady RZ'!L313</f>
        <v>8.1000000000000003E-2</v>
      </c>
      <c r="M14" s="239">
        <f>'[1]Podklady RZ'!M313</f>
        <v>0.105</v>
      </c>
      <c r="N14" s="257">
        <f>'[1]Podklady RZ'!N313</f>
        <v>0.63800000000000001</v>
      </c>
      <c r="O14" s="274">
        <f>'[1]Podklady RZ'!O313</f>
        <v>5.5650535570984955E-2</v>
      </c>
      <c r="P14" s="176"/>
      <c r="U14" s="277"/>
    </row>
    <row r="15" spans="1:21" x14ac:dyDescent="0.2">
      <c r="A15" s="57" t="s">
        <v>69</v>
      </c>
      <c r="B15" s="221">
        <f>'[1]Podklady RZ'!B314</f>
        <v>2E-3</v>
      </c>
      <c r="C15" s="236">
        <f>'[1]Podklady RZ'!C314</f>
        <v>8.0000000000000002E-3</v>
      </c>
      <c r="D15" s="244">
        <f>'[1]Podklady RZ'!D314</f>
        <v>1.2999999999999999E-2</v>
      </c>
      <c r="E15" s="237">
        <f>'[1]Podklady RZ'!E314</f>
        <v>1.4999999999999999E-2</v>
      </c>
      <c r="F15" s="236">
        <f>'[1]Podklady RZ'!F314</f>
        <v>2.3E-2</v>
      </c>
      <c r="G15" s="239">
        <f>'[1]Podklady RZ'!G314</f>
        <v>2.1999999999999999E-2</v>
      </c>
      <c r="H15" s="243">
        <f>'[1]Podklady RZ'!H314</f>
        <v>1.4999999999999999E-2</v>
      </c>
      <c r="I15" s="236">
        <f>'[1]Podklady RZ'!I314</f>
        <v>1.2999999999999999E-2</v>
      </c>
      <c r="J15" s="244">
        <f>'[1]Podklady RZ'!J314</f>
        <v>8.9999999999999993E-3</v>
      </c>
      <c r="K15" s="237">
        <f>'[1]Podklady RZ'!K314</f>
        <v>4.0000000000000001E-3</v>
      </c>
      <c r="L15" s="236">
        <f>'[1]Podklady RZ'!L314</f>
        <v>3.0000000000000001E-3</v>
      </c>
      <c r="M15" s="239">
        <f>'[1]Podklady RZ'!M314</f>
        <v>3.0000000000000001E-3</v>
      </c>
      <c r="N15" s="257">
        <f>'[1]Podklady RZ'!N314</f>
        <v>0.12999999999999998</v>
      </c>
      <c r="O15" s="274">
        <f>'[1]Podklady RZ'!O314</f>
        <v>0.31177302923471711</v>
      </c>
      <c r="P15" s="176"/>
      <c r="U15" s="277"/>
    </row>
    <row r="16" spans="1:21" x14ac:dyDescent="0.2">
      <c r="A16" s="57" t="s">
        <v>41</v>
      </c>
      <c r="B16" s="221">
        <f>'[1]Podklady RZ'!B315</f>
        <v>35.263860000000001</v>
      </c>
      <c r="C16" s="236">
        <f>'[1]Podklady RZ'!C315</f>
        <v>8.4254200000000008</v>
      </c>
      <c r="D16" s="244">
        <f>'[1]Podklady RZ'!D315</f>
        <v>8.3961699999999997</v>
      </c>
      <c r="E16" s="237">
        <f>'[1]Podklady RZ'!E315</f>
        <v>0.246</v>
      </c>
      <c r="F16" s="236">
        <f>'[1]Podklady RZ'!F315</f>
        <v>0.189</v>
      </c>
      <c r="G16" s="239">
        <f>'[1]Podklady RZ'!G315</f>
        <v>0.158</v>
      </c>
      <c r="H16" s="243">
        <f>'[1]Podklady RZ'!H315</f>
        <v>0.14899999999999999</v>
      </c>
      <c r="I16" s="236">
        <f>'[1]Podklady RZ'!I315</f>
        <v>0.49419000000000002</v>
      </c>
      <c r="J16" s="244">
        <f>'[1]Podklady RZ'!J315</f>
        <v>2.7441500000000003</v>
      </c>
      <c r="K16" s="237">
        <f>'[1]Podklady RZ'!K315</f>
        <v>0.217</v>
      </c>
      <c r="L16" s="236">
        <f>'[1]Podklady RZ'!L315</f>
        <v>15.6243</v>
      </c>
      <c r="M16" s="239">
        <f>'[1]Podklady RZ'!M315</f>
        <v>25.948400000000003</v>
      </c>
      <c r="N16" s="257">
        <f>'[1]Podklady RZ'!N315</f>
        <v>97.855490000000017</v>
      </c>
      <c r="O16" s="274">
        <f>'[1]Podklady RZ'!O315</f>
        <v>2.2944100987905649E-3</v>
      </c>
      <c r="P16" s="176"/>
      <c r="U16" s="277"/>
    </row>
    <row r="17" spans="1:21" x14ac:dyDescent="0.2">
      <c r="A17" s="57" t="s">
        <v>81</v>
      </c>
      <c r="B17" s="221">
        <f>'[1]Podklady RZ'!B316</f>
        <v>0</v>
      </c>
      <c r="C17" s="236">
        <f>'[1]Podklady RZ'!C316</f>
        <v>0</v>
      </c>
      <c r="D17" s="244">
        <f>'[1]Podklady RZ'!D316</f>
        <v>0</v>
      </c>
      <c r="E17" s="237">
        <f>'[1]Podklady RZ'!E316</f>
        <v>0</v>
      </c>
      <c r="F17" s="236">
        <f>'[1]Podklady RZ'!F316</f>
        <v>0</v>
      </c>
      <c r="G17" s="239">
        <f>'[1]Podklady RZ'!G316</f>
        <v>0</v>
      </c>
      <c r="H17" s="243">
        <f>'[1]Podklady RZ'!H316</f>
        <v>0</v>
      </c>
      <c r="I17" s="236">
        <f>'[1]Podklady RZ'!I316</f>
        <v>0</v>
      </c>
      <c r="J17" s="244">
        <f>'[1]Podklady RZ'!J316</f>
        <v>0</v>
      </c>
      <c r="K17" s="237">
        <f>'[1]Podklady RZ'!K316</f>
        <v>0</v>
      </c>
      <c r="L17" s="236">
        <f>'[1]Podklady RZ'!L316</f>
        <v>0</v>
      </c>
      <c r="M17" s="239">
        <f>'[1]Podklady RZ'!M316</f>
        <v>0</v>
      </c>
      <c r="N17" s="257">
        <f>'[1]Podklady RZ'!N316</f>
        <v>0</v>
      </c>
      <c r="O17" s="274">
        <f>'[1]Podklady RZ'!O316</f>
        <v>0</v>
      </c>
      <c r="P17" s="176"/>
      <c r="U17" s="277"/>
    </row>
    <row r="18" spans="1:21" x14ac:dyDescent="0.2">
      <c r="A18" s="57" t="s">
        <v>40</v>
      </c>
      <c r="B18" s="221">
        <f>'[1]Podklady RZ'!B317</f>
        <v>0</v>
      </c>
      <c r="C18" s="236">
        <f>'[1]Podklady RZ'!C317</f>
        <v>0</v>
      </c>
      <c r="D18" s="244">
        <f>'[1]Podklady RZ'!D317</f>
        <v>0</v>
      </c>
      <c r="E18" s="237">
        <f>'[1]Podklady RZ'!E317</f>
        <v>0</v>
      </c>
      <c r="F18" s="236">
        <f>'[1]Podklady RZ'!F317</f>
        <v>0</v>
      </c>
      <c r="G18" s="239">
        <f>'[1]Podklady RZ'!G317</f>
        <v>0</v>
      </c>
      <c r="H18" s="243">
        <f>'[1]Podklady RZ'!H317</f>
        <v>0</v>
      </c>
      <c r="I18" s="236">
        <f>'[1]Podklady RZ'!I317</f>
        <v>0</v>
      </c>
      <c r="J18" s="244">
        <f>'[1]Podklady RZ'!J317</f>
        <v>0</v>
      </c>
      <c r="K18" s="237">
        <f>'[1]Podklady RZ'!K317</f>
        <v>0</v>
      </c>
      <c r="L18" s="236">
        <f>'[1]Podklady RZ'!L317</f>
        <v>0</v>
      </c>
      <c r="M18" s="239">
        <f>'[1]Podklady RZ'!M317</f>
        <v>0</v>
      </c>
      <c r="N18" s="257">
        <f>'[1]Podklady RZ'!N317</f>
        <v>0</v>
      </c>
      <c r="O18" s="274">
        <f>'[1]Podklady RZ'!O317</f>
        <v>0</v>
      </c>
      <c r="P18" s="176"/>
      <c r="U18" s="277"/>
    </row>
    <row r="19" spans="1:21" x14ac:dyDescent="0.2">
      <c r="A19" s="57" t="s">
        <v>39</v>
      </c>
      <c r="B19" s="221">
        <f>'[1]Podklady RZ'!B318</f>
        <v>10.255108</v>
      </c>
      <c r="C19" s="236">
        <f>'[1]Podklady RZ'!C318</f>
        <v>8.8784400000000012</v>
      </c>
      <c r="D19" s="244">
        <f>'[1]Podklady RZ'!D318</f>
        <v>8.2591290000000015</v>
      </c>
      <c r="E19" s="237">
        <f>'[1]Podklady RZ'!E318</f>
        <v>7.0096020000000001</v>
      </c>
      <c r="F19" s="236">
        <f>'[1]Podklady RZ'!F318</f>
        <v>2.8062649999999998</v>
      </c>
      <c r="G19" s="239">
        <f>'[1]Podklady RZ'!G318</f>
        <v>1.7857729999999998</v>
      </c>
      <c r="H19" s="243">
        <f>'[1]Podklady RZ'!H318</f>
        <v>1.5463720000000001</v>
      </c>
      <c r="I19" s="236">
        <f>'[1]Podklady RZ'!I318</f>
        <v>1.767487</v>
      </c>
      <c r="J19" s="244">
        <f>'[1]Podklady RZ'!J318</f>
        <v>2.697956</v>
      </c>
      <c r="K19" s="237">
        <f>'[1]Podklady RZ'!K318</f>
        <v>6.7854999999999999</v>
      </c>
      <c r="L19" s="236">
        <f>'[1]Podklady RZ'!L318</f>
        <v>9.1786200000000004</v>
      </c>
      <c r="M19" s="239">
        <f>'[1]Podklady RZ'!M318</f>
        <v>9.6716700000000007</v>
      </c>
      <c r="N19" s="257">
        <f>'[1]Podklady RZ'!N318</f>
        <v>70.641922000000008</v>
      </c>
      <c r="O19" s="274">
        <f>'[1]Podklady RZ'!O318</f>
        <v>0.15103954887783919</v>
      </c>
      <c r="P19" s="176"/>
      <c r="U19" s="277"/>
    </row>
    <row r="20" spans="1:21" x14ac:dyDescent="0.2">
      <c r="A20" s="57" t="s">
        <v>38</v>
      </c>
      <c r="B20" s="221">
        <f>'[1]Podklady RZ'!B319</f>
        <v>0</v>
      </c>
      <c r="C20" s="236">
        <f>'[1]Podklady RZ'!C319</f>
        <v>0</v>
      </c>
      <c r="D20" s="244">
        <f>'[1]Podklady RZ'!D319</f>
        <v>0</v>
      </c>
      <c r="E20" s="237">
        <f>'[1]Podklady RZ'!E319</f>
        <v>0</v>
      </c>
      <c r="F20" s="236">
        <f>'[1]Podklady RZ'!F319</f>
        <v>0</v>
      </c>
      <c r="G20" s="239">
        <f>'[1]Podklady RZ'!G319</f>
        <v>0</v>
      </c>
      <c r="H20" s="243">
        <f>'[1]Podklady RZ'!H319</f>
        <v>0</v>
      </c>
      <c r="I20" s="236">
        <f>'[1]Podklady RZ'!I319</f>
        <v>0</v>
      </c>
      <c r="J20" s="244">
        <f>'[1]Podklady RZ'!J319</f>
        <v>0</v>
      </c>
      <c r="K20" s="237">
        <f>'[1]Podklady RZ'!K319</f>
        <v>0</v>
      </c>
      <c r="L20" s="236">
        <f>'[1]Podklady RZ'!L319</f>
        <v>0</v>
      </c>
      <c r="M20" s="239">
        <f>'[1]Podklady RZ'!M319</f>
        <v>0</v>
      </c>
      <c r="N20" s="257">
        <f>'[1]Podklady RZ'!N319</f>
        <v>0</v>
      </c>
      <c r="O20" s="274">
        <f>'[1]Podklady RZ'!O319</f>
        <v>0</v>
      </c>
      <c r="P20" s="176"/>
      <c r="U20" s="277"/>
    </row>
    <row r="21" spans="1:21" x14ac:dyDescent="0.2">
      <c r="A21" s="57" t="s">
        <v>37</v>
      </c>
      <c r="B21" s="221">
        <f>'[1]Podklady RZ'!B320</f>
        <v>99.858999999999995</v>
      </c>
      <c r="C21" s="236">
        <f>'[1]Podklady RZ'!C320</f>
        <v>75.926000000000002</v>
      </c>
      <c r="D21" s="244">
        <f>'[1]Podklady RZ'!D320</f>
        <v>67.646000000000001</v>
      </c>
      <c r="E21" s="237">
        <f>'[1]Podklady RZ'!E320</f>
        <v>52.119</v>
      </c>
      <c r="F21" s="236">
        <f>'[1]Podklady RZ'!F320</f>
        <v>99.811000000000007</v>
      </c>
      <c r="G21" s="239">
        <f>'[1]Podklady RZ'!G320</f>
        <v>108.747</v>
      </c>
      <c r="H21" s="243">
        <f>'[1]Podklady RZ'!H320</f>
        <v>105.22499999999999</v>
      </c>
      <c r="I21" s="236">
        <f>'[1]Podklady RZ'!I320</f>
        <v>110.074</v>
      </c>
      <c r="J21" s="244">
        <f>'[1]Podklady RZ'!J320</f>
        <v>93.001000000000005</v>
      </c>
      <c r="K21" s="237">
        <f>'[1]Podklady RZ'!K320</f>
        <v>44.347000000000001</v>
      </c>
      <c r="L21" s="236">
        <f>'[1]Podklady RZ'!L320</f>
        <v>53.503</v>
      </c>
      <c r="M21" s="239">
        <f>'[1]Podklady RZ'!M320</f>
        <v>88.686999999999998</v>
      </c>
      <c r="N21" s="257">
        <f>'[1]Podklady RZ'!N320</f>
        <v>998.94499999999994</v>
      </c>
      <c r="O21" s="274">
        <f>'[1]Podklady RZ'!O320</f>
        <v>0.34143215406878596</v>
      </c>
      <c r="P21" s="176"/>
      <c r="U21" s="277"/>
    </row>
    <row r="22" spans="1:21" x14ac:dyDescent="0.2">
      <c r="A22" s="57" t="s">
        <v>36</v>
      </c>
      <c r="B22" s="221">
        <f>'[1]Podklady RZ'!B321</f>
        <v>0</v>
      </c>
      <c r="C22" s="236">
        <f>'[1]Podklady RZ'!C321</f>
        <v>0</v>
      </c>
      <c r="D22" s="244">
        <f>'[1]Podklady RZ'!D321</f>
        <v>0</v>
      </c>
      <c r="E22" s="237">
        <f>'[1]Podklady RZ'!E321</f>
        <v>0</v>
      </c>
      <c r="F22" s="236">
        <f>'[1]Podklady RZ'!F321</f>
        <v>0</v>
      </c>
      <c r="G22" s="239">
        <f>'[1]Podklady RZ'!G321</f>
        <v>0</v>
      </c>
      <c r="H22" s="243">
        <f>'[1]Podklady RZ'!H321</f>
        <v>0</v>
      </c>
      <c r="I22" s="236">
        <f>'[1]Podklady RZ'!I321</f>
        <v>0</v>
      </c>
      <c r="J22" s="244">
        <f>'[1]Podklady RZ'!J321</f>
        <v>0</v>
      </c>
      <c r="K22" s="237">
        <f>'[1]Podklady RZ'!K321</f>
        <v>0</v>
      </c>
      <c r="L22" s="236">
        <f>'[1]Podklady RZ'!L321</f>
        <v>0</v>
      </c>
      <c r="M22" s="239">
        <f>'[1]Podklady RZ'!M321</f>
        <v>0</v>
      </c>
      <c r="N22" s="257">
        <f>'[1]Podklady RZ'!N321</f>
        <v>0</v>
      </c>
      <c r="O22" s="274">
        <f>'[1]Podklady RZ'!O321</f>
        <v>0</v>
      </c>
      <c r="P22" s="176"/>
      <c r="U22" s="277"/>
    </row>
    <row r="23" spans="1:21" x14ac:dyDescent="0.2">
      <c r="A23" s="57" t="s">
        <v>3</v>
      </c>
      <c r="B23" s="221">
        <f>'[1]Podklady RZ'!B322</f>
        <v>0</v>
      </c>
      <c r="C23" s="236">
        <f>'[1]Podklady RZ'!C322</f>
        <v>0</v>
      </c>
      <c r="D23" s="244">
        <f>'[1]Podklady RZ'!D322</f>
        <v>0</v>
      </c>
      <c r="E23" s="237">
        <f>'[1]Podklady RZ'!E322</f>
        <v>0</v>
      </c>
      <c r="F23" s="236">
        <f>'[1]Podklady RZ'!F322</f>
        <v>0</v>
      </c>
      <c r="G23" s="239">
        <f>'[1]Podklady RZ'!G322</f>
        <v>0</v>
      </c>
      <c r="H23" s="243">
        <f>'[1]Podklady RZ'!H322</f>
        <v>0</v>
      </c>
      <c r="I23" s="236">
        <f>'[1]Podklady RZ'!I322</f>
        <v>0</v>
      </c>
      <c r="J23" s="244">
        <f>'[1]Podklady RZ'!J322</f>
        <v>0</v>
      </c>
      <c r="K23" s="237">
        <f>'[1]Podklady RZ'!K322</f>
        <v>0</v>
      </c>
      <c r="L23" s="236">
        <f>'[1]Podklady RZ'!L322</f>
        <v>0</v>
      </c>
      <c r="M23" s="239">
        <f>'[1]Podklady RZ'!M322</f>
        <v>0</v>
      </c>
      <c r="N23" s="257">
        <f>'[1]Podklady RZ'!N322</f>
        <v>0</v>
      </c>
      <c r="O23" s="274">
        <f>'[1]Podklady RZ'!O322</f>
        <v>0</v>
      </c>
      <c r="P23" s="176"/>
      <c r="U23" s="277"/>
    </row>
    <row r="24" spans="1:21" x14ac:dyDescent="0.2">
      <c r="A24" s="57" t="s">
        <v>35</v>
      </c>
      <c r="B24" s="221">
        <f>'[1]Podklady RZ'!B323</f>
        <v>4.1732999999999999E-2</v>
      </c>
      <c r="C24" s="236">
        <f>'[1]Podklady RZ'!C323</f>
        <v>2.7088000000000001E-2</v>
      </c>
      <c r="D24" s="244">
        <f>'[1]Podklady RZ'!D323</f>
        <v>2.7136E-2</v>
      </c>
      <c r="E24" s="237">
        <f>'[1]Podklady RZ'!E323</f>
        <v>1.2393000000000001E-2</v>
      </c>
      <c r="F24" s="236">
        <f>'[1]Podklady RZ'!F323</f>
        <v>8.1539999999999998E-3</v>
      </c>
      <c r="G24" s="239">
        <f>'[1]Podklady RZ'!G323</f>
        <v>1.1284000000000001E-2</v>
      </c>
      <c r="H24" s="243">
        <f>'[1]Podklady RZ'!H323</f>
        <v>4.6719590000000002</v>
      </c>
      <c r="I24" s="236">
        <f>'[1]Podklady RZ'!I323</f>
        <v>0</v>
      </c>
      <c r="J24" s="244">
        <f>'[1]Podklady RZ'!J323</f>
        <v>2.1856999999999998E-2</v>
      </c>
      <c r="K24" s="237">
        <f>'[1]Podklady RZ'!K323</f>
        <v>2.2148000000000001E-2</v>
      </c>
      <c r="L24" s="236">
        <f>'[1]Podklady RZ'!L323</f>
        <v>3.8492999999999999E-2</v>
      </c>
      <c r="M24" s="239">
        <f>'[1]Podklady RZ'!M323</f>
        <v>3.6503999999999995E-2</v>
      </c>
      <c r="N24" s="257">
        <f>'[1]Podklady RZ'!N323</f>
        <v>4.9187489999999991</v>
      </c>
      <c r="O24" s="274">
        <f>'[1]Podklady RZ'!O323</f>
        <v>1.4969589396595241E-2</v>
      </c>
      <c r="P24" s="176"/>
      <c r="U24" s="277"/>
    </row>
    <row r="25" spans="1:21" x14ac:dyDescent="0.2">
      <c r="A25" s="223" t="s">
        <v>34</v>
      </c>
      <c r="B25" s="224">
        <f>'[1]Podklady RZ'!B324</f>
        <v>894.04459700000007</v>
      </c>
      <c r="C25" s="225">
        <f>'[1]Podklady RZ'!C324</f>
        <v>592.28962899999999</v>
      </c>
      <c r="D25" s="225">
        <f>'[1]Podklady RZ'!D324</f>
        <v>405.27054100000009</v>
      </c>
      <c r="E25" s="270">
        <f>'[1]Podklady RZ'!E324</f>
        <v>329.45214899999996</v>
      </c>
      <c r="F25" s="225">
        <f>'[1]Podklady RZ'!F324</f>
        <v>136.09629699999999</v>
      </c>
      <c r="G25" s="271">
        <f>'[1]Podklady RZ'!G324</f>
        <v>62.320351000000002</v>
      </c>
      <c r="H25" s="225">
        <f>'[1]Podklady RZ'!H324</f>
        <v>56.046838000000001</v>
      </c>
      <c r="I25" s="225">
        <f>'[1]Podklady RZ'!I324</f>
        <v>54.342341999999995</v>
      </c>
      <c r="J25" s="225">
        <f>'[1]Podklady RZ'!J324</f>
        <v>144.2609861</v>
      </c>
      <c r="K25" s="270">
        <f>'[1]Podklady RZ'!K324</f>
        <v>318.34012200000001</v>
      </c>
      <c r="L25" s="225">
        <f>'[1]Podklady RZ'!L324</f>
        <v>514.04440599999998</v>
      </c>
      <c r="M25" s="271">
        <f>'[1]Podklady RZ'!M324</f>
        <v>629.40667199999984</v>
      </c>
      <c r="N25" s="258">
        <f>'[1]Podklady RZ'!N324</f>
        <v>4135.9149300999998</v>
      </c>
      <c r="O25" s="274">
        <f>'[1]Podklady RZ'!O324</f>
        <v>0.17972562200398898</v>
      </c>
      <c r="P25" s="176"/>
      <c r="U25" s="173"/>
    </row>
    <row r="26" spans="1:21" ht="13.5" customHeight="1" x14ac:dyDescent="0.2">
      <c r="A26" s="260" t="s">
        <v>258</v>
      </c>
      <c r="B26" s="209">
        <f>'[1]Podklady RZ'!B325</f>
        <v>953.48543400000017</v>
      </c>
      <c r="C26" s="63">
        <f>'[1]Podklady RZ'!C325</f>
        <v>638.77771300000006</v>
      </c>
      <c r="D26" s="63">
        <f>'[1]Podklady RZ'!D325</f>
        <v>446.31354800000003</v>
      </c>
      <c r="E26" s="209">
        <f>'[1]Podklady RZ'!E325</f>
        <v>360.80983799999996</v>
      </c>
      <c r="F26" s="63">
        <f>'[1]Podklady RZ'!F325</f>
        <v>193.02628599999997</v>
      </c>
      <c r="G26" s="210">
        <f>'[1]Podklady RZ'!G325</f>
        <v>112.49115499999999</v>
      </c>
      <c r="H26" s="63">
        <f>'[1]Podklady RZ'!H325</f>
        <v>103.43146999999999</v>
      </c>
      <c r="I26" s="63">
        <f>'[1]Podklady RZ'!I325</f>
        <v>104.44037199999998</v>
      </c>
      <c r="J26" s="63">
        <f>'[1]Podklady RZ'!J325</f>
        <v>199.59189109999997</v>
      </c>
      <c r="K26" s="209">
        <f>'[1]Podklady RZ'!K325</f>
        <v>344.09467699999999</v>
      </c>
      <c r="L26" s="63">
        <f>'[1]Podklady RZ'!L325</f>
        <v>544.08785799999998</v>
      </c>
      <c r="M26" s="210">
        <f>'[1]Podklady RZ'!M325</f>
        <v>682.16948300000001</v>
      </c>
      <c r="N26" s="256">
        <f>'[1]Podklady RZ'!N325</f>
        <v>4682.7197250999998</v>
      </c>
      <c r="O26" s="280">
        <f>'[1]Podklady RZ'!O325</f>
        <v>5.2229579394391143E-2</v>
      </c>
      <c r="P26" s="17"/>
      <c r="U26" s="127"/>
    </row>
    <row r="27" spans="1:21" ht="12.75" customHeight="1" x14ac:dyDescent="0.2">
      <c r="A27" s="57" t="s">
        <v>29</v>
      </c>
      <c r="B27" s="221">
        <f>'[1]Podklady RZ'!B326</f>
        <v>94.084817000000001</v>
      </c>
      <c r="C27" s="33">
        <f>'[1]Podklady RZ'!C326</f>
        <v>62.047992000000001</v>
      </c>
      <c r="D27" s="33">
        <f>'[1]Podklady RZ'!D326</f>
        <v>42.329563999999998</v>
      </c>
      <c r="E27" s="268">
        <f>'[1]Podklady RZ'!E326</f>
        <v>29.527711000000004</v>
      </c>
      <c r="F27" s="33">
        <f>'[1]Podklady RZ'!F326</f>
        <v>18.594604</v>
      </c>
      <c r="G27" s="269">
        <f>'[1]Podklady RZ'!G326</f>
        <v>13.788</v>
      </c>
      <c r="H27" s="33">
        <f>'[1]Podklady RZ'!H326</f>
        <v>11.479200000000001</v>
      </c>
      <c r="I27" s="33">
        <f>'[1]Podklady RZ'!I326</f>
        <v>12.927700000000002</v>
      </c>
      <c r="J27" s="33">
        <f>'[1]Podklady RZ'!J326</f>
        <v>16.873677999999998</v>
      </c>
      <c r="K27" s="268">
        <f>'[1]Podklady RZ'!K326</f>
        <v>27.167155000000005</v>
      </c>
      <c r="L27" s="33">
        <f>'[1]Podklady RZ'!L326</f>
        <v>46.159005999999998</v>
      </c>
      <c r="M27" s="269">
        <f>'[1]Podklady RZ'!M326</f>
        <v>54.979301000000007</v>
      </c>
      <c r="N27" s="257">
        <f>'[1]Podklady RZ'!N326</f>
        <v>429.95872800000001</v>
      </c>
      <c r="O27" s="274">
        <f>'[1]Podklady RZ'!O326</f>
        <v>2.004736645972104E-2</v>
      </c>
      <c r="P27" s="176"/>
      <c r="U27" s="127"/>
    </row>
    <row r="28" spans="1:21" ht="12.75" customHeight="1" x14ac:dyDescent="0.2">
      <c r="A28" s="57" t="s">
        <v>0</v>
      </c>
      <c r="B28" s="221">
        <f>'[1]Podklady RZ'!B327</f>
        <v>0.94199999999999995</v>
      </c>
      <c r="C28" s="236">
        <f>'[1]Podklady RZ'!C327</f>
        <v>0.63736999999999999</v>
      </c>
      <c r="D28" s="244">
        <f>'[1]Podklady RZ'!D327</f>
        <v>0.46362999999999999</v>
      </c>
      <c r="E28" s="237">
        <f>'[1]Podklady RZ'!E327</f>
        <v>0.38125999999999999</v>
      </c>
      <c r="F28" s="236">
        <f>'[1]Podklady RZ'!F327</f>
        <v>0.22262000000000001</v>
      </c>
      <c r="G28" s="239">
        <f>'[1]Podklady RZ'!G327</f>
        <v>0.15371000000000001</v>
      </c>
      <c r="H28" s="243">
        <f>'[1]Podklady RZ'!H327</f>
        <v>0.1421</v>
      </c>
      <c r="I28" s="236">
        <f>'[1]Podklady RZ'!I327</f>
        <v>0.14780000000000001</v>
      </c>
      <c r="J28" s="244">
        <f>'[1]Podklady RZ'!J327</f>
        <v>0.22837000000000002</v>
      </c>
      <c r="K28" s="237">
        <f>'[1]Podklady RZ'!K327</f>
        <v>0.91705999999999999</v>
      </c>
      <c r="L28" s="236">
        <f>'[1]Podklady RZ'!L327</f>
        <v>1.4456</v>
      </c>
      <c r="M28" s="239">
        <f>'[1]Podklady RZ'!M327</f>
        <v>1.9587399999999999</v>
      </c>
      <c r="N28" s="257">
        <f>'[1]Podklady RZ'!N327</f>
        <v>7.6402600000000005</v>
      </c>
      <c r="O28" s="274">
        <f>'[1]Podklady RZ'!O327</f>
        <v>5.7694928679452931E-3</v>
      </c>
      <c r="P28" s="176"/>
      <c r="U28" s="127"/>
    </row>
    <row r="29" spans="1:21" ht="12.75" customHeight="1" x14ac:dyDescent="0.2">
      <c r="A29" s="57" t="s">
        <v>1</v>
      </c>
      <c r="B29" s="221">
        <f>'[1]Podklady RZ'!B328</f>
        <v>0</v>
      </c>
      <c r="C29" s="236">
        <f>'[1]Podklady RZ'!C328</f>
        <v>0</v>
      </c>
      <c r="D29" s="244">
        <f>'[1]Podklady RZ'!D328</f>
        <v>0</v>
      </c>
      <c r="E29" s="237">
        <f>'[1]Podklady RZ'!E328</f>
        <v>0</v>
      </c>
      <c r="F29" s="236">
        <f>'[1]Podklady RZ'!F328</f>
        <v>0</v>
      </c>
      <c r="G29" s="239">
        <f>'[1]Podklady RZ'!G328</f>
        <v>0</v>
      </c>
      <c r="H29" s="243">
        <f>'[1]Podklady RZ'!H328</f>
        <v>0</v>
      </c>
      <c r="I29" s="236">
        <f>'[1]Podklady RZ'!I328</f>
        <v>0</v>
      </c>
      <c r="J29" s="244">
        <f>'[1]Podklady RZ'!J328</f>
        <v>0</v>
      </c>
      <c r="K29" s="237">
        <f>'[1]Podklady RZ'!K328</f>
        <v>0</v>
      </c>
      <c r="L29" s="236">
        <f>'[1]Podklady RZ'!L328</f>
        <v>0</v>
      </c>
      <c r="M29" s="239">
        <f>'[1]Podklady RZ'!M328</f>
        <v>0</v>
      </c>
      <c r="N29" s="257">
        <f>'[1]Podklady RZ'!N328</f>
        <v>0</v>
      </c>
      <c r="O29" s="274">
        <f>'[1]Podklady RZ'!O328</f>
        <v>0</v>
      </c>
      <c r="P29" s="176"/>
      <c r="U29" s="127"/>
    </row>
    <row r="30" spans="1:21" ht="12.75" customHeight="1" x14ac:dyDescent="0.2">
      <c r="A30" s="57" t="s">
        <v>2</v>
      </c>
      <c r="B30" s="221">
        <f>'[1]Podklady RZ'!B329</f>
        <v>0</v>
      </c>
      <c r="C30" s="236">
        <f>'[1]Podklady RZ'!C329</f>
        <v>0</v>
      </c>
      <c r="D30" s="244">
        <f>'[1]Podklady RZ'!D329</f>
        <v>0</v>
      </c>
      <c r="E30" s="237">
        <f>'[1]Podklady RZ'!E329</f>
        <v>0</v>
      </c>
      <c r="F30" s="236">
        <f>'[1]Podklady RZ'!F329</f>
        <v>0</v>
      </c>
      <c r="G30" s="239">
        <f>'[1]Podklady RZ'!G329</f>
        <v>0</v>
      </c>
      <c r="H30" s="243">
        <f>'[1]Podklady RZ'!H329</f>
        <v>0</v>
      </c>
      <c r="I30" s="236">
        <f>'[1]Podklady RZ'!I329</f>
        <v>0</v>
      </c>
      <c r="J30" s="244">
        <f>'[1]Podklady RZ'!J329</f>
        <v>0</v>
      </c>
      <c r="K30" s="237">
        <f>'[1]Podklady RZ'!K329</f>
        <v>0</v>
      </c>
      <c r="L30" s="236">
        <f>'[1]Podklady RZ'!L329</f>
        <v>0</v>
      </c>
      <c r="M30" s="239">
        <f>'[1]Podklady RZ'!M329</f>
        <v>0</v>
      </c>
      <c r="N30" s="257">
        <f>'[1]Podklady RZ'!N329</f>
        <v>0</v>
      </c>
      <c r="O30" s="274">
        <f>'[1]Podklady RZ'!O329</f>
        <v>0</v>
      </c>
      <c r="P30" s="176"/>
    </row>
    <row r="31" spans="1:21" x14ac:dyDescent="0.2">
      <c r="A31" s="57" t="s">
        <v>6</v>
      </c>
      <c r="B31" s="221">
        <f>'[1]Podklady RZ'!B330</f>
        <v>1.899</v>
      </c>
      <c r="C31" s="236">
        <f>'[1]Podklady RZ'!C330</f>
        <v>1.5569999999999999</v>
      </c>
      <c r="D31" s="244">
        <f>'[1]Podklady RZ'!D330</f>
        <v>1.635</v>
      </c>
      <c r="E31" s="237">
        <f>'[1]Podklady RZ'!E330</f>
        <v>1.3839999999999999</v>
      </c>
      <c r="F31" s="236">
        <f>'[1]Podklady RZ'!F330</f>
        <v>0.95399999999999996</v>
      </c>
      <c r="G31" s="239">
        <f>'[1]Podklady RZ'!G330</f>
        <v>0.60499999999999998</v>
      </c>
      <c r="H31" s="243">
        <f>'[1]Podklady RZ'!H330</f>
        <v>0.59199999999999997</v>
      </c>
      <c r="I31" s="236">
        <f>'[1]Podklady RZ'!I330</f>
        <v>0.37</v>
      </c>
      <c r="J31" s="244">
        <f>'[1]Podklady RZ'!J330</f>
        <v>1.5840000000000001</v>
      </c>
      <c r="K31" s="237">
        <f>'[1]Podklady RZ'!K330</f>
        <v>1.4259999999999999</v>
      </c>
      <c r="L31" s="236">
        <f>'[1]Podklady RZ'!L330</f>
        <v>1.5720000000000001</v>
      </c>
      <c r="M31" s="239">
        <f>'[1]Podklady RZ'!M330</f>
        <v>1.9530000000000001</v>
      </c>
      <c r="N31" s="257">
        <f>'[1]Podklady RZ'!N330</f>
        <v>15.530999999999999</v>
      </c>
      <c r="O31" s="274">
        <f>'[1]Podklady RZ'!O330</f>
        <v>7.5000420061679021E-2</v>
      </c>
      <c r="P31" s="176"/>
    </row>
    <row r="32" spans="1:21" x14ac:dyDescent="0.2">
      <c r="A32" s="57" t="s">
        <v>28</v>
      </c>
      <c r="B32" s="221">
        <f>'[1]Podklady RZ'!B331</f>
        <v>541.93200300000012</v>
      </c>
      <c r="C32" s="236">
        <f>'[1]Podklady RZ'!C331</f>
        <v>362.37815199999994</v>
      </c>
      <c r="D32" s="244">
        <f>'[1]Podklady RZ'!D331</f>
        <v>256.750744</v>
      </c>
      <c r="E32" s="237">
        <f>'[1]Podklady RZ'!E331</f>
        <v>213.62906199999995</v>
      </c>
      <c r="F32" s="236">
        <f>'[1]Podklady RZ'!F331</f>
        <v>117.78849799999998</v>
      </c>
      <c r="G32" s="239">
        <f>'[1]Podklady RZ'!G331</f>
        <v>74.190793999999997</v>
      </c>
      <c r="H32" s="243">
        <f>'[1]Podklady RZ'!H331</f>
        <v>69.811136999999988</v>
      </c>
      <c r="I32" s="236">
        <f>'[1]Podklady RZ'!I331</f>
        <v>69.186672999999999</v>
      </c>
      <c r="J32" s="244">
        <f>'[1]Podklady RZ'!J331</f>
        <v>123.72233109999999</v>
      </c>
      <c r="K32" s="237">
        <f>'[1]Podklady RZ'!K331</f>
        <v>205.70321600000003</v>
      </c>
      <c r="L32" s="236">
        <f>'[1]Podklady RZ'!L331</f>
        <v>317.88798599999996</v>
      </c>
      <c r="M32" s="239">
        <f>'[1]Podklady RZ'!M331</f>
        <v>407.88500699999997</v>
      </c>
      <c r="N32" s="257">
        <f>'[1]Podklady RZ'!N331</f>
        <v>2760.8656031</v>
      </c>
      <c r="O32" s="274">
        <f>'[1]Podklady RZ'!O331</f>
        <v>0.10141851125819606</v>
      </c>
      <c r="P32" s="176"/>
    </row>
    <row r="33" spans="1:16" x14ac:dyDescent="0.2">
      <c r="A33" s="57" t="s">
        <v>5</v>
      </c>
      <c r="B33" s="221">
        <f>'[1]Podklady RZ'!B332</f>
        <v>157.25363000000002</v>
      </c>
      <c r="C33" s="236">
        <f>'[1]Podklady RZ'!C332</f>
        <v>104.80728900000003</v>
      </c>
      <c r="D33" s="244">
        <f>'[1]Podklady RZ'!D332</f>
        <v>72.714839000000012</v>
      </c>
      <c r="E33" s="237">
        <f>'[1]Podklady RZ'!E332</f>
        <v>58.404180000000011</v>
      </c>
      <c r="F33" s="236">
        <f>'[1]Podklady RZ'!F332</f>
        <v>29.176966999999998</v>
      </c>
      <c r="G33" s="239">
        <f>'[1]Podklady RZ'!G332</f>
        <v>14.422022999999999</v>
      </c>
      <c r="H33" s="243">
        <f>'[1]Podklady RZ'!H332</f>
        <v>12.962552000000002</v>
      </c>
      <c r="I33" s="236">
        <f>'[1]Podklady RZ'!I332</f>
        <v>13.452711999999998</v>
      </c>
      <c r="J33" s="244">
        <f>'[1]Podklady RZ'!J332</f>
        <v>29.266328000000001</v>
      </c>
      <c r="K33" s="237">
        <f>'[1]Podklady RZ'!K332</f>
        <v>54.908325999999995</v>
      </c>
      <c r="L33" s="236">
        <f>'[1]Podklady RZ'!L332</f>
        <v>87.524332000000015</v>
      </c>
      <c r="M33" s="239">
        <f>'[1]Podklady RZ'!M332</f>
        <v>110.28898299999999</v>
      </c>
      <c r="N33" s="257">
        <f>'[1]Podklady RZ'!N332</f>
        <v>745.18216100000006</v>
      </c>
      <c r="O33" s="274">
        <f>'[1]Podklady RZ'!O332</f>
        <v>4.9938717340380655E-2</v>
      </c>
      <c r="P33" s="176"/>
    </row>
    <row r="34" spans="1:16" ht="12.75" thickBot="1" x14ac:dyDescent="0.25">
      <c r="A34" s="58" t="s">
        <v>3</v>
      </c>
      <c r="B34" s="222">
        <f>'[1]Podklady RZ'!B333</f>
        <v>157.37398400000001</v>
      </c>
      <c r="C34" s="43">
        <f>'[1]Podklady RZ'!C333</f>
        <v>107.34991000000001</v>
      </c>
      <c r="D34" s="43">
        <f>'[1]Podklady RZ'!D333</f>
        <v>72.419771000000011</v>
      </c>
      <c r="E34" s="272">
        <f>'[1]Podklady RZ'!E333</f>
        <v>57.483625000000004</v>
      </c>
      <c r="F34" s="43">
        <f>'[1]Podklady RZ'!F333</f>
        <v>26.289597000000001</v>
      </c>
      <c r="G34" s="273">
        <f>'[1]Podklady RZ'!G333</f>
        <v>9.3316280000000003</v>
      </c>
      <c r="H34" s="43">
        <f>'[1]Podklady RZ'!H333</f>
        <v>8.4444809999999997</v>
      </c>
      <c r="I34" s="43">
        <f>'[1]Podklady RZ'!I333</f>
        <v>8.3554869999999983</v>
      </c>
      <c r="J34" s="43">
        <f>'[1]Podklady RZ'!J333</f>
        <v>27.917184000000002</v>
      </c>
      <c r="K34" s="272">
        <f>'[1]Podklady RZ'!K333</f>
        <v>53.972919999999995</v>
      </c>
      <c r="L34" s="43">
        <f>'[1]Podklady RZ'!L333</f>
        <v>89.498933999999991</v>
      </c>
      <c r="M34" s="273">
        <f>'[1]Podklady RZ'!M333</f>
        <v>105.10445199999999</v>
      </c>
      <c r="N34" s="259">
        <f>'[1]Podklady RZ'!N333</f>
        <v>723.5419730000001</v>
      </c>
      <c r="O34" s="275">
        <f>'[1]Podklady RZ'!O333</f>
        <v>0.39378891169001545</v>
      </c>
      <c r="P34" s="176"/>
    </row>
    <row r="35" spans="1:16" ht="18" customHeight="1" x14ac:dyDescent="0.2">
      <c r="A35" s="263" t="s">
        <v>276</v>
      </c>
      <c r="B35" s="263"/>
      <c r="C35" s="263"/>
      <c r="D35" s="14"/>
      <c r="F35" s="17"/>
      <c r="G35" s="178"/>
      <c r="H35" s="178"/>
      <c r="I35" s="178"/>
      <c r="J35" s="178"/>
      <c r="K35" s="178"/>
      <c r="O35" s="4" t="s">
        <v>83</v>
      </c>
    </row>
    <row r="36" spans="1:16" x14ac:dyDescent="0.2">
      <c r="A36" s="119"/>
      <c r="B36" s="119"/>
      <c r="C36" s="119"/>
    </row>
    <row r="37" spans="1:16" x14ac:dyDescent="0.2">
      <c r="B37" s="127"/>
      <c r="C37" s="127"/>
      <c r="D37" s="127"/>
    </row>
    <row r="38" spans="1:16" x14ac:dyDescent="0.2">
      <c r="B38" s="127"/>
      <c r="C38" s="127"/>
      <c r="D38" s="127"/>
    </row>
    <row r="39" spans="1:16" x14ac:dyDescent="0.2">
      <c r="B39" s="127"/>
      <c r="C39" s="127"/>
      <c r="D39" s="127"/>
      <c r="M39" s="184" t="s">
        <v>268</v>
      </c>
      <c r="N39" s="226">
        <f>O7</f>
        <v>3.4591731939457061E-2</v>
      </c>
    </row>
    <row r="40" spans="1:16" x14ac:dyDescent="0.2">
      <c r="B40" s="233"/>
      <c r="C40" s="233"/>
      <c r="D40" s="233"/>
      <c r="M40" s="184" t="s">
        <v>66</v>
      </c>
      <c r="N40" s="226">
        <f>O8</f>
        <v>4.8932806398589365E-2</v>
      </c>
    </row>
    <row r="41" spans="1:16" x14ac:dyDescent="0.2">
      <c r="B41" s="127"/>
      <c r="C41" s="127"/>
      <c r="D41" s="127"/>
      <c r="M41" s="184" t="s">
        <v>187</v>
      </c>
      <c r="N41" s="226">
        <f>O9</f>
        <v>6.1966095738760794E-2</v>
      </c>
    </row>
  </sheetData>
  <mergeCells count="6">
    <mergeCell ref="O5:O6"/>
    <mergeCell ref="B5:D5"/>
    <mergeCell ref="E5:G5"/>
    <mergeCell ref="H5:J5"/>
    <mergeCell ref="K5:M5"/>
    <mergeCell ref="N5:N6"/>
  </mergeCells>
  <conditionalFormatting sqref="O10:O25 O27:O34">
    <cfRule type="dataBar" priority="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{863E4D9F-0E73-4BFA-B242-ADA87C734717}</x14:id>
        </ext>
      </extLst>
    </cfRule>
  </conditionalFormatting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63E4D9F-0E73-4BFA-B242-ADA87C734717}">
            <x14:dataBar minLength="0" maxLength="100" gradient="0" direction="rightToLef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O10:O25 O27:O34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showGridLines="0" zoomScaleNormal="100" zoomScaleSheetLayoutView="100" workbookViewId="0">
      <selection activeCell="S18" sqref="S18"/>
    </sheetView>
  </sheetViews>
  <sheetFormatPr defaultRowHeight="12" x14ac:dyDescent="0.2"/>
  <cols>
    <col min="1" max="1" width="31.7109375" style="123" customWidth="1"/>
    <col min="2" max="13" width="8" style="123" customWidth="1"/>
    <col min="14" max="14" width="8.42578125" style="123" customWidth="1"/>
    <col min="15" max="15" width="7.85546875" style="123" customWidth="1"/>
    <col min="16" max="21" width="9.140625" style="123" customWidth="1"/>
    <col min="22" max="16384" width="9.140625" style="123"/>
  </cols>
  <sheetData>
    <row r="1" spans="1:21" ht="18.75" x14ac:dyDescent="0.3">
      <c r="A1" s="164" t="s">
        <v>228</v>
      </c>
      <c r="O1" s="165" t="str">
        <f>Obsah!$A$1</f>
        <v>2017</v>
      </c>
    </row>
    <row r="2" spans="1:21" ht="1.5" customHeight="1" x14ac:dyDescent="0.2">
      <c r="F2" s="178"/>
      <c r="G2" s="178"/>
      <c r="H2" s="178"/>
      <c r="I2" s="178"/>
      <c r="J2" s="178"/>
      <c r="K2" s="178"/>
    </row>
    <row r="3" spans="1:21" ht="12" customHeight="1" x14ac:dyDescent="0.2">
      <c r="F3" s="178"/>
      <c r="G3" s="178"/>
      <c r="H3" s="178"/>
      <c r="I3" s="178"/>
      <c r="J3" s="178"/>
      <c r="K3" s="178"/>
    </row>
    <row r="4" spans="1:21" x14ac:dyDescent="0.2">
      <c r="A4" s="13"/>
      <c r="B4" s="276"/>
      <c r="C4" s="276"/>
      <c r="D4" s="276"/>
      <c r="E4" s="276"/>
      <c r="F4" s="184"/>
      <c r="K4" s="184"/>
      <c r="L4" s="251"/>
    </row>
    <row r="5" spans="1:21" ht="12.75" customHeight="1" x14ac:dyDescent="0.2">
      <c r="A5" s="26"/>
      <c r="B5" s="335" t="s">
        <v>48</v>
      </c>
      <c r="C5" s="335"/>
      <c r="D5" s="335"/>
      <c r="E5" s="335" t="s">
        <v>49</v>
      </c>
      <c r="F5" s="335"/>
      <c r="G5" s="335"/>
      <c r="H5" s="335" t="s">
        <v>50</v>
      </c>
      <c r="I5" s="335"/>
      <c r="J5" s="335"/>
      <c r="K5" s="335" t="s">
        <v>51</v>
      </c>
      <c r="L5" s="335"/>
      <c r="M5" s="335"/>
      <c r="N5" s="350" t="s">
        <v>7</v>
      </c>
      <c r="O5" s="350" t="s">
        <v>52</v>
      </c>
    </row>
    <row r="6" spans="1:21" x14ac:dyDescent="0.2">
      <c r="A6" s="26"/>
      <c r="B6" s="252" t="s">
        <v>8</v>
      </c>
      <c r="C6" s="252" t="s">
        <v>9</v>
      </c>
      <c r="D6" s="252" t="s">
        <v>10</v>
      </c>
      <c r="E6" s="252" t="s">
        <v>11</v>
      </c>
      <c r="F6" s="252" t="s">
        <v>12</v>
      </c>
      <c r="G6" s="252" t="s">
        <v>13</v>
      </c>
      <c r="H6" s="252" t="s">
        <v>14</v>
      </c>
      <c r="I6" s="252" t="s">
        <v>15</v>
      </c>
      <c r="J6" s="252" t="s">
        <v>16</v>
      </c>
      <c r="K6" s="252" t="s">
        <v>17</v>
      </c>
      <c r="L6" s="252" t="s">
        <v>18</v>
      </c>
      <c r="M6" s="252" t="s">
        <v>19</v>
      </c>
      <c r="N6" s="351"/>
      <c r="O6" s="351"/>
      <c r="P6" s="184"/>
      <c r="U6" s="184"/>
    </row>
    <row r="7" spans="1:21" x14ac:dyDescent="0.2">
      <c r="A7" s="262" t="s">
        <v>255</v>
      </c>
      <c r="B7" s="220">
        <f>'[1]Podklady RZ'!B341</f>
        <v>3255.3620000000005</v>
      </c>
      <c r="C7" s="198">
        <f>'[1]Podklady RZ'!C341</f>
        <v>3216.9620000000004</v>
      </c>
      <c r="D7" s="198">
        <f>'[1]Podklady RZ'!D341</f>
        <v>3216.9620000000004</v>
      </c>
      <c r="E7" s="264">
        <f>'[1]Podklady RZ'!E341</f>
        <v>3214.2220000000002</v>
      </c>
      <c r="F7" s="265">
        <f>'[1]Podklady RZ'!F341</f>
        <v>3214.2220000000002</v>
      </c>
      <c r="G7" s="266">
        <f>'[1]Podklady RZ'!G341</f>
        <v>3214.2220000000002</v>
      </c>
      <c r="H7" s="198">
        <f>'[1]Podklady RZ'!H341</f>
        <v>3213.5860000000002</v>
      </c>
      <c r="I7" s="198">
        <f>'[1]Podklady RZ'!I341</f>
        <v>3210.0860000000002</v>
      </c>
      <c r="J7" s="198">
        <f>'[1]Podklady RZ'!J341</f>
        <v>3210.0860000000002</v>
      </c>
      <c r="K7" s="264">
        <f>'[1]Podklady RZ'!K341</f>
        <v>3202.0860000000002</v>
      </c>
      <c r="L7" s="265">
        <f>'[1]Podklady RZ'!L341</f>
        <v>3202.0860000000002</v>
      </c>
      <c r="M7" s="266">
        <f>'[1]Podklady RZ'!M341</f>
        <v>3202.0860000000002</v>
      </c>
      <c r="N7" s="261">
        <f>'[1]Podklady RZ'!N341</f>
        <v>3202.0860000000002</v>
      </c>
      <c r="O7" s="278">
        <f>'[1]Podklady RZ'!O341</f>
        <v>5.4733059398366757E-2</v>
      </c>
      <c r="P7" s="187"/>
      <c r="U7" s="92"/>
    </row>
    <row r="8" spans="1:21" x14ac:dyDescent="0.2">
      <c r="A8" s="253" t="s">
        <v>256</v>
      </c>
      <c r="B8" s="220">
        <f>'[1]Podklady RZ'!B342</f>
        <v>1800.6704789999999</v>
      </c>
      <c r="C8" s="198">
        <f>'[1]Podklady RZ'!C342</f>
        <v>1457.7378489999999</v>
      </c>
      <c r="D8" s="198">
        <f>'[1]Podklady RZ'!D342</f>
        <v>1462.2314369999997</v>
      </c>
      <c r="E8" s="220">
        <f>'[1]Podklady RZ'!E342</f>
        <v>1334.6249940000005</v>
      </c>
      <c r="F8" s="198">
        <f>'[1]Podklady RZ'!F342</f>
        <v>1217.259241</v>
      </c>
      <c r="G8" s="267">
        <f>'[1]Podklady RZ'!G342</f>
        <v>1062.4363949999997</v>
      </c>
      <c r="H8" s="198">
        <f>'[1]Podklady RZ'!H342</f>
        <v>611.8888589999998</v>
      </c>
      <c r="I8" s="198">
        <f>'[1]Podklady RZ'!I342</f>
        <v>1067.2377319999998</v>
      </c>
      <c r="J8" s="198">
        <f>'[1]Podklady RZ'!J342</f>
        <v>1197.5958030000002</v>
      </c>
      <c r="K8" s="220">
        <f>'[1]Podklady RZ'!K342</f>
        <v>1373.8565299999998</v>
      </c>
      <c r="L8" s="198">
        <f>'[1]Podklady RZ'!L342</f>
        <v>1516.6732180000004</v>
      </c>
      <c r="M8" s="267">
        <f>'[1]Podklady RZ'!M342</f>
        <v>1613.1597969999993</v>
      </c>
      <c r="N8" s="255">
        <f>'[1]Podklady RZ'!N342</f>
        <v>15715.372333999996</v>
      </c>
      <c r="O8" s="279">
        <f>'[1]Podklady RZ'!O342</f>
        <v>9.2672458637640037E-2</v>
      </c>
      <c r="P8" s="187"/>
      <c r="U8" s="92"/>
    </row>
    <row r="9" spans="1:21" x14ac:dyDescent="0.2">
      <c r="A9" s="254" t="s">
        <v>257</v>
      </c>
      <c r="B9" s="209">
        <f>'[1]Podklady RZ'!B343</f>
        <v>728.48055599999998</v>
      </c>
      <c r="C9" s="63">
        <f>'[1]Podklady RZ'!C343</f>
        <v>549.04974600000003</v>
      </c>
      <c r="D9" s="63">
        <f>'[1]Podklady RZ'!D343</f>
        <v>472.795996</v>
      </c>
      <c r="E9" s="209">
        <f>'[1]Podklady RZ'!E343</f>
        <v>314.589675</v>
      </c>
      <c r="F9" s="63">
        <f>'[1]Podklady RZ'!F343</f>
        <v>214.32772599999998</v>
      </c>
      <c r="G9" s="210">
        <f>'[1]Podklady RZ'!G343</f>
        <v>111.86705500000001</v>
      </c>
      <c r="H9" s="63">
        <f>'[1]Podklady RZ'!H343</f>
        <v>96.398258000000013</v>
      </c>
      <c r="I9" s="63">
        <f>'[1]Podklady RZ'!I343</f>
        <v>108.94472500000001</v>
      </c>
      <c r="J9" s="63">
        <f>'[1]Podklady RZ'!J343</f>
        <v>209.63771399999996</v>
      </c>
      <c r="K9" s="209">
        <f>'[1]Podklady RZ'!K343</f>
        <v>290.93754900000005</v>
      </c>
      <c r="L9" s="63">
        <f>'[1]Podklady RZ'!L343</f>
        <v>460.11643800000002</v>
      </c>
      <c r="M9" s="210">
        <f>'[1]Podklady RZ'!M343</f>
        <v>556.77477199999987</v>
      </c>
      <c r="N9" s="256">
        <f>'[1]Podklady RZ'!N343</f>
        <v>4113.9202100000002</v>
      </c>
      <c r="O9" s="280">
        <f>'[1]Podklady RZ'!O343</f>
        <v>4.3889545556565462E-2</v>
      </c>
      <c r="P9" s="176"/>
      <c r="U9" s="179"/>
    </row>
    <row r="10" spans="1:21" x14ac:dyDescent="0.2">
      <c r="A10" s="57" t="s">
        <v>44</v>
      </c>
      <c r="B10" s="221">
        <f>'[1]Podklady RZ'!B344</f>
        <v>24.105982000000001</v>
      </c>
      <c r="C10" s="33">
        <f>'[1]Podklady RZ'!C344</f>
        <v>16.286293000000001</v>
      </c>
      <c r="D10" s="33">
        <f>'[1]Podklady RZ'!D344</f>
        <v>20.958967000000001</v>
      </c>
      <c r="E10" s="268">
        <f>'[1]Podklady RZ'!E344</f>
        <v>14.68913</v>
      </c>
      <c r="F10" s="33">
        <f>'[1]Podklady RZ'!F344</f>
        <v>13.512269</v>
      </c>
      <c r="G10" s="269">
        <f>'[1]Podklady RZ'!G344</f>
        <v>11.969425000000001</v>
      </c>
      <c r="H10" s="33">
        <f>'[1]Podklady RZ'!H344</f>
        <v>13.484442000000001</v>
      </c>
      <c r="I10" s="33">
        <f>'[1]Podklady RZ'!I344</f>
        <v>7.735595</v>
      </c>
      <c r="J10" s="33">
        <f>'[1]Podklady RZ'!J344</f>
        <v>25.566890000000001</v>
      </c>
      <c r="K10" s="268">
        <f>'[1]Podklady RZ'!K344</f>
        <v>28.329304</v>
      </c>
      <c r="L10" s="33">
        <f>'[1]Podklady RZ'!L344</f>
        <v>23.605746</v>
      </c>
      <c r="M10" s="269">
        <f>'[1]Podklady RZ'!M344</f>
        <v>27.334109999999999</v>
      </c>
      <c r="N10" s="257">
        <f>'[1]Podklady RZ'!N344</f>
        <v>227.57815300000004</v>
      </c>
      <c r="O10" s="274">
        <f>'[1]Podklady RZ'!O344</f>
        <v>3.7503301369509051E-2</v>
      </c>
      <c r="P10" s="176"/>
      <c r="U10" s="277"/>
    </row>
    <row r="11" spans="1:21" x14ac:dyDescent="0.2">
      <c r="A11" s="57" t="s">
        <v>43</v>
      </c>
      <c r="B11" s="221">
        <f>'[1]Podklady RZ'!B345</f>
        <v>0.91300000000000003</v>
      </c>
      <c r="C11" s="236">
        <f>'[1]Podklady RZ'!C345</f>
        <v>0.81499999999999995</v>
      </c>
      <c r="D11" s="244">
        <f>'[1]Podklady RZ'!D345</f>
        <v>0.69299999999999995</v>
      </c>
      <c r="E11" s="237">
        <f>'[1]Podklady RZ'!E345</f>
        <v>0.47299999999999998</v>
      </c>
      <c r="F11" s="236">
        <f>'[1]Podklady RZ'!F345</f>
        <v>0.39</v>
      </c>
      <c r="G11" s="239">
        <f>'[1]Podklady RZ'!G345</f>
        <v>0.20599999999999999</v>
      </c>
      <c r="H11" s="243">
        <f>'[1]Podklady RZ'!H345</f>
        <v>0.245</v>
      </c>
      <c r="I11" s="236">
        <f>'[1]Podklady RZ'!I345</f>
        <v>0.159</v>
      </c>
      <c r="J11" s="244">
        <f>'[1]Podklady RZ'!J345</f>
        <v>0.51</v>
      </c>
      <c r="K11" s="237">
        <f>'[1]Podklady RZ'!K345</f>
        <v>1.274</v>
      </c>
      <c r="L11" s="236">
        <f>'[1]Podklady RZ'!L345</f>
        <v>1.081</v>
      </c>
      <c r="M11" s="239">
        <f>'[1]Podklady RZ'!M345</f>
        <v>1.052</v>
      </c>
      <c r="N11" s="257">
        <f>'[1]Podklady RZ'!N345</f>
        <v>7.8109999999999999</v>
      </c>
      <c r="O11" s="274">
        <f>'[1]Podklady RZ'!O345</f>
        <v>1.5087720025475706E-2</v>
      </c>
      <c r="P11" s="176"/>
      <c r="U11" s="277"/>
    </row>
    <row r="12" spans="1:21" x14ac:dyDescent="0.2">
      <c r="A12" s="57" t="s">
        <v>42</v>
      </c>
      <c r="B12" s="221">
        <f>'[1]Podklady RZ'!B346</f>
        <v>0</v>
      </c>
      <c r="C12" s="236">
        <f>'[1]Podklady RZ'!C346</f>
        <v>0</v>
      </c>
      <c r="D12" s="244">
        <f>'[1]Podklady RZ'!D346</f>
        <v>0</v>
      </c>
      <c r="E12" s="237">
        <f>'[1]Podklady RZ'!E346</f>
        <v>0</v>
      </c>
      <c r="F12" s="236">
        <f>'[1]Podklady RZ'!F346</f>
        <v>0</v>
      </c>
      <c r="G12" s="239">
        <f>'[1]Podklady RZ'!G346</f>
        <v>0</v>
      </c>
      <c r="H12" s="243">
        <f>'[1]Podklady RZ'!H346</f>
        <v>0</v>
      </c>
      <c r="I12" s="236">
        <f>'[1]Podklady RZ'!I346</f>
        <v>0</v>
      </c>
      <c r="J12" s="244">
        <f>'[1]Podklady RZ'!J346</f>
        <v>0</v>
      </c>
      <c r="K12" s="237">
        <f>'[1]Podklady RZ'!K346</f>
        <v>0</v>
      </c>
      <c r="L12" s="236">
        <f>'[1]Podklady RZ'!L346</f>
        <v>0</v>
      </c>
      <c r="M12" s="239">
        <f>'[1]Podklady RZ'!M346</f>
        <v>0</v>
      </c>
      <c r="N12" s="257">
        <f>'[1]Podklady RZ'!N346</f>
        <v>0</v>
      </c>
      <c r="O12" s="274">
        <f>'[1]Podklady RZ'!O346</f>
        <v>0</v>
      </c>
      <c r="P12" s="176"/>
      <c r="U12" s="277"/>
    </row>
    <row r="13" spans="1:21" x14ac:dyDescent="0.2">
      <c r="A13" s="57" t="s">
        <v>67</v>
      </c>
      <c r="B13" s="221">
        <f>'[1]Podklady RZ'!B347</f>
        <v>0</v>
      </c>
      <c r="C13" s="236">
        <f>'[1]Podklady RZ'!C347</f>
        <v>0</v>
      </c>
      <c r="D13" s="244">
        <f>'[1]Podklady RZ'!D347</f>
        <v>0</v>
      </c>
      <c r="E13" s="237">
        <f>'[1]Podklady RZ'!E347</f>
        <v>0</v>
      </c>
      <c r="F13" s="236">
        <f>'[1]Podklady RZ'!F347</f>
        <v>0</v>
      </c>
      <c r="G13" s="239">
        <f>'[1]Podklady RZ'!G347</f>
        <v>0</v>
      </c>
      <c r="H13" s="243">
        <f>'[1]Podklady RZ'!H347</f>
        <v>5.0609999999999995E-3</v>
      </c>
      <c r="I13" s="236">
        <f>'[1]Podklady RZ'!I347</f>
        <v>5.0609999999999995E-3</v>
      </c>
      <c r="J13" s="244">
        <f>'[1]Podklady RZ'!J347</f>
        <v>0</v>
      </c>
      <c r="K13" s="237">
        <f>'[1]Podklady RZ'!K347</f>
        <v>0</v>
      </c>
      <c r="L13" s="236">
        <f>'[1]Podklady RZ'!L347</f>
        <v>0</v>
      </c>
      <c r="M13" s="239">
        <f>'[1]Podklady RZ'!M347</f>
        <v>0</v>
      </c>
      <c r="N13" s="257">
        <f>'[1]Podklady RZ'!N347</f>
        <v>1.0121999999999999E-2</v>
      </c>
      <c r="O13" s="274">
        <f>'[1]Podklady RZ'!O347</f>
        <v>1.147980231875675E-3</v>
      </c>
      <c r="P13" s="176"/>
      <c r="U13" s="277"/>
    </row>
    <row r="14" spans="1:21" x14ac:dyDescent="0.2">
      <c r="A14" s="57" t="s">
        <v>68</v>
      </c>
      <c r="B14" s="221">
        <f>'[1]Podklady RZ'!B348</f>
        <v>0.37708999999999998</v>
      </c>
      <c r="C14" s="236">
        <f>'[1]Podklady RZ'!C348</f>
        <v>0.38868000000000003</v>
      </c>
      <c r="D14" s="244">
        <f>'[1]Podklady RZ'!D348</f>
        <v>0.45595999999999998</v>
      </c>
      <c r="E14" s="237">
        <f>'[1]Podklady RZ'!E348</f>
        <v>0.40983999999999998</v>
      </c>
      <c r="F14" s="236">
        <f>'[1]Podklady RZ'!F348</f>
        <v>0.44372</v>
      </c>
      <c r="G14" s="239">
        <f>'[1]Podklady RZ'!G348</f>
        <v>0.39665</v>
      </c>
      <c r="H14" s="243">
        <f>'[1]Podklady RZ'!H348</f>
        <v>0.35508999999999996</v>
      </c>
      <c r="I14" s="236">
        <f>'[1]Podklady RZ'!I348</f>
        <v>0.42549999999999999</v>
      </c>
      <c r="J14" s="244">
        <f>'[1]Podklady RZ'!J348</f>
        <v>0.40362999999999999</v>
      </c>
      <c r="K14" s="237">
        <f>'[1]Podklady RZ'!K348</f>
        <v>0.50435000000000008</v>
      </c>
      <c r="L14" s="236">
        <f>'[1]Podklady RZ'!L348</f>
        <v>0.46056000000000002</v>
      </c>
      <c r="M14" s="239">
        <f>'[1]Podklady RZ'!M348</f>
        <v>0.36787999999999998</v>
      </c>
      <c r="N14" s="257">
        <f>'[1]Podklady RZ'!N348</f>
        <v>4.9889500000000009</v>
      </c>
      <c r="O14" s="274">
        <f>'[1]Podklady RZ'!O348</f>
        <v>0.4351688705906982</v>
      </c>
      <c r="P14" s="176"/>
      <c r="U14" s="277"/>
    </row>
    <row r="15" spans="1:21" x14ac:dyDescent="0.2">
      <c r="A15" s="57" t="s">
        <v>69</v>
      </c>
      <c r="B15" s="221">
        <f>'[1]Podklady RZ'!B349</f>
        <v>3.8E-3</v>
      </c>
      <c r="C15" s="236">
        <f>'[1]Podklady RZ'!C349</f>
        <v>3.8999999999999998E-3</v>
      </c>
      <c r="D15" s="244">
        <f>'[1]Podklady RZ'!D349</f>
        <v>9.4000000000000004E-3</v>
      </c>
      <c r="E15" s="237">
        <f>'[1]Podklady RZ'!E349</f>
        <v>8.9999999999999993E-3</v>
      </c>
      <c r="F15" s="236">
        <f>'[1]Podklady RZ'!F349</f>
        <v>7.0099999999999997E-3</v>
      </c>
      <c r="G15" s="239">
        <f>'[1]Podklady RZ'!G349</f>
        <v>1.01E-3</v>
      </c>
      <c r="H15" s="243">
        <f>'[1]Podklady RZ'!H349</f>
        <v>4.0000000000000001E-3</v>
      </c>
      <c r="I15" s="236">
        <f>'[1]Podklady RZ'!I349</f>
        <v>1.2330000000000001E-2</v>
      </c>
      <c r="J15" s="244">
        <f>'[1]Podklady RZ'!J349</f>
        <v>3.0099999999999997E-3</v>
      </c>
      <c r="K15" s="237">
        <f>'[1]Podklady RZ'!K349</f>
        <v>2.0099999999999996E-3</v>
      </c>
      <c r="L15" s="236">
        <f>'[1]Podklady RZ'!L349</f>
        <v>0</v>
      </c>
      <c r="M15" s="239">
        <f>'[1]Podklady RZ'!M349</f>
        <v>0</v>
      </c>
      <c r="N15" s="257">
        <f>'[1]Podklady RZ'!N349</f>
        <v>5.5469999999999998E-2</v>
      </c>
      <c r="O15" s="274">
        <f>'[1]Podklady RZ'!O349</f>
        <v>0.13303115332038276</v>
      </c>
      <c r="P15" s="176"/>
      <c r="U15" s="277"/>
    </row>
    <row r="16" spans="1:21" x14ac:dyDescent="0.2">
      <c r="A16" s="57" t="s">
        <v>41</v>
      </c>
      <c r="B16" s="221">
        <f>'[1]Podklady RZ'!B350</f>
        <v>523.74276099999997</v>
      </c>
      <c r="C16" s="236">
        <f>'[1]Podklady RZ'!C350</f>
        <v>400.87385700000004</v>
      </c>
      <c r="D16" s="244">
        <f>'[1]Podklady RZ'!D350</f>
        <v>353.99305800000002</v>
      </c>
      <c r="E16" s="237">
        <f>'[1]Podklady RZ'!E350</f>
        <v>233.51042099999998</v>
      </c>
      <c r="F16" s="236">
        <f>'[1]Podklady RZ'!F350</f>
        <v>156.48120299999999</v>
      </c>
      <c r="G16" s="239">
        <f>'[1]Podklady RZ'!G350</f>
        <v>78.340153999999998</v>
      </c>
      <c r="H16" s="243">
        <f>'[1]Podklady RZ'!H350</f>
        <v>57.970980000000004</v>
      </c>
      <c r="I16" s="236">
        <f>'[1]Podklady RZ'!I350</f>
        <v>79.503550000000004</v>
      </c>
      <c r="J16" s="244">
        <f>'[1]Podklady RZ'!J350</f>
        <v>148.44555199999999</v>
      </c>
      <c r="K16" s="237">
        <f>'[1]Podklady RZ'!K350</f>
        <v>206.10589000000002</v>
      </c>
      <c r="L16" s="236">
        <f>'[1]Podklady RZ'!L350</f>
        <v>348.87593300000003</v>
      </c>
      <c r="M16" s="239">
        <f>'[1]Podklady RZ'!M350</f>
        <v>423.41614199999992</v>
      </c>
      <c r="N16" s="257">
        <f>'[1]Podklady RZ'!N350</f>
        <v>3011.2595009999995</v>
      </c>
      <c r="O16" s="274">
        <f>'[1]Podklady RZ'!O350</f>
        <v>7.060476841078038E-2</v>
      </c>
      <c r="P16" s="176"/>
      <c r="U16" s="277"/>
    </row>
    <row r="17" spans="1:21" x14ac:dyDescent="0.2">
      <c r="A17" s="57" t="s">
        <v>81</v>
      </c>
      <c r="B17" s="221">
        <f>'[1]Podklady RZ'!B351</f>
        <v>0</v>
      </c>
      <c r="C17" s="236">
        <f>'[1]Podklady RZ'!C351</f>
        <v>0</v>
      </c>
      <c r="D17" s="244">
        <f>'[1]Podklady RZ'!D351</f>
        <v>0</v>
      </c>
      <c r="E17" s="237">
        <f>'[1]Podklady RZ'!E351</f>
        <v>0</v>
      </c>
      <c r="F17" s="236">
        <f>'[1]Podklady RZ'!F351</f>
        <v>0</v>
      </c>
      <c r="G17" s="239">
        <f>'[1]Podklady RZ'!G351</f>
        <v>0</v>
      </c>
      <c r="H17" s="243">
        <f>'[1]Podklady RZ'!H351</f>
        <v>0</v>
      </c>
      <c r="I17" s="236">
        <f>'[1]Podklady RZ'!I351</f>
        <v>0</v>
      </c>
      <c r="J17" s="244">
        <f>'[1]Podklady RZ'!J351</f>
        <v>0</v>
      </c>
      <c r="K17" s="237">
        <f>'[1]Podklady RZ'!K351</f>
        <v>0</v>
      </c>
      <c r="L17" s="236">
        <f>'[1]Podklady RZ'!L351</f>
        <v>0</v>
      </c>
      <c r="M17" s="239">
        <f>'[1]Podklady RZ'!M351</f>
        <v>0</v>
      </c>
      <c r="N17" s="257">
        <f>'[1]Podklady RZ'!N351</f>
        <v>0</v>
      </c>
      <c r="O17" s="274">
        <f>'[1]Podklady RZ'!O351</f>
        <v>0</v>
      </c>
      <c r="P17" s="176"/>
      <c r="U17" s="277"/>
    </row>
    <row r="18" spans="1:21" x14ac:dyDescent="0.2">
      <c r="A18" s="57" t="s">
        <v>40</v>
      </c>
      <c r="B18" s="221">
        <f>'[1]Podklady RZ'!B352</f>
        <v>0</v>
      </c>
      <c r="C18" s="236">
        <f>'[1]Podklady RZ'!C352</f>
        <v>0</v>
      </c>
      <c r="D18" s="244">
        <f>'[1]Podklady RZ'!D352</f>
        <v>0</v>
      </c>
      <c r="E18" s="237">
        <f>'[1]Podklady RZ'!E352</f>
        <v>0</v>
      </c>
      <c r="F18" s="236">
        <f>'[1]Podklady RZ'!F352</f>
        <v>0</v>
      </c>
      <c r="G18" s="239">
        <f>'[1]Podklady RZ'!G352</f>
        <v>0</v>
      </c>
      <c r="H18" s="243">
        <f>'[1]Podklady RZ'!H352</f>
        <v>0</v>
      </c>
      <c r="I18" s="236">
        <f>'[1]Podklady RZ'!I352</f>
        <v>0</v>
      </c>
      <c r="J18" s="244">
        <f>'[1]Podklady RZ'!J352</f>
        <v>0</v>
      </c>
      <c r="K18" s="237">
        <f>'[1]Podklady RZ'!K352</f>
        <v>0</v>
      </c>
      <c r="L18" s="236">
        <f>'[1]Podklady RZ'!L352</f>
        <v>0</v>
      </c>
      <c r="M18" s="239">
        <f>'[1]Podklady RZ'!M352</f>
        <v>0</v>
      </c>
      <c r="N18" s="257">
        <f>'[1]Podklady RZ'!N352</f>
        <v>0</v>
      </c>
      <c r="O18" s="274">
        <f>'[1]Podklady RZ'!O352</f>
        <v>0</v>
      </c>
      <c r="P18" s="176"/>
      <c r="U18" s="277"/>
    </row>
    <row r="19" spans="1:21" x14ac:dyDescent="0.2">
      <c r="A19" s="57" t="s">
        <v>39</v>
      </c>
      <c r="B19" s="221">
        <f>'[1]Podklady RZ'!B353</f>
        <v>0</v>
      </c>
      <c r="C19" s="236">
        <f>'[1]Podklady RZ'!C353</f>
        <v>0</v>
      </c>
      <c r="D19" s="244">
        <f>'[1]Podklady RZ'!D353</f>
        <v>4.5199999999999997E-3</v>
      </c>
      <c r="E19" s="237">
        <f>'[1]Podklady RZ'!E353</f>
        <v>6.6430000000000003E-2</v>
      </c>
      <c r="F19" s="236">
        <f>'[1]Podklady RZ'!F353</f>
        <v>4.5380000000000004E-2</v>
      </c>
      <c r="G19" s="239">
        <f>'[1]Podklady RZ'!G353</f>
        <v>2.7350000000000003E-2</v>
      </c>
      <c r="H19" s="243">
        <f>'[1]Podklady RZ'!H353</f>
        <v>2.7359999999999999E-2</v>
      </c>
      <c r="I19" s="236">
        <f>'[1]Podklady RZ'!I353</f>
        <v>2.5760000000000002E-2</v>
      </c>
      <c r="J19" s="244">
        <f>'[1]Podklady RZ'!J353</f>
        <v>2.504E-2</v>
      </c>
      <c r="K19" s="237">
        <f>'[1]Podklady RZ'!K353</f>
        <v>6.8449999999999997E-2</v>
      </c>
      <c r="L19" s="236">
        <f>'[1]Podklady RZ'!L353</f>
        <v>0</v>
      </c>
      <c r="M19" s="239">
        <f>'[1]Podklady RZ'!M353</f>
        <v>0</v>
      </c>
      <c r="N19" s="257">
        <f>'[1]Podklady RZ'!N353</f>
        <v>0.29028999999999999</v>
      </c>
      <c r="O19" s="274">
        <f>'[1]Podklady RZ'!O353</f>
        <v>6.2066927686010485E-4</v>
      </c>
      <c r="P19" s="176"/>
      <c r="U19" s="277"/>
    </row>
    <row r="20" spans="1:21" x14ac:dyDescent="0.2">
      <c r="A20" s="57" t="s">
        <v>38</v>
      </c>
      <c r="B20" s="221">
        <f>'[1]Podklady RZ'!B354</f>
        <v>0</v>
      </c>
      <c r="C20" s="236">
        <f>'[1]Podklady RZ'!C354</f>
        <v>0</v>
      </c>
      <c r="D20" s="244">
        <f>'[1]Podklady RZ'!D354</f>
        <v>0</v>
      </c>
      <c r="E20" s="237">
        <f>'[1]Podklady RZ'!E354</f>
        <v>0</v>
      </c>
      <c r="F20" s="236">
        <f>'[1]Podklady RZ'!F354</f>
        <v>0</v>
      </c>
      <c r="G20" s="239">
        <f>'[1]Podklady RZ'!G354</f>
        <v>0</v>
      </c>
      <c r="H20" s="243">
        <f>'[1]Podklady RZ'!H354</f>
        <v>0</v>
      </c>
      <c r="I20" s="236">
        <f>'[1]Podklady RZ'!I354</f>
        <v>0</v>
      </c>
      <c r="J20" s="244">
        <f>'[1]Podklady RZ'!J354</f>
        <v>0</v>
      </c>
      <c r="K20" s="237">
        <f>'[1]Podklady RZ'!K354</f>
        <v>0</v>
      </c>
      <c r="L20" s="236">
        <f>'[1]Podklady RZ'!L354</f>
        <v>0</v>
      </c>
      <c r="M20" s="239">
        <f>'[1]Podklady RZ'!M354</f>
        <v>0</v>
      </c>
      <c r="N20" s="257">
        <f>'[1]Podklady RZ'!N354</f>
        <v>0</v>
      </c>
      <c r="O20" s="274">
        <f>'[1]Podklady RZ'!O354</f>
        <v>0</v>
      </c>
      <c r="P20" s="176"/>
      <c r="U20" s="277"/>
    </row>
    <row r="21" spans="1:21" x14ac:dyDescent="0.2">
      <c r="A21" s="57" t="s">
        <v>37</v>
      </c>
      <c r="B21" s="221">
        <f>'[1]Podklady RZ'!B355</f>
        <v>0</v>
      </c>
      <c r="C21" s="236">
        <f>'[1]Podklady RZ'!C355</f>
        <v>0</v>
      </c>
      <c r="D21" s="244">
        <f>'[1]Podklady RZ'!D355</f>
        <v>0</v>
      </c>
      <c r="E21" s="237">
        <f>'[1]Podklady RZ'!E355</f>
        <v>0</v>
      </c>
      <c r="F21" s="236">
        <f>'[1]Podklady RZ'!F355</f>
        <v>0</v>
      </c>
      <c r="G21" s="239">
        <f>'[1]Podklady RZ'!G355</f>
        <v>0</v>
      </c>
      <c r="H21" s="243">
        <f>'[1]Podklady RZ'!H355</f>
        <v>0</v>
      </c>
      <c r="I21" s="236">
        <f>'[1]Podklady RZ'!I355</f>
        <v>0</v>
      </c>
      <c r="J21" s="244">
        <f>'[1]Podklady RZ'!J355</f>
        <v>0</v>
      </c>
      <c r="K21" s="237">
        <f>'[1]Podklady RZ'!K355</f>
        <v>0</v>
      </c>
      <c r="L21" s="236">
        <f>'[1]Podklady RZ'!L355</f>
        <v>0</v>
      </c>
      <c r="M21" s="239">
        <f>'[1]Podklady RZ'!M355</f>
        <v>0</v>
      </c>
      <c r="N21" s="257">
        <f>'[1]Podklady RZ'!N355</f>
        <v>0</v>
      </c>
      <c r="O21" s="274">
        <f>'[1]Podklady RZ'!O355</f>
        <v>0</v>
      </c>
      <c r="P21" s="176"/>
      <c r="U21" s="277"/>
    </row>
    <row r="22" spans="1:21" x14ac:dyDescent="0.2">
      <c r="A22" s="57" t="s">
        <v>36</v>
      </c>
      <c r="B22" s="221">
        <f>'[1]Podklady RZ'!B356</f>
        <v>47.717089999999999</v>
      </c>
      <c r="C22" s="236">
        <f>'[1]Podklady RZ'!C356</f>
        <v>37.18385</v>
      </c>
      <c r="D22" s="244">
        <f>'[1]Podklady RZ'!D356</f>
        <v>24.271360000000001</v>
      </c>
      <c r="E22" s="237">
        <f>'[1]Podklady RZ'!E356</f>
        <v>3.9498699999999998</v>
      </c>
      <c r="F22" s="236">
        <f>'[1]Podklady RZ'!F356</f>
        <v>2.63164</v>
      </c>
      <c r="G22" s="239">
        <f>'[1]Podklady RZ'!G356</f>
        <v>1.59094</v>
      </c>
      <c r="H22" s="243">
        <f>'[1]Podklady RZ'!H356</f>
        <v>1.3241400000000001</v>
      </c>
      <c r="I22" s="236">
        <f>'[1]Podklady RZ'!I356</f>
        <v>1.8182</v>
      </c>
      <c r="J22" s="244">
        <f>'[1]Podklady RZ'!J356</f>
        <v>3.4146400000000003</v>
      </c>
      <c r="K22" s="237">
        <f>'[1]Podklady RZ'!K356</f>
        <v>3.9411399999999999</v>
      </c>
      <c r="L22" s="236">
        <f>'[1]Podklady RZ'!L356</f>
        <v>6.9092099999999999</v>
      </c>
      <c r="M22" s="239">
        <f>'[1]Podklady RZ'!M356</f>
        <v>7.410099999999999</v>
      </c>
      <c r="N22" s="257">
        <f>'[1]Podklady RZ'!N356</f>
        <v>142.16218000000001</v>
      </c>
      <c r="O22" s="274">
        <f>'[1]Podklady RZ'!O356</f>
        <v>3.5770153877070519E-2</v>
      </c>
      <c r="P22" s="176"/>
      <c r="U22" s="277"/>
    </row>
    <row r="23" spans="1:21" x14ac:dyDescent="0.2">
      <c r="A23" s="57" t="s">
        <v>3</v>
      </c>
      <c r="B23" s="221">
        <f>'[1]Podklady RZ'!B357</f>
        <v>0</v>
      </c>
      <c r="C23" s="236">
        <f>'[1]Podklady RZ'!C357</f>
        <v>0</v>
      </c>
      <c r="D23" s="244">
        <f>'[1]Podklady RZ'!D357</f>
        <v>0</v>
      </c>
      <c r="E23" s="237">
        <f>'[1]Podklady RZ'!E357</f>
        <v>0</v>
      </c>
      <c r="F23" s="236">
        <f>'[1]Podklady RZ'!F357</f>
        <v>0</v>
      </c>
      <c r="G23" s="239">
        <f>'[1]Podklady RZ'!G357</f>
        <v>0</v>
      </c>
      <c r="H23" s="243">
        <f>'[1]Podklady RZ'!H357</f>
        <v>0</v>
      </c>
      <c r="I23" s="236">
        <f>'[1]Podklady RZ'!I357</f>
        <v>0</v>
      </c>
      <c r="J23" s="244">
        <f>'[1]Podklady RZ'!J357</f>
        <v>0</v>
      </c>
      <c r="K23" s="237">
        <f>'[1]Podklady RZ'!K357</f>
        <v>0</v>
      </c>
      <c r="L23" s="236">
        <f>'[1]Podklady RZ'!L357</f>
        <v>0</v>
      </c>
      <c r="M23" s="239">
        <f>'[1]Podklady RZ'!M357</f>
        <v>0</v>
      </c>
      <c r="N23" s="257">
        <f>'[1]Podklady RZ'!N357</f>
        <v>0</v>
      </c>
      <c r="O23" s="274">
        <f>'[1]Podklady RZ'!O357</f>
        <v>0</v>
      </c>
      <c r="P23" s="176"/>
      <c r="U23" s="277"/>
    </row>
    <row r="24" spans="1:21" x14ac:dyDescent="0.2">
      <c r="A24" s="57" t="s">
        <v>35</v>
      </c>
      <c r="B24" s="221">
        <f>'[1]Podklady RZ'!B358</f>
        <v>5.9018379999999997</v>
      </c>
      <c r="C24" s="236">
        <f>'[1]Podklady RZ'!C358</f>
        <v>3.0942029999999998</v>
      </c>
      <c r="D24" s="244">
        <f>'[1]Podklady RZ'!D358</f>
        <v>2.963848</v>
      </c>
      <c r="E24" s="237">
        <f>'[1]Podklady RZ'!E358</f>
        <v>2.438723</v>
      </c>
      <c r="F24" s="236">
        <f>'[1]Podklady RZ'!F358</f>
        <v>0.37521699999999997</v>
      </c>
      <c r="G24" s="239">
        <f>'[1]Podklady RZ'!G358</f>
        <v>3.0000000000000001E-3</v>
      </c>
      <c r="H24" s="243">
        <f>'[1]Podklady RZ'!H358</f>
        <v>6.0000000000000001E-3</v>
      </c>
      <c r="I24" s="236">
        <f>'[1]Podklady RZ'!I358</f>
        <v>6.0000000000000001E-3</v>
      </c>
      <c r="J24" s="244">
        <f>'[1]Podklady RZ'!J358</f>
        <v>6.0000000000000001E-3</v>
      </c>
      <c r="K24" s="237">
        <f>'[1]Podklady RZ'!K358</f>
        <v>6.0000000000000001E-3</v>
      </c>
      <c r="L24" s="236">
        <f>'[1]Podklady RZ'!L358</f>
        <v>3.0697379999999996</v>
      </c>
      <c r="M24" s="239">
        <f>'[1]Podklady RZ'!M358</f>
        <v>0.45924900000000002</v>
      </c>
      <c r="N24" s="257">
        <f>'[1]Podklady RZ'!N358</f>
        <v>18.329816000000001</v>
      </c>
      <c r="O24" s="274">
        <f>'[1]Podklady RZ'!O358</f>
        <v>5.5784472685055056E-2</v>
      </c>
      <c r="P24" s="176"/>
      <c r="U24" s="277"/>
    </row>
    <row r="25" spans="1:21" x14ac:dyDescent="0.2">
      <c r="A25" s="223" t="s">
        <v>34</v>
      </c>
      <c r="B25" s="224">
        <f>'[1]Podklady RZ'!B359</f>
        <v>125.71899500000002</v>
      </c>
      <c r="C25" s="225">
        <f>'[1]Podklady RZ'!C359</f>
        <v>90.403963000000005</v>
      </c>
      <c r="D25" s="225">
        <f>'[1]Podklady RZ'!D359</f>
        <v>69.445882999999995</v>
      </c>
      <c r="E25" s="270">
        <f>'[1]Podklady RZ'!E359</f>
        <v>59.043260999999994</v>
      </c>
      <c r="F25" s="225">
        <f>'[1]Podklady RZ'!F359</f>
        <v>40.441287000000003</v>
      </c>
      <c r="G25" s="271">
        <f>'[1]Podklady RZ'!G359</f>
        <v>19.332525999999998</v>
      </c>
      <c r="H25" s="225">
        <f>'[1]Podklady RZ'!H359</f>
        <v>22.976185000000001</v>
      </c>
      <c r="I25" s="225">
        <f>'[1]Podklady RZ'!I359</f>
        <v>19.253729</v>
      </c>
      <c r="J25" s="225">
        <f>'[1]Podklady RZ'!J359</f>
        <v>31.262951999999999</v>
      </c>
      <c r="K25" s="270">
        <f>'[1]Podklady RZ'!K359</f>
        <v>50.706404999999997</v>
      </c>
      <c r="L25" s="225">
        <f>'[1]Podklady RZ'!L359</f>
        <v>76.114250999999996</v>
      </c>
      <c r="M25" s="271">
        <f>'[1]Podklady RZ'!M359</f>
        <v>96.735290999999989</v>
      </c>
      <c r="N25" s="258">
        <f>'[1]Podklady RZ'!N359</f>
        <v>701.43472799999984</v>
      </c>
      <c r="O25" s="274">
        <f>'[1]Podklady RZ'!O359</f>
        <v>3.0480750913788917E-2</v>
      </c>
      <c r="P25" s="176"/>
      <c r="U25" s="173"/>
    </row>
    <row r="26" spans="1:21" ht="13.5" customHeight="1" x14ac:dyDescent="0.2">
      <c r="A26" s="260" t="s">
        <v>258</v>
      </c>
      <c r="B26" s="209">
        <f>'[1]Podklady RZ'!B360</f>
        <v>405.11413299999998</v>
      </c>
      <c r="C26" s="63">
        <f>'[1]Podklady RZ'!C360</f>
        <v>285.67081000000002</v>
      </c>
      <c r="D26" s="63">
        <f>'[1]Podklady RZ'!D360</f>
        <v>236.99847599999998</v>
      </c>
      <c r="E26" s="209">
        <f>'[1]Podklady RZ'!E360</f>
        <v>187.060968</v>
      </c>
      <c r="F26" s="63">
        <f>'[1]Podklady RZ'!F360</f>
        <v>119.25385800000001</v>
      </c>
      <c r="G26" s="210">
        <f>'[1]Podklady RZ'!G360</f>
        <v>58.416633000000004</v>
      </c>
      <c r="H26" s="63">
        <f>'[1]Podklady RZ'!H360</f>
        <v>53.355554000000005</v>
      </c>
      <c r="I26" s="63">
        <f>'[1]Podklady RZ'!I360</f>
        <v>56.080795000000009</v>
      </c>
      <c r="J26" s="63">
        <f>'[1]Podklady RZ'!J360</f>
        <v>125.98519300000001</v>
      </c>
      <c r="K26" s="209">
        <f>'[1]Podklady RZ'!K360</f>
        <v>174.58445599999999</v>
      </c>
      <c r="L26" s="63">
        <f>'[1]Podklady RZ'!L360</f>
        <v>257.95181600000001</v>
      </c>
      <c r="M26" s="210">
        <f>'[1]Podklady RZ'!M360</f>
        <v>310.00118500000002</v>
      </c>
      <c r="N26" s="256">
        <f>'[1]Podklady RZ'!N360</f>
        <v>2270.4738770000004</v>
      </c>
      <c r="O26" s="280">
        <f>'[1]Podklady RZ'!O360</f>
        <v>2.5324149764083984E-2</v>
      </c>
      <c r="P26" s="17"/>
      <c r="U26" s="127"/>
    </row>
    <row r="27" spans="1:21" ht="12.75" customHeight="1" x14ac:dyDescent="0.2">
      <c r="A27" s="57" t="s">
        <v>29</v>
      </c>
      <c r="B27" s="221">
        <f>'[1]Podklady RZ'!B361</f>
        <v>24.835811999999997</v>
      </c>
      <c r="C27" s="33">
        <f>'[1]Podklady RZ'!C361</f>
        <v>18.023266</v>
      </c>
      <c r="D27" s="33">
        <f>'[1]Podklady RZ'!D361</f>
        <v>13.998595999999999</v>
      </c>
      <c r="E27" s="268">
        <f>'[1]Podklady RZ'!E361</f>
        <v>10.257353999999999</v>
      </c>
      <c r="F27" s="33">
        <f>'[1]Podklady RZ'!F361</f>
        <v>5.5626600000000002</v>
      </c>
      <c r="G27" s="269">
        <f>'[1]Podklady RZ'!G361</f>
        <v>2.557836</v>
      </c>
      <c r="H27" s="33">
        <f>'[1]Podklady RZ'!H361</f>
        <v>2.1854880000000003</v>
      </c>
      <c r="I27" s="33">
        <f>'[1]Podklady RZ'!I361</f>
        <v>2.4068679999999998</v>
      </c>
      <c r="J27" s="33">
        <f>'[1]Podklady RZ'!J361</f>
        <v>5.8153899999999998</v>
      </c>
      <c r="K27" s="268">
        <f>'[1]Podklady RZ'!K361</f>
        <v>8.4127960000000002</v>
      </c>
      <c r="L27" s="33">
        <f>'[1]Podklady RZ'!L361</f>
        <v>13.335203999999999</v>
      </c>
      <c r="M27" s="269">
        <f>'[1]Podklady RZ'!M361</f>
        <v>16.398561999999998</v>
      </c>
      <c r="N27" s="257">
        <f>'[1]Podklady RZ'!N361</f>
        <v>123.78983199999999</v>
      </c>
      <c r="O27" s="274">
        <f>'[1]Podklady RZ'!O361</f>
        <v>5.7718566096681299E-3</v>
      </c>
      <c r="P27" s="176"/>
      <c r="U27" s="127"/>
    </row>
    <row r="28" spans="1:21" ht="12.75" customHeight="1" x14ac:dyDescent="0.2">
      <c r="A28" s="57" t="s">
        <v>0</v>
      </c>
      <c r="B28" s="221">
        <f>'[1]Podklady RZ'!B362</f>
        <v>1.5781099999999999</v>
      </c>
      <c r="C28" s="236">
        <f>'[1]Podklady RZ'!C362</f>
        <v>1.47231</v>
      </c>
      <c r="D28" s="244">
        <f>'[1]Podklady RZ'!D362</f>
        <v>1.6958800000000001</v>
      </c>
      <c r="E28" s="237">
        <f>'[1]Podklady RZ'!E362</f>
        <v>1.62845</v>
      </c>
      <c r="F28" s="236">
        <f>'[1]Podklady RZ'!F362</f>
        <v>1.62063</v>
      </c>
      <c r="G28" s="239">
        <f>'[1]Podklady RZ'!G362</f>
        <v>1.68605</v>
      </c>
      <c r="H28" s="243">
        <f>'[1]Podklady RZ'!H362</f>
        <v>0.88988999999999996</v>
      </c>
      <c r="I28" s="236">
        <f>'[1]Podklady RZ'!I362</f>
        <v>1.82613</v>
      </c>
      <c r="J28" s="244">
        <f>'[1]Podklady RZ'!J362</f>
        <v>1.71482</v>
      </c>
      <c r="K28" s="237">
        <f>'[1]Podklady RZ'!K362</f>
        <v>1.7894000000000001</v>
      </c>
      <c r="L28" s="236">
        <f>'[1]Podklady RZ'!L362</f>
        <v>1.8663800000000001</v>
      </c>
      <c r="M28" s="239">
        <f>'[1]Podklady RZ'!M362</f>
        <v>1.77017</v>
      </c>
      <c r="N28" s="257">
        <f>'[1]Podklady RZ'!N362</f>
        <v>19.538219999999999</v>
      </c>
      <c r="O28" s="274">
        <f>'[1]Podklady RZ'!O362</f>
        <v>1.4754160322076222E-2</v>
      </c>
      <c r="P28" s="176"/>
      <c r="U28" s="127"/>
    </row>
    <row r="29" spans="1:21" ht="12.75" customHeight="1" x14ac:dyDescent="0.2">
      <c r="A29" s="57" t="s">
        <v>1</v>
      </c>
      <c r="B29" s="221">
        <f>'[1]Podklady RZ'!B363</f>
        <v>3.2561130000000005</v>
      </c>
      <c r="C29" s="236">
        <f>'[1]Podklady RZ'!C363</f>
        <v>2.425929</v>
      </c>
      <c r="D29" s="244">
        <f>'[1]Podklady RZ'!D363</f>
        <v>1.963673</v>
      </c>
      <c r="E29" s="237">
        <f>'[1]Podklady RZ'!E363</f>
        <v>1.5249950000000001</v>
      </c>
      <c r="F29" s="236">
        <f>'[1]Podklady RZ'!F363</f>
        <v>0.89963400000000004</v>
      </c>
      <c r="G29" s="239">
        <f>'[1]Podklady RZ'!G363</f>
        <v>0.43747199999999997</v>
      </c>
      <c r="H29" s="243">
        <f>'[1]Podklady RZ'!H363</f>
        <v>0.35167100000000001</v>
      </c>
      <c r="I29" s="236">
        <f>'[1]Podklady RZ'!I363</f>
        <v>0.32634600000000002</v>
      </c>
      <c r="J29" s="244">
        <f>'[1]Podklady RZ'!J363</f>
        <v>1.0518310000000002</v>
      </c>
      <c r="K29" s="237">
        <f>'[1]Podklady RZ'!K363</f>
        <v>1.4322650000000001</v>
      </c>
      <c r="L29" s="236">
        <f>'[1]Podklady RZ'!L363</f>
        <v>2.0777679999999998</v>
      </c>
      <c r="M29" s="239">
        <f>'[1]Podklady RZ'!M363</f>
        <v>2.579434</v>
      </c>
      <c r="N29" s="257">
        <f>'[1]Podklady RZ'!N363</f>
        <v>18.327131000000001</v>
      </c>
      <c r="O29" s="274">
        <f>'[1]Podklady RZ'!O363</f>
        <v>2.9727678517793218E-2</v>
      </c>
      <c r="P29" s="176"/>
      <c r="U29" s="127"/>
    </row>
    <row r="30" spans="1:21" ht="12.75" customHeight="1" x14ac:dyDescent="0.2">
      <c r="A30" s="57" t="s">
        <v>2</v>
      </c>
      <c r="B30" s="221">
        <f>'[1]Podklady RZ'!B364</f>
        <v>2.3736800000000002</v>
      </c>
      <c r="C30" s="236">
        <f>'[1]Podklady RZ'!C364</f>
        <v>1.6352899999999999</v>
      </c>
      <c r="D30" s="244">
        <f>'[1]Podklady RZ'!D364</f>
        <v>1.3010599999999999</v>
      </c>
      <c r="E30" s="237">
        <f>'[1]Podklady RZ'!E364</f>
        <v>1.0880699999999999</v>
      </c>
      <c r="F30" s="236">
        <f>'[1]Podklady RZ'!F364</f>
        <v>0.75579999999999992</v>
      </c>
      <c r="G30" s="239">
        <f>'[1]Podklady RZ'!G364</f>
        <v>0.41665999999999997</v>
      </c>
      <c r="H30" s="243">
        <f>'[1]Podklady RZ'!H364</f>
        <v>0.26569999999999999</v>
      </c>
      <c r="I30" s="236">
        <f>'[1]Podklady RZ'!I364</f>
        <v>0.31278999999999996</v>
      </c>
      <c r="J30" s="244">
        <f>'[1]Podklady RZ'!J364</f>
        <v>0.66586999999999996</v>
      </c>
      <c r="K30" s="237">
        <f>'[1]Podklady RZ'!K364</f>
        <v>0.92527000000000004</v>
      </c>
      <c r="L30" s="236">
        <f>'[1]Podklady RZ'!L364</f>
        <v>1.54251</v>
      </c>
      <c r="M30" s="239">
        <f>'[1]Podklady RZ'!M364</f>
        <v>1.90615</v>
      </c>
      <c r="N30" s="257">
        <f>'[1]Podklady RZ'!N364</f>
        <v>13.188849999999999</v>
      </c>
      <c r="O30" s="274">
        <f>'[1]Podklady RZ'!O364</f>
        <v>3.9907189494371623E-2</v>
      </c>
      <c r="P30" s="176"/>
    </row>
    <row r="31" spans="1:21" x14ac:dyDescent="0.2">
      <c r="A31" s="57" t="s">
        <v>6</v>
      </c>
      <c r="B31" s="221">
        <f>'[1]Podklady RZ'!B365</f>
        <v>0.81189999999999996</v>
      </c>
      <c r="C31" s="236">
        <f>'[1]Podklady RZ'!C365</f>
        <v>0.72681999999999991</v>
      </c>
      <c r="D31" s="244">
        <f>'[1]Podklady RZ'!D365</f>
        <v>0.6431</v>
      </c>
      <c r="E31" s="237">
        <f>'[1]Podklady RZ'!E365</f>
        <v>0.43259000000000003</v>
      </c>
      <c r="F31" s="236">
        <f>'[1]Podklady RZ'!F365</f>
        <v>0.39924999999999999</v>
      </c>
      <c r="G31" s="239">
        <f>'[1]Podklady RZ'!G365</f>
        <v>0.19617999999999999</v>
      </c>
      <c r="H31" s="243">
        <f>'[1]Podklady RZ'!H365</f>
        <v>0.24489</v>
      </c>
      <c r="I31" s="236">
        <f>'[1]Podklady RZ'!I365</f>
        <v>0.15794999999999998</v>
      </c>
      <c r="J31" s="244">
        <f>'[1]Podklady RZ'!J365</f>
        <v>0.45851999999999998</v>
      </c>
      <c r="K31" s="237">
        <f>'[1]Podklady RZ'!K365</f>
        <v>0.84338000000000002</v>
      </c>
      <c r="L31" s="236">
        <f>'[1]Podklady RZ'!L365</f>
        <v>1.0150299999999999</v>
      </c>
      <c r="M31" s="239">
        <f>'[1]Podklady RZ'!M365</f>
        <v>1.0619499999999999</v>
      </c>
      <c r="N31" s="257">
        <f>'[1]Podklady RZ'!N365</f>
        <v>6.9915599999999998</v>
      </c>
      <c r="O31" s="274">
        <f>'[1]Podklady RZ'!O365</f>
        <v>3.376279292295619E-2</v>
      </c>
      <c r="P31" s="176"/>
    </row>
    <row r="32" spans="1:21" x14ac:dyDescent="0.2">
      <c r="A32" s="57" t="s">
        <v>28</v>
      </c>
      <c r="B32" s="221">
        <f>'[1]Podklady RZ'!B366</f>
        <v>216.80692399999998</v>
      </c>
      <c r="C32" s="236">
        <f>'[1]Podklady RZ'!C366</f>
        <v>149.58509099999998</v>
      </c>
      <c r="D32" s="244">
        <f>'[1]Podklady RZ'!D366</f>
        <v>125.39790099999999</v>
      </c>
      <c r="E32" s="237">
        <f>'[1]Podklady RZ'!E366</f>
        <v>99.653536000000003</v>
      </c>
      <c r="F32" s="236">
        <f>'[1]Podklady RZ'!F366</f>
        <v>63.325179999999996</v>
      </c>
      <c r="G32" s="239">
        <f>'[1]Podklady RZ'!G366</f>
        <v>30.307940000000002</v>
      </c>
      <c r="H32" s="243">
        <f>'[1]Podklady RZ'!H366</f>
        <v>27.941676000000005</v>
      </c>
      <c r="I32" s="236">
        <f>'[1]Podklady RZ'!I366</f>
        <v>29.820224000000007</v>
      </c>
      <c r="J32" s="244">
        <f>'[1]Podklady RZ'!J366</f>
        <v>67.838671000000005</v>
      </c>
      <c r="K32" s="237">
        <f>'[1]Podklady RZ'!K366</f>
        <v>96.929920999999993</v>
      </c>
      <c r="L32" s="236">
        <f>'[1]Podklady RZ'!L366</f>
        <v>140.97684599999999</v>
      </c>
      <c r="M32" s="239">
        <f>'[1]Podklady RZ'!M366</f>
        <v>169.00509200000005</v>
      </c>
      <c r="N32" s="257">
        <f>'[1]Podklady RZ'!N366</f>
        <v>1217.5890020000002</v>
      </c>
      <c r="O32" s="274">
        <f>'[1]Podklady RZ'!O366</f>
        <v>4.4727299933954807E-2</v>
      </c>
      <c r="P32" s="176"/>
    </row>
    <row r="33" spans="1:16" x14ac:dyDescent="0.2">
      <c r="A33" s="57" t="s">
        <v>5</v>
      </c>
      <c r="B33" s="221">
        <f>'[1]Podklady RZ'!B367</f>
        <v>133.18500400000002</v>
      </c>
      <c r="C33" s="236">
        <f>'[1]Podklady RZ'!C367</f>
        <v>92.549994000000012</v>
      </c>
      <c r="D33" s="244">
        <f>'[1]Podklady RZ'!D367</f>
        <v>76.209586000000016</v>
      </c>
      <c r="E33" s="237">
        <f>'[1]Podklady RZ'!E367</f>
        <v>59.381492999999999</v>
      </c>
      <c r="F33" s="236">
        <f>'[1]Podklady RZ'!F367</f>
        <v>38.913553999999998</v>
      </c>
      <c r="G33" s="239">
        <f>'[1]Podklady RZ'!G367</f>
        <v>18.438015000000004</v>
      </c>
      <c r="H33" s="243">
        <f>'[1]Podklady RZ'!H367</f>
        <v>17.496489</v>
      </c>
      <c r="I33" s="236">
        <f>'[1]Podklady RZ'!I367</f>
        <v>17.284837000000003</v>
      </c>
      <c r="J33" s="244">
        <f>'[1]Podklady RZ'!J367</f>
        <v>39.327451000000003</v>
      </c>
      <c r="K33" s="237">
        <f>'[1]Podklady RZ'!K367</f>
        <v>52.210533999999996</v>
      </c>
      <c r="L33" s="236">
        <f>'[1]Podklady RZ'!L367</f>
        <v>79.575057999999984</v>
      </c>
      <c r="M33" s="239">
        <f>'[1]Podklady RZ'!M367</f>
        <v>96.329467000000008</v>
      </c>
      <c r="N33" s="257">
        <f>'[1]Podklady RZ'!N367</f>
        <v>720.90148199999999</v>
      </c>
      <c r="O33" s="274">
        <f>'[1]Podklady RZ'!O367</f>
        <v>4.8311536727540509E-2</v>
      </c>
      <c r="P33" s="176"/>
    </row>
    <row r="34" spans="1:16" ht="12.75" thickBot="1" x14ac:dyDescent="0.25">
      <c r="A34" s="58" t="s">
        <v>3</v>
      </c>
      <c r="B34" s="222">
        <f>'[1]Podklady RZ'!B368</f>
        <v>22.266590000000001</v>
      </c>
      <c r="C34" s="43">
        <f>'[1]Podklady RZ'!C368</f>
        <v>19.252109999999998</v>
      </c>
      <c r="D34" s="43">
        <f>'[1]Podklady RZ'!D368</f>
        <v>15.788680000000001</v>
      </c>
      <c r="E34" s="272">
        <f>'[1]Podklady RZ'!E368</f>
        <v>13.094479999999999</v>
      </c>
      <c r="F34" s="43">
        <f>'[1]Podklady RZ'!F368</f>
        <v>7.7771499999999998</v>
      </c>
      <c r="G34" s="273">
        <f>'[1]Podklady RZ'!G368</f>
        <v>4.3764799999999999</v>
      </c>
      <c r="H34" s="43">
        <f>'[1]Podklady RZ'!H368</f>
        <v>3.9797500000000001</v>
      </c>
      <c r="I34" s="43">
        <f>'[1]Podklady RZ'!I368</f>
        <v>3.9456500000000001</v>
      </c>
      <c r="J34" s="43">
        <f>'[1]Podklady RZ'!J368</f>
        <v>9.112639999999999</v>
      </c>
      <c r="K34" s="272">
        <f>'[1]Podklady RZ'!K368</f>
        <v>12.040889999999999</v>
      </c>
      <c r="L34" s="43">
        <f>'[1]Podklady RZ'!L368</f>
        <v>17.563020000000002</v>
      </c>
      <c r="M34" s="273">
        <f>'[1]Podklady RZ'!M368</f>
        <v>20.95036</v>
      </c>
      <c r="N34" s="259">
        <f>'[1]Podklady RZ'!N368</f>
        <v>150.14779999999999</v>
      </c>
      <c r="O34" s="275">
        <f>'[1]Podklady RZ'!O368</f>
        <v>8.171818769475879E-2</v>
      </c>
      <c r="P34" s="176"/>
    </row>
    <row r="35" spans="1:16" ht="18" customHeight="1" x14ac:dyDescent="0.2">
      <c r="A35" s="263" t="s">
        <v>276</v>
      </c>
      <c r="B35" s="263"/>
      <c r="C35" s="263"/>
      <c r="D35" s="14"/>
      <c r="F35" s="17"/>
      <c r="G35" s="178"/>
      <c r="H35" s="178"/>
      <c r="I35" s="178"/>
      <c r="J35" s="178"/>
      <c r="K35" s="178"/>
      <c r="O35" s="4" t="s">
        <v>83</v>
      </c>
    </row>
    <row r="36" spans="1:16" x14ac:dyDescent="0.2">
      <c r="A36" s="119"/>
      <c r="B36" s="119"/>
      <c r="C36" s="119"/>
    </row>
    <row r="37" spans="1:16" x14ac:dyDescent="0.2">
      <c r="B37" s="127"/>
      <c r="C37" s="127"/>
      <c r="D37" s="127"/>
    </row>
    <row r="38" spans="1:16" x14ac:dyDescent="0.2">
      <c r="B38" s="127"/>
      <c r="C38" s="127"/>
      <c r="D38" s="127"/>
    </row>
    <row r="39" spans="1:16" x14ac:dyDescent="0.2">
      <c r="B39" s="127"/>
      <c r="C39" s="127"/>
      <c r="D39" s="127"/>
      <c r="M39" s="184" t="s">
        <v>268</v>
      </c>
      <c r="N39" s="226">
        <f>O7</f>
        <v>5.4733059398366757E-2</v>
      </c>
    </row>
    <row r="40" spans="1:16" x14ac:dyDescent="0.2">
      <c r="B40" s="233"/>
      <c r="C40" s="233"/>
      <c r="D40" s="233"/>
      <c r="M40" s="184" t="s">
        <v>66</v>
      </c>
      <c r="N40" s="226">
        <f>O8</f>
        <v>9.2672458637640037E-2</v>
      </c>
    </row>
    <row r="41" spans="1:16" x14ac:dyDescent="0.2">
      <c r="B41" s="127"/>
      <c r="C41" s="127"/>
      <c r="D41" s="127"/>
      <c r="M41" s="184" t="s">
        <v>187</v>
      </c>
      <c r="N41" s="226">
        <f>O9</f>
        <v>4.3889545556565462E-2</v>
      </c>
    </row>
  </sheetData>
  <mergeCells count="6">
    <mergeCell ref="O5:O6"/>
    <mergeCell ref="B5:D5"/>
    <mergeCell ref="E5:G5"/>
    <mergeCell ref="H5:J5"/>
    <mergeCell ref="K5:M5"/>
    <mergeCell ref="N5:N6"/>
  </mergeCells>
  <conditionalFormatting sqref="O10:O25 O27:O34">
    <cfRule type="dataBar" priority="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{AEA8BA17-C5E5-493C-920B-4FEF140B35FD}</x14:id>
        </ext>
      </extLst>
    </cfRule>
  </conditionalFormatting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EA8BA17-C5E5-493C-920B-4FEF140B35FD}">
            <x14:dataBar minLength="0" maxLength="100" gradient="0" direction="rightToLef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O10:O25 O27:O34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showGridLines="0" zoomScaleNormal="100" zoomScaleSheetLayoutView="100" workbookViewId="0">
      <selection activeCell="R15" sqref="R15"/>
    </sheetView>
  </sheetViews>
  <sheetFormatPr defaultRowHeight="12" x14ac:dyDescent="0.2"/>
  <cols>
    <col min="1" max="1" width="31.7109375" style="123" customWidth="1"/>
    <col min="2" max="13" width="8" style="123" customWidth="1"/>
    <col min="14" max="14" width="8.42578125" style="123" customWidth="1"/>
    <col min="15" max="15" width="7.85546875" style="123" customWidth="1"/>
    <col min="16" max="21" width="9.140625" style="123" customWidth="1"/>
    <col min="22" max="16384" width="9.140625" style="123"/>
  </cols>
  <sheetData>
    <row r="1" spans="1:21" ht="18.75" x14ac:dyDescent="0.3">
      <c r="A1" s="164" t="s">
        <v>222</v>
      </c>
      <c r="O1" s="165" t="str">
        <f>Obsah!$A$1</f>
        <v>2017</v>
      </c>
    </row>
    <row r="2" spans="1:21" ht="1.5" customHeight="1" x14ac:dyDescent="0.2">
      <c r="F2" s="178"/>
      <c r="G2" s="178"/>
      <c r="H2" s="178"/>
      <c r="I2" s="178"/>
      <c r="J2" s="178"/>
      <c r="K2" s="178"/>
    </row>
    <row r="3" spans="1:21" ht="12" customHeight="1" x14ac:dyDescent="0.2">
      <c r="F3" s="178"/>
      <c r="G3" s="178"/>
      <c r="H3" s="178"/>
      <c r="I3" s="178"/>
      <c r="J3" s="178"/>
      <c r="K3" s="178"/>
    </row>
    <row r="4" spans="1:21" x14ac:dyDescent="0.2">
      <c r="A4" s="13"/>
      <c r="B4" s="276"/>
      <c r="C4" s="276"/>
      <c r="D4" s="276"/>
      <c r="E4" s="276"/>
      <c r="F4" s="184"/>
      <c r="K4" s="184"/>
      <c r="L4" s="251"/>
    </row>
    <row r="5" spans="1:21" ht="12.75" customHeight="1" x14ac:dyDescent="0.2">
      <c r="A5" s="26"/>
      <c r="B5" s="335" t="s">
        <v>48</v>
      </c>
      <c r="C5" s="335"/>
      <c r="D5" s="335"/>
      <c r="E5" s="335" t="s">
        <v>49</v>
      </c>
      <c r="F5" s="335"/>
      <c r="G5" s="335"/>
      <c r="H5" s="335" t="s">
        <v>50</v>
      </c>
      <c r="I5" s="335"/>
      <c r="J5" s="335"/>
      <c r="K5" s="335" t="s">
        <v>51</v>
      </c>
      <c r="L5" s="335"/>
      <c r="M5" s="335"/>
      <c r="N5" s="350" t="s">
        <v>7</v>
      </c>
      <c r="O5" s="350" t="s">
        <v>52</v>
      </c>
    </row>
    <row r="6" spans="1:21" x14ac:dyDescent="0.2">
      <c r="A6" s="26"/>
      <c r="B6" s="252" t="s">
        <v>8</v>
      </c>
      <c r="C6" s="252" t="s">
        <v>9</v>
      </c>
      <c r="D6" s="252" t="s">
        <v>10</v>
      </c>
      <c r="E6" s="252" t="s">
        <v>11</v>
      </c>
      <c r="F6" s="252" t="s">
        <v>12</v>
      </c>
      <c r="G6" s="252" t="s">
        <v>13</v>
      </c>
      <c r="H6" s="252" t="s">
        <v>14</v>
      </c>
      <c r="I6" s="252" t="s">
        <v>15</v>
      </c>
      <c r="J6" s="252" t="s">
        <v>16</v>
      </c>
      <c r="K6" s="252" t="s">
        <v>17</v>
      </c>
      <c r="L6" s="252" t="s">
        <v>18</v>
      </c>
      <c r="M6" s="252" t="s">
        <v>19</v>
      </c>
      <c r="N6" s="351"/>
      <c r="O6" s="351"/>
      <c r="P6" s="184"/>
      <c r="U6" s="184"/>
    </row>
    <row r="7" spans="1:21" x14ac:dyDescent="0.2">
      <c r="A7" s="262" t="s">
        <v>255</v>
      </c>
      <c r="B7" s="220">
        <f>'[1]Podklady RZ'!B376</f>
        <v>6305.0849999999964</v>
      </c>
      <c r="C7" s="198">
        <f>'[1]Podklady RZ'!C376</f>
        <v>6305.0849999999964</v>
      </c>
      <c r="D7" s="198">
        <f>'[1]Podklady RZ'!D376</f>
        <v>6305.0909999999958</v>
      </c>
      <c r="E7" s="264">
        <f>'[1]Podklady RZ'!E376</f>
        <v>6303.8799999999965</v>
      </c>
      <c r="F7" s="265">
        <f>'[1]Podklady RZ'!F376</f>
        <v>6303.7969999999959</v>
      </c>
      <c r="G7" s="266">
        <f>'[1]Podklady RZ'!G376</f>
        <v>6303.8059999999959</v>
      </c>
      <c r="H7" s="198">
        <f>'[1]Podklady RZ'!H376</f>
        <v>6303.7919999999967</v>
      </c>
      <c r="I7" s="198">
        <f>'[1]Podklady RZ'!I376</f>
        <v>6303.7909999999965</v>
      </c>
      <c r="J7" s="198">
        <f>'[1]Podklady RZ'!J376</f>
        <v>6303.7909999999965</v>
      </c>
      <c r="K7" s="264">
        <f>'[1]Podklady RZ'!K376</f>
        <v>6305.444999999997</v>
      </c>
      <c r="L7" s="265">
        <f>'[1]Podklady RZ'!L376</f>
        <v>6305.5069999999969</v>
      </c>
      <c r="M7" s="266">
        <f>'[1]Podklady RZ'!M376</f>
        <v>6306.4359999999979</v>
      </c>
      <c r="N7" s="261">
        <f>'[1]Podklady RZ'!N376</f>
        <v>6306.4359999999979</v>
      </c>
      <c r="O7" s="278">
        <f>'[1]Podklady RZ'!O376</f>
        <v>0.10779552334946603</v>
      </c>
      <c r="P7" s="187"/>
      <c r="U7" s="92"/>
    </row>
    <row r="8" spans="1:21" x14ac:dyDescent="0.2">
      <c r="A8" s="253" t="s">
        <v>256</v>
      </c>
      <c r="B8" s="220">
        <f>'[1]Podklady RZ'!B377</f>
        <v>579.47531499999991</v>
      </c>
      <c r="C8" s="198">
        <f>'[1]Podklady RZ'!C377</f>
        <v>427.69987700000007</v>
      </c>
      <c r="D8" s="198">
        <f>'[1]Podklady RZ'!D377</f>
        <v>375.13263899999981</v>
      </c>
      <c r="E8" s="220">
        <f>'[1]Podklady RZ'!E377</f>
        <v>327.97606400000006</v>
      </c>
      <c r="F8" s="198">
        <f>'[1]Podklady RZ'!F377</f>
        <v>234.96499499999993</v>
      </c>
      <c r="G8" s="267">
        <f>'[1]Podklady RZ'!G377</f>
        <v>166.29205700000009</v>
      </c>
      <c r="H8" s="198">
        <f>'[1]Podklady RZ'!H377</f>
        <v>158.36000293701596</v>
      </c>
      <c r="I8" s="198">
        <f>'[1]Podklady RZ'!I377</f>
        <v>162.72363079770003</v>
      </c>
      <c r="J8" s="198">
        <f>'[1]Podklady RZ'!J377</f>
        <v>224.26782127541287</v>
      </c>
      <c r="K8" s="220">
        <f>'[1]Podklady RZ'!K377</f>
        <v>296.98486327541286</v>
      </c>
      <c r="L8" s="198">
        <f>'[1]Podklady RZ'!L377</f>
        <v>391.03048427541268</v>
      </c>
      <c r="M8" s="267">
        <f>'[1]Podklady RZ'!M377</f>
        <v>461.70652827541267</v>
      </c>
      <c r="N8" s="255">
        <f>'[1]Podklady RZ'!N377</f>
        <v>3806.6142778363665</v>
      </c>
      <c r="O8" s="279">
        <f>'[1]Podklady RZ'!O377</f>
        <v>2.2447339885739215E-2</v>
      </c>
      <c r="P8" s="187"/>
      <c r="U8" s="92"/>
    </row>
    <row r="9" spans="1:21" x14ac:dyDescent="0.2">
      <c r="A9" s="254" t="s">
        <v>257</v>
      </c>
      <c r="B9" s="209">
        <f>'[1]Podklady RZ'!B378</f>
        <v>291.03823699999998</v>
      </c>
      <c r="C9" s="63">
        <f>'[1]Podklady RZ'!C378</f>
        <v>199.53592499999999</v>
      </c>
      <c r="D9" s="63">
        <f>'[1]Podklady RZ'!D378</f>
        <v>162.07745000000003</v>
      </c>
      <c r="E9" s="209">
        <f>'[1]Podklady RZ'!E378</f>
        <v>135.75212599999998</v>
      </c>
      <c r="F9" s="63">
        <f>'[1]Podklady RZ'!F378</f>
        <v>72.556042000000005</v>
      </c>
      <c r="G9" s="210">
        <f>'[1]Podklady RZ'!G378</f>
        <v>39.952400000000004</v>
      </c>
      <c r="H9" s="63">
        <f>'[1]Podklady RZ'!H378</f>
        <v>35.904085000000002</v>
      </c>
      <c r="I9" s="63">
        <f>'[1]Podklady RZ'!I378</f>
        <v>37.391228999999996</v>
      </c>
      <c r="J9" s="63">
        <f>'[1]Podklady RZ'!J378</f>
        <v>71.178411000000011</v>
      </c>
      <c r="K9" s="209">
        <f>'[1]Podklady RZ'!K378</f>
        <v>122.21142500000001</v>
      </c>
      <c r="L9" s="63">
        <f>'[1]Podklady RZ'!L378</f>
        <v>181.07394699999998</v>
      </c>
      <c r="M9" s="210">
        <f>'[1]Podklady RZ'!M378</f>
        <v>222.43659300000002</v>
      </c>
      <c r="N9" s="256">
        <f>'[1]Podklady RZ'!N378</f>
        <v>1571.1078699999998</v>
      </c>
      <c r="O9" s="280">
        <f>'[1]Podklady RZ'!O378</f>
        <v>1.6761436030535828E-2</v>
      </c>
      <c r="P9" s="176"/>
      <c r="U9" s="179"/>
    </row>
    <row r="10" spans="1:21" x14ac:dyDescent="0.2">
      <c r="A10" s="57" t="s">
        <v>44</v>
      </c>
      <c r="B10" s="221">
        <f>'[1]Podklady RZ'!B379</f>
        <v>104.28896999999999</v>
      </c>
      <c r="C10" s="33">
        <f>'[1]Podklady RZ'!C379</f>
        <v>73.459059999999994</v>
      </c>
      <c r="D10" s="33">
        <f>'[1]Podklady RZ'!D379</f>
        <v>56.728605000000002</v>
      </c>
      <c r="E10" s="268">
        <f>'[1]Podklady RZ'!E379</f>
        <v>46.683244999999992</v>
      </c>
      <c r="F10" s="33">
        <f>'[1]Podklady RZ'!F379</f>
        <v>24.295289999999998</v>
      </c>
      <c r="G10" s="269">
        <f>'[1]Podklady RZ'!G379</f>
        <v>9.0533429999999999</v>
      </c>
      <c r="H10" s="33">
        <f>'[1]Podklady RZ'!H379</f>
        <v>9.0161800000000003</v>
      </c>
      <c r="I10" s="33">
        <f>'[1]Podklady RZ'!I379</f>
        <v>8.9779700000000009</v>
      </c>
      <c r="J10" s="33">
        <f>'[1]Podklady RZ'!J379</f>
        <v>21.499829999999999</v>
      </c>
      <c r="K10" s="268">
        <f>'[1]Podklady RZ'!K379</f>
        <v>38.938569999999999</v>
      </c>
      <c r="L10" s="33">
        <f>'[1]Podklady RZ'!L379</f>
        <v>64.519812999999999</v>
      </c>
      <c r="M10" s="269">
        <f>'[1]Podklady RZ'!M379</f>
        <v>83.09151</v>
      </c>
      <c r="N10" s="257">
        <f>'[1]Podklady RZ'!N379</f>
        <v>540.55238599999996</v>
      </c>
      <c r="O10" s="274">
        <f>'[1]Podklady RZ'!O379</f>
        <v>8.9079284504805609E-2</v>
      </c>
      <c r="P10" s="176"/>
      <c r="U10" s="277"/>
    </row>
    <row r="11" spans="1:21" x14ac:dyDescent="0.2">
      <c r="A11" s="57" t="s">
        <v>43</v>
      </c>
      <c r="B11" s="221">
        <f>'[1]Podklady RZ'!B380</f>
        <v>8.757911</v>
      </c>
      <c r="C11" s="236">
        <f>'[1]Podklady RZ'!C380</f>
        <v>7.1857530000000001</v>
      </c>
      <c r="D11" s="244">
        <f>'[1]Podklady RZ'!D380</f>
        <v>7.2528219999999992</v>
      </c>
      <c r="E11" s="237">
        <f>'[1]Podklady RZ'!E380</f>
        <v>6.5487470000000005</v>
      </c>
      <c r="F11" s="236">
        <f>'[1]Podklady RZ'!F380</f>
        <v>5.6341929999999989</v>
      </c>
      <c r="G11" s="239">
        <f>'[1]Podklady RZ'!G380</f>
        <v>4.0479110000000009</v>
      </c>
      <c r="H11" s="243">
        <f>'[1]Podklady RZ'!H380</f>
        <v>3.3190520000000006</v>
      </c>
      <c r="I11" s="236">
        <f>'[1]Podklady RZ'!I380</f>
        <v>5.0375309999999995</v>
      </c>
      <c r="J11" s="244">
        <f>'[1]Podklady RZ'!J380</f>
        <v>5.1247150000000001</v>
      </c>
      <c r="K11" s="237">
        <f>'[1]Podklady RZ'!K380</f>
        <v>6.5031749999999997</v>
      </c>
      <c r="L11" s="236">
        <f>'[1]Podklady RZ'!L380</f>
        <v>7.5471499999999994</v>
      </c>
      <c r="M11" s="239">
        <f>'[1]Podklady RZ'!M380</f>
        <v>8.8531689999999994</v>
      </c>
      <c r="N11" s="257">
        <f>'[1]Podklady RZ'!N380</f>
        <v>75.812128999999985</v>
      </c>
      <c r="O11" s="274">
        <f>'[1]Podklady RZ'!O380</f>
        <v>0.14643863485946065</v>
      </c>
      <c r="P11" s="176"/>
      <c r="U11" s="277"/>
    </row>
    <row r="12" spans="1:21" x14ac:dyDescent="0.2">
      <c r="A12" s="57" t="s">
        <v>42</v>
      </c>
      <c r="B12" s="221">
        <f>'[1]Podklady RZ'!B381</f>
        <v>0</v>
      </c>
      <c r="C12" s="236">
        <f>'[1]Podklady RZ'!C381</f>
        <v>0</v>
      </c>
      <c r="D12" s="244">
        <f>'[1]Podklady RZ'!D381</f>
        <v>0</v>
      </c>
      <c r="E12" s="237">
        <f>'[1]Podklady RZ'!E381</f>
        <v>0</v>
      </c>
      <c r="F12" s="236">
        <f>'[1]Podklady RZ'!F381</f>
        <v>0</v>
      </c>
      <c r="G12" s="239">
        <f>'[1]Podklady RZ'!G381</f>
        <v>0</v>
      </c>
      <c r="H12" s="243">
        <f>'[1]Podklady RZ'!H381</f>
        <v>0</v>
      </c>
      <c r="I12" s="236">
        <f>'[1]Podklady RZ'!I381</f>
        <v>0</v>
      </c>
      <c r="J12" s="244">
        <f>'[1]Podklady RZ'!J381</f>
        <v>0</v>
      </c>
      <c r="K12" s="237">
        <f>'[1]Podklady RZ'!K381</f>
        <v>0</v>
      </c>
      <c r="L12" s="236">
        <f>'[1]Podklady RZ'!L381</f>
        <v>0</v>
      </c>
      <c r="M12" s="239">
        <f>'[1]Podklady RZ'!M381</f>
        <v>0</v>
      </c>
      <c r="N12" s="257">
        <f>'[1]Podklady RZ'!N381</f>
        <v>0</v>
      </c>
      <c r="O12" s="274">
        <f>'[1]Podklady RZ'!O381</f>
        <v>0</v>
      </c>
      <c r="P12" s="176"/>
      <c r="U12" s="277"/>
    </row>
    <row r="13" spans="1:21" x14ac:dyDescent="0.2">
      <c r="A13" s="57" t="s">
        <v>67</v>
      </c>
      <c r="B13" s="221">
        <f>'[1]Podklady RZ'!B382</f>
        <v>0</v>
      </c>
      <c r="C13" s="236">
        <f>'[1]Podklady RZ'!C382</f>
        <v>6.6600000000000001E-3</v>
      </c>
      <c r="D13" s="244">
        <f>'[1]Podklady RZ'!D382</f>
        <v>0.14369999999999999</v>
      </c>
      <c r="E13" s="237">
        <f>'[1]Podklady RZ'!E382</f>
        <v>9.5189999999999997E-2</v>
      </c>
      <c r="F13" s="236">
        <f>'[1]Podklady RZ'!F382</f>
        <v>3.3309999999999999E-2</v>
      </c>
      <c r="G13" s="239">
        <f>'[1]Podklady RZ'!G382</f>
        <v>8.9999999999999993E-3</v>
      </c>
      <c r="H13" s="243">
        <f>'[1]Podklady RZ'!H382</f>
        <v>2E-3</v>
      </c>
      <c r="I13" s="236">
        <f>'[1]Podklady RZ'!I382</f>
        <v>2E-3</v>
      </c>
      <c r="J13" s="244">
        <f>'[1]Podklady RZ'!J382</f>
        <v>8.9999999999999993E-3</v>
      </c>
      <c r="K13" s="237">
        <f>'[1]Podklady RZ'!K382</f>
        <v>2.7E-2</v>
      </c>
      <c r="L13" s="236">
        <f>'[1]Podklady RZ'!L382</f>
        <v>5.0000000000000001E-3</v>
      </c>
      <c r="M13" s="239">
        <f>'[1]Podklady RZ'!M382</f>
        <v>0.02</v>
      </c>
      <c r="N13" s="257">
        <f>'[1]Podklady RZ'!N382</f>
        <v>0.35286000000000006</v>
      </c>
      <c r="O13" s="274">
        <f>'[1]Podklady RZ'!O382</f>
        <v>4.0019393856910765E-2</v>
      </c>
      <c r="P13" s="176"/>
      <c r="U13" s="277"/>
    </row>
    <row r="14" spans="1:21" x14ac:dyDescent="0.2">
      <c r="A14" s="57" t="s">
        <v>68</v>
      </c>
      <c r="B14" s="221">
        <f>'[1]Podklady RZ'!B383</f>
        <v>0</v>
      </c>
      <c r="C14" s="236">
        <f>'[1]Podklady RZ'!C383</f>
        <v>0</v>
      </c>
      <c r="D14" s="244">
        <f>'[1]Podklady RZ'!D383</f>
        <v>0</v>
      </c>
      <c r="E14" s="237">
        <f>'[1]Podklady RZ'!E383</f>
        <v>0</v>
      </c>
      <c r="F14" s="236">
        <f>'[1]Podklady RZ'!F383</f>
        <v>0</v>
      </c>
      <c r="G14" s="239">
        <f>'[1]Podklady RZ'!G383</f>
        <v>0</v>
      </c>
      <c r="H14" s="243">
        <f>'[1]Podklady RZ'!H383</f>
        <v>0</v>
      </c>
      <c r="I14" s="236">
        <f>'[1]Podklady RZ'!I383</f>
        <v>0</v>
      </c>
      <c r="J14" s="244">
        <f>'[1]Podklady RZ'!J383</f>
        <v>0</v>
      </c>
      <c r="K14" s="237">
        <f>'[1]Podklady RZ'!K383</f>
        <v>0</v>
      </c>
      <c r="L14" s="236">
        <f>'[1]Podklady RZ'!L383</f>
        <v>0</v>
      </c>
      <c r="M14" s="239">
        <f>'[1]Podklady RZ'!M383</f>
        <v>0</v>
      </c>
      <c r="N14" s="257">
        <f>'[1]Podklady RZ'!N383</f>
        <v>0</v>
      </c>
      <c r="O14" s="274">
        <f>'[1]Podklady RZ'!O383</f>
        <v>0</v>
      </c>
      <c r="P14" s="176"/>
      <c r="U14" s="277"/>
    </row>
    <row r="15" spans="1:21" x14ac:dyDescent="0.2">
      <c r="A15" s="57" t="s">
        <v>69</v>
      </c>
      <c r="B15" s="221">
        <f>'[1]Podklady RZ'!B384</f>
        <v>5.4000000000000003E-3</v>
      </c>
      <c r="C15" s="236">
        <f>'[1]Podklady RZ'!C384</f>
        <v>6.7999999999999996E-3</v>
      </c>
      <c r="D15" s="244">
        <f>'[1]Podklady RZ'!D384</f>
        <v>1.3900000000000001E-2</v>
      </c>
      <c r="E15" s="237">
        <f>'[1]Podklady RZ'!E384</f>
        <v>1.3599999999999999E-2</v>
      </c>
      <c r="F15" s="236">
        <f>'[1]Podklady RZ'!F384</f>
        <v>2.4199999999999999E-2</v>
      </c>
      <c r="G15" s="239">
        <f>'[1]Podklady RZ'!G384</f>
        <v>2.64E-2</v>
      </c>
      <c r="H15" s="243">
        <f>'[1]Podklady RZ'!H384</f>
        <v>2.2499999999999999E-2</v>
      </c>
      <c r="I15" s="236">
        <f>'[1]Podklady RZ'!I384</f>
        <v>2.0899999999999998E-2</v>
      </c>
      <c r="J15" s="244">
        <f>'[1]Podklady RZ'!J384</f>
        <v>9.6999999999999986E-3</v>
      </c>
      <c r="K15" s="237">
        <f>'[1]Podklady RZ'!K384</f>
        <v>8.6E-3</v>
      </c>
      <c r="L15" s="236">
        <f>'[1]Podklady RZ'!L384</f>
        <v>2.7000000000000001E-3</v>
      </c>
      <c r="M15" s="239">
        <f>'[1]Podklady RZ'!M384</f>
        <v>2.8E-3</v>
      </c>
      <c r="N15" s="257">
        <f>'[1]Podklady RZ'!N384</f>
        <v>0.15749999999999997</v>
      </c>
      <c r="O15" s="274">
        <f>'[1]Podklady RZ'!O384</f>
        <v>0.37772501618821497</v>
      </c>
      <c r="P15" s="176"/>
      <c r="U15" s="277"/>
    </row>
    <row r="16" spans="1:21" x14ac:dyDescent="0.2">
      <c r="A16" s="57" t="s">
        <v>41</v>
      </c>
      <c r="B16" s="221">
        <f>'[1]Podklady RZ'!B385</f>
        <v>55.531305000000003</v>
      </c>
      <c r="C16" s="236">
        <f>'[1]Podklady RZ'!C385</f>
        <v>37.916502999999999</v>
      </c>
      <c r="D16" s="244">
        <f>'[1]Podklady RZ'!D385</f>
        <v>30.922934000000001</v>
      </c>
      <c r="E16" s="237">
        <f>'[1]Podklady RZ'!E385</f>
        <v>26.767758000000001</v>
      </c>
      <c r="F16" s="236">
        <f>'[1]Podklady RZ'!F385</f>
        <v>12.668165</v>
      </c>
      <c r="G16" s="239">
        <f>'[1]Podklady RZ'!G385</f>
        <v>0.627</v>
      </c>
      <c r="H16" s="243">
        <f>'[1]Podklady RZ'!H385</f>
        <v>0.443</v>
      </c>
      <c r="I16" s="236">
        <f>'[1]Podklady RZ'!I385</f>
        <v>0.46200000000000002</v>
      </c>
      <c r="J16" s="244">
        <f>'[1]Podklady RZ'!J385</f>
        <v>8.1808680000000003</v>
      </c>
      <c r="K16" s="237">
        <f>'[1]Podklady RZ'!K385</f>
        <v>23.910360000000001</v>
      </c>
      <c r="L16" s="236">
        <f>'[1]Podklady RZ'!L385</f>
        <v>34.805948999999998</v>
      </c>
      <c r="M16" s="239">
        <f>'[1]Podklady RZ'!M385</f>
        <v>43.188344000000001</v>
      </c>
      <c r="N16" s="257">
        <f>'[1]Podklady RZ'!N385</f>
        <v>275.42418600000002</v>
      </c>
      <c r="O16" s="274">
        <f>'[1]Podklady RZ'!O385</f>
        <v>6.4578495678634983E-3</v>
      </c>
      <c r="P16" s="176"/>
      <c r="U16" s="277"/>
    </row>
    <row r="17" spans="1:21" x14ac:dyDescent="0.2">
      <c r="A17" s="57" t="s">
        <v>81</v>
      </c>
      <c r="B17" s="221">
        <f>'[1]Podklady RZ'!B386</f>
        <v>7.9732700000000003</v>
      </c>
      <c r="C17" s="236">
        <f>'[1]Podklady RZ'!C386</f>
        <v>6.2627499999999996</v>
      </c>
      <c r="D17" s="244">
        <f>'[1]Podklady RZ'!D386</f>
        <v>5.9133699999999996</v>
      </c>
      <c r="E17" s="237">
        <f>'[1]Podklady RZ'!E386</f>
        <v>4.2073900000000002</v>
      </c>
      <c r="F17" s="236">
        <f>'[1]Podklady RZ'!F386</f>
        <v>1.3432200000000001</v>
      </c>
      <c r="G17" s="239">
        <f>'[1]Podklady RZ'!G386</f>
        <v>1.3583800000000001</v>
      </c>
      <c r="H17" s="243">
        <f>'[1]Podklady RZ'!H386</f>
        <v>1.3284800000000001</v>
      </c>
      <c r="I17" s="236">
        <f>'[1]Podklady RZ'!I386</f>
        <v>1.1163399999999999</v>
      </c>
      <c r="J17" s="244">
        <f>'[1]Podklady RZ'!J386</f>
        <v>1.41577</v>
      </c>
      <c r="K17" s="237">
        <f>'[1]Podklady RZ'!K386</f>
        <v>3.5715599999999998</v>
      </c>
      <c r="L17" s="236">
        <f>'[1]Podklady RZ'!L386</f>
        <v>5.3994399999999994</v>
      </c>
      <c r="M17" s="239">
        <f>'[1]Podklady RZ'!M386</f>
        <v>6.3496800000000002</v>
      </c>
      <c r="N17" s="257">
        <f>'[1]Podklady RZ'!N386</f>
        <v>46.239649999999997</v>
      </c>
      <c r="O17" s="274">
        <f>'[1]Podklady RZ'!O386</f>
        <v>0.18657866252671948</v>
      </c>
      <c r="P17" s="176"/>
      <c r="U17" s="277"/>
    </row>
    <row r="18" spans="1:21" x14ac:dyDescent="0.2">
      <c r="A18" s="57" t="s">
        <v>40</v>
      </c>
      <c r="B18" s="221">
        <f>'[1]Podklady RZ'!B387</f>
        <v>0</v>
      </c>
      <c r="C18" s="236">
        <f>'[1]Podklady RZ'!C387</f>
        <v>0</v>
      </c>
      <c r="D18" s="244">
        <f>'[1]Podklady RZ'!D387</f>
        <v>0</v>
      </c>
      <c r="E18" s="237">
        <f>'[1]Podklady RZ'!E387</f>
        <v>0</v>
      </c>
      <c r="F18" s="236">
        <f>'[1]Podklady RZ'!F387</f>
        <v>0</v>
      </c>
      <c r="G18" s="239">
        <f>'[1]Podklady RZ'!G387</f>
        <v>0</v>
      </c>
      <c r="H18" s="243">
        <f>'[1]Podklady RZ'!H387</f>
        <v>0</v>
      </c>
      <c r="I18" s="236">
        <f>'[1]Podklady RZ'!I387</f>
        <v>0</v>
      </c>
      <c r="J18" s="244">
        <f>'[1]Podklady RZ'!J387</f>
        <v>0</v>
      </c>
      <c r="K18" s="237">
        <f>'[1]Podklady RZ'!K387</f>
        <v>0</v>
      </c>
      <c r="L18" s="236">
        <f>'[1]Podklady RZ'!L387</f>
        <v>0</v>
      </c>
      <c r="M18" s="239">
        <f>'[1]Podklady RZ'!M387</f>
        <v>0</v>
      </c>
      <c r="N18" s="257">
        <f>'[1]Podklady RZ'!N387</f>
        <v>0</v>
      </c>
      <c r="O18" s="274">
        <f>'[1]Podklady RZ'!O387</f>
        <v>0</v>
      </c>
      <c r="P18" s="176"/>
      <c r="U18" s="277"/>
    </row>
    <row r="19" spans="1:21" x14ac:dyDescent="0.2">
      <c r="A19" s="57" t="s">
        <v>39</v>
      </c>
      <c r="B19" s="221">
        <f>'[1]Podklady RZ'!B388</f>
        <v>1.984883</v>
      </c>
      <c r="C19" s="236">
        <f>'[1]Podklady RZ'!C388</f>
        <v>2.1627579999999997</v>
      </c>
      <c r="D19" s="244">
        <f>'[1]Podklady RZ'!D388</f>
        <v>2.5908479999999998</v>
      </c>
      <c r="E19" s="237">
        <f>'[1]Podklady RZ'!E388</f>
        <v>1.9110630000000002</v>
      </c>
      <c r="F19" s="236">
        <f>'[1]Podklady RZ'!F388</f>
        <v>1.233789</v>
      </c>
      <c r="G19" s="239">
        <f>'[1]Podklady RZ'!G388</f>
        <v>3.2172749999999999</v>
      </c>
      <c r="H19" s="243">
        <f>'[1]Podklady RZ'!H388</f>
        <v>1.4228259999999999</v>
      </c>
      <c r="I19" s="236">
        <f>'[1]Podklady RZ'!I388</f>
        <v>2.8465419999999999</v>
      </c>
      <c r="J19" s="244">
        <f>'[1]Podklady RZ'!J388</f>
        <v>2.8076159999999999</v>
      </c>
      <c r="K19" s="237">
        <f>'[1]Podklady RZ'!K388</f>
        <v>2.3698950000000001</v>
      </c>
      <c r="L19" s="236">
        <f>'[1]Podklady RZ'!L388</f>
        <v>1.8638299999999999</v>
      </c>
      <c r="M19" s="239">
        <f>'[1]Podklady RZ'!M388</f>
        <v>1.5512029999999999</v>
      </c>
      <c r="N19" s="257">
        <f>'[1]Podklady RZ'!N388</f>
        <v>25.962527999999999</v>
      </c>
      <c r="O19" s="274">
        <f>'[1]Podklady RZ'!O388</f>
        <v>5.5510501495815302E-2</v>
      </c>
      <c r="P19" s="176"/>
      <c r="U19" s="277"/>
    </row>
    <row r="20" spans="1:21" x14ac:dyDescent="0.2">
      <c r="A20" s="57" t="s">
        <v>38</v>
      </c>
      <c r="B20" s="221">
        <f>'[1]Podklady RZ'!B389</f>
        <v>0</v>
      </c>
      <c r="C20" s="236">
        <f>'[1]Podklady RZ'!C389</f>
        <v>0</v>
      </c>
      <c r="D20" s="244">
        <f>'[1]Podklady RZ'!D389</f>
        <v>0</v>
      </c>
      <c r="E20" s="237">
        <f>'[1]Podklady RZ'!E389</f>
        <v>0</v>
      </c>
      <c r="F20" s="236">
        <f>'[1]Podklady RZ'!F389</f>
        <v>0</v>
      </c>
      <c r="G20" s="239">
        <f>'[1]Podklady RZ'!G389</f>
        <v>0</v>
      </c>
      <c r="H20" s="243">
        <f>'[1]Podklady RZ'!H389</f>
        <v>0</v>
      </c>
      <c r="I20" s="236">
        <f>'[1]Podklady RZ'!I389</f>
        <v>0</v>
      </c>
      <c r="J20" s="244">
        <f>'[1]Podklady RZ'!J389</f>
        <v>0</v>
      </c>
      <c r="K20" s="237">
        <f>'[1]Podklady RZ'!K389</f>
        <v>0</v>
      </c>
      <c r="L20" s="236">
        <f>'[1]Podklady RZ'!L389</f>
        <v>0</v>
      </c>
      <c r="M20" s="239">
        <f>'[1]Podklady RZ'!M389</f>
        <v>0</v>
      </c>
      <c r="N20" s="257">
        <f>'[1]Podklady RZ'!N389</f>
        <v>0</v>
      </c>
      <c r="O20" s="274">
        <f>'[1]Podklady RZ'!O389</f>
        <v>0</v>
      </c>
      <c r="P20" s="176"/>
      <c r="U20" s="277"/>
    </row>
    <row r="21" spans="1:21" x14ac:dyDescent="0.2">
      <c r="A21" s="57" t="s">
        <v>37</v>
      </c>
      <c r="B21" s="221">
        <f>'[1]Podklady RZ'!B390</f>
        <v>0.67300000000000004</v>
      </c>
      <c r="C21" s="236">
        <f>'[1]Podklady RZ'!C390</f>
        <v>0.66800000000000004</v>
      </c>
      <c r="D21" s="244">
        <f>'[1]Podklady RZ'!D390</f>
        <v>0.44400000000000001</v>
      </c>
      <c r="E21" s="237">
        <f>'[1]Podklady RZ'!E390</f>
        <v>0.65600000000000003</v>
      </c>
      <c r="F21" s="236">
        <f>'[1]Podklady RZ'!F390</f>
        <v>0.19500000000000001</v>
      </c>
      <c r="G21" s="239">
        <f>'[1]Podklady RZ'!G390</f>
        <v>0.152</v>
      </c>
      <c r="H21" s="243">
        <f>'[1]Podklady RZ'!H390</f>
        <v>0.21299999999999999</v>
      </c>
      <c r="I21" s="236">
        <f>'[1]Podklady RZ'!I390</f>
        <v>0.13900000000000001</v>
      </c>
      <c r="J21" s="244">
        <f>'[1]Podklady RZ'!J390</f>
        <v>0.127</v>
      </c>
      <c r="K21" s="237">
        <f>'[1]Podklady RZ'!K390</f>
        <v>0.71699999999999997</v>
      </c>
      <c r="L21" s="236">
        <f>'[1]Podklady RZ'!L390</f>
        <v>0.8</v>
      </c>
      <c r="M21" s="239">
        <f>'[1]Podklady RZ'!M390</f>
        <v>0.96499999999999997</v>
      </c>
      <c r="N21" s="257">
        <f>'[1]Podklady RZ'!N390</f>
        <v>5.7490000000000006</v>
      </c>
      <c r="O21" s="274">
        <f>'[1]Podklady RZ'!O390</f>
        <v>1.9649664933919795E-3</v>
      </c>
      <c r="P21" s="176"/>
      <c r="U21" s="277"/>
    </row>
    <row r="22" spans="1:21" x14ac:dyDescent="0.2">
      <c r="A22" s="57" t="s">
        <v>36</v>
      </c>
      <c r="B22" s="221">
        <f>'[1]Podklady RZ'!B391</f>
        <v>0</v>
      </c>
      <c r="C22" s="236">
        <f>'[1]Podklady RZ'!C391</f>
        <v>0</v>
      </c>
      <c r="D22" s="244">
        <f>'[1]Podklady RZ'!D391</f>
        <v>0</v>
      </c>
      <c r="E22" s="237">
        <f>'[1]Podklady RZ'!E391</f>
        <v>0</v>
      </c>
      <c r="F22" s="236">
        <f>'[1]Podklady RZ'!F391</f>
        <v>0</v>
      </c>
      <c r="G22" s="239">
        <f>'[1]Podklady RZ'!G391</f>
        <v>0</v>
      </c>
      <c r="H22" s="243">
        <f>'[1]Podklady RZ'!H391</f>
        <v>0</v>
      </c>
      <c r="I22" s="236">
        <f>'[1]Podklady RZ'!I391</f>
        <v>0</v>
      </c>
      <c r="J22" s="244">
        <f>'[1]Podklady RZ'!J391</f>
        <v>0</v>
      </c>
      <c r="K22" s="237">
        <f>'[1]Podklady RZ'!K391</f>
        <v>0</v>
      </c>
      <c r="L22" s="236">
        <f>'[1]Podklady RZ'!L391</f>
        <v>0</v>
      </c>
      <c r="M22" s="239">
        <f>'[1]Podklady RZ'!M391</f>
        <v>0</v>
      </c>
      <c r="N22" s="257">
        <f>'[1]Podklady RZ'!N391</f>
        <v>0</v>
      </c>
      <c r="O22" s="274">
        <f>'[1]Podklady RZ'!O391</f>
        <v>0</v>
      </c>
      <c r="P22" s="176"/>
      <c r="U22" s="277"/>
    </row>
    <row r="23" spans="1:21" x14ac:dyDescent="0.2">
      <c r="A23" s="57" t="s">
        <v>3</v>
      </c>
      <c r="B23" s="221">
        <f>'[1]Podklady RZ'!B392</f>
        <v>0</v>
      </c>
      <c r="C23" s="236">
        <f>'[1]Podklady RZ'!C392</f>
        <v>0</v>
      </c>
      <c r="D23" s="244">
        <f>'[1]Podklady RZ'!D392</f>
        <v>0</v>
      </c>
      <c r="E23" s="237">
        <f>'[1]Podklady RZ'!E392</f>
        <v>0</v>
      </c>
      <c r="F23" s="236">
        <f>'[1]Podklady RZ'!F392</f>
        <v>0</v>
      </c>
      <c r="G23" s="239">
        <f>'[1]Podklady RZ'!G392</f>
        <v>0</v>
      </c>
      <c r="H23" s="243">
        <f>'[1]Podklady RZ'!H392</f>
        <v>0</v>
      </c>
      <c r="I23" s="236">
        <f>'[1]Podklady RZ'!I392</f>
        <v>0</v>
      </c>
      <c r="J23" s="244">
        <f>'[1]Podklady RZ'!J392</f>
        <v>0</v>
      </c>
      <c r="K23" s="237">
        <f>'[1]Podklady RZ'!K392</f>
        <v>0</v>
      </c>
      <c r="L23" s="236">
        <f>'[1]Podklady RZ'!L392</f>
        <v>0</v>
      </c>
      <c r="M23" s="239">
        <f>'[1]Podklady RZ'!M392</f>
        <v>0</v>
      </c>
      <c r="N23" s="257">
        <f>'[1]Podklady RZ'!N392</f>
        <v>0</v>
      </c>
      <c r="O23" s="274">
        <f>'[1]Podklady RZ'!O392</f>
        <v>0</v>
      </c>
      <c r="P23" s="176"/>
      <c r="U23" s="277"/>
    </row>
    <row r="24" spans="1:21" x14ac:dyDescent="0.2">
      <c r="A24" s="57" t="s">
        <v>35</v>
      </c>
      <c r="B24" s="221">
        <f>'[1]Podklady RZ'!B393</f>
        <v>3.823</v>
      </c>
      <c r="C24" s="236">
        <f>'[1]Podklady RZ'!C393</f>
        <v>0.42699999999999999</v>
      </c>
      <c r="D24" s="244">
        <f>'[1]Podklady RZ'!D393</f>
        <v>0.56899999999999995</v>
      </c>
      <c r="E24" s="237">
        <f>'[1]Podklady RZ'!E393</f>
        <v>0</v>
      </c>
      <c r="F24" s="236">
        <f>'[1]Podklady RZ'!F393</f>
        <v>0</v>
      </c>
      <c r="G24" s="239">
        <f>'[1]Podklady RZ'!G393</f>
        <v>0</v>
      </c>
      <c r="H24" s="243">
        <f>'[1]Podklady RZ'!H393</f>
        <v>0</v>
      </c>
      <c r="I24" s="236">
        <f>'[1]Podklady RZ'!I393</f>
        <v>0</v>
      </c>
      <c r="J24" s="244">
        <f>'[1]Podklady RZ'!J393</f>
        <v>0</v>
      </c>
      <c r="K24" s="237">
        <f>'[1]Podklady RZ'!K393</f>
        <v>1.2999999999999999E-2</v>
      </c>
      <c r="L24" s="236">
        <f>'[1]Podklady RZ'!L393</f>
        <v>2.7E-2</v>
      </c>
      <c r="M24" s="239">
        <f>'[1]Podklady RZ'!M393</f>
        <v>2.1669999999999998</v>
      </c>
      <c r="N24" s="257">
        <f>'[1]Podklady RZ'!N393</f>
        <v>7.0259999999999998</v>
      </c>
      <c r="O24" s="274">
        <f>'[1]Podklady RZ'!O393</f>
        <v>2.1382740835216064E-2</v>
      </c>
      <c r="P24" s="176"/>
      <c r="U24" s="277"/>
    </row>
    <row r="25" spans="1:21" x14ac:dyDescent="0.2">
      <c r="A25" s="223" t="s">
        <v>34</v>
      </c>
      <c r="B25" s="224">
        <f>'[1]Podklady RZ'!B394</f>
        <v>108.00049800000001</v>
      </c>
      <c r="C25" s="225">
        <f>'[1]Podklady RZ'!C394</f>
        <v>71.440640999999999</v>
      </c>
      <c r="D25" s="225">
        <f>'[1]Podklady RZ'!D394</f>
        <v>57.498271000000017</v>
      </c>
      <c r="E25" s="270">
        <f>'[1]Podklady RZ'!E394</f>
        <v>48.869132999999991</v>
      </c>
      <c r="F25" s="225">
        <f>'[1]Podklady RZ'!F394</f>
        <v>27.128875000000001</v>
      </c>
      <c r="G25" s="271">
        <f>'[1]Podklady RZ'!G394</f>
        <v>21.461091</v>
      </c>
      <c r="H25" s="225">
        <f>'[1]Podklady RZ'!H394</f>
        <v>20.137046999999999</v>
      </c>
      <c r="I25" s="225">
        <f>'[1]Podklady RZ'!I394</f>
        <v>18.788945999999999</v>
      </c>
      <c r="J25" s="225">
        <f>'[1]Podklady RZ'!J394</f>
        <v>32.003912</v>
      </c>
      <c r="K25" s="270">
        <f>'[1]Podklady RZ'!K394</f>
        <v>46.152265</v>
      </c>
      <c r="L25" s="225">
        <f>'[1]Podklady RZ'!L394</f>
        <v>66.103064999999987</v>
      </c>
      <c r="M25" s="271">
        <f>'[1]Podklady RZ'!M394</f>
        <v>76.247887000000006</v>
      </c>
      <c r="N25" s="258">
        <f>'[1]Podklady RZ'!N394</f>
        <v>593.83163100000002</v>
      </c>
      <c r="O25" s="274">
        <f>'[1]Podklady RZ'!O394</f>
        <v>2.5804872936430967E-2</v>
      </c>
      <c r="P25" s="176"/>
      <c r="U25" s="173"/>
    </row>
    <row r="26" spans="1:21" ht="13.5" customHeight="1" x14ac:dyDescent="0.2">
      <c r="A26" s="260" t="s">
        <v>258</v>
      </c>
      <c r="B26" s="209">
        <f>'[1]Podklady RZ'!B395</f>
        <v>227.24170299999994</v>
      </c>
      <c r="C26" s="63">
        <f>'[1]Podklady RZ'!C395</f>
        <v>153.39186699999999</v>
      </c>
      <c r="D26" s="63">
        <f>'[1]Podklady RZ'!D395</f>
        <v>119.13627300000002</v>
      </c>
      <c r="E26" s="209">
        <f>'[1]Podklady RZ'!E395</f>
        <v>98.867910999999992</v>
      </c>
      <c r="F26" s="63">
        <f>'[1]Podklady RZ'!F395</f>
        <v>50.289514000000004</v>
      </c>
      <c r="G26" s="210">
        <f>'[1]Podklady RZ'!G395</f>
        <v>24.649963000000003</v>
      </c>
      <c r="H26" s="63">
        <f>'[1]Podklady RZ'!H395</f>
        <v>22.54514</v>
      </c>
      <c r="I26" s="63">
        <f>'[1]Podklady RZ'!I395</f>
        <v>22.970042000000003</v>
      </c>
      <c r="J26" s="63">
        <f>'[1]Podklady RZ'!J395</f>
        <v>48.789433999999993</v>
      </c>
      <c r="K26" s="209">
        <f>'[1]Podklady RZ'!K395</f>
        <v>87.359730999999996</v>
      </c>
      <c r="L26" s="63">
        <f>'[1]Podklady RZ'!L395</f>
        <v>138.14225999999999</v>
      </c>
      <c r="M26" s="210">
        <f>'[1]Podklady RZ'!M395</f>
        <v>168.86140499999999</v>
      </c>
      <c r="N26" s="256">
        <f>'[1]Podklady RZ'!N395</f>
        <v>1162.2452429999998</v>
      </c>
      <c r="O26" s="280">
        <f>'[1]Podklady RZ'!O395</f>
        <v>1.2963316994959716E-2</v>
      </c>
      <c r="P26" s="17"/>
      <c r="U26" s="127"/>
    </row>
    <row r="27" spans="1:21" ht="12.75" customHeight="1" x14ac:dyDescent="0.2">
      <c r="A27" s="57" t="s">
        <v>29</v>
      </c>
      <c r="B27" s="221">
        <f>'[1]Podklady RZ'!B396</f>
        <v>22.313761000000007</v>
      </c>
      <c r="C27" s="33">
        <f>'[1]Podklady RZ'!C396</f>
        <v>13.854630999999999</v>
      </c>
      <c r="D27" s="33">
        <f>'[1]Podklady RZ'!D396</f>
        <v>9.6694849999999999</v>
      </c>
      <c r="E27" s="268">
        <f>'[1]Podklady RZ'!E396</f>
        <v>7.5153699999999999</v>
      </c>
      <c r="F27" s="33">
        <f>'[1]Podklady RZ'!F396</f>
        <v>3.5306749999999996</v>
      </c>
      <c r="G27" s="269">
        <f>'[1]Podklady RZ'!G396</f>
        <v>2.3292200000000003</v>
      </c>
      <c r="H27" s="33">
        <f>'[1]Podklady RZ'!H396</f>
        <v>2.0246170000000001</v>
      </c>
      <c r="I27" s="33">
        <f>'[1]Podklady RZ'!I396</f>
        <v>2.0898530000000002</v>
      </c>
      <c r="J27" s="33">
        <f>'[1]Podklady RZ'!J396</f>
        <v>3.2135160000000003</v>
      </c>
      <c r="K27" s="268">
        <f>'[1]Podklady RZ'!K396</f>
        <v>6.5227699999999986</v>
      </c>
      <c r="L27" s="33">
        <f>'[1]Podklady RZ'!L396</f>
        <v>12.43337</v>
      </c>
      <c r="M27" s="269">
        <f>'[1]Podklady RZ'!M396</f>
        <v>14.972430000000003</v>
      </c>
      <c r="N27" s="257">
        <f>'[1]Podklady RZ'!N396</f>
        <v>100.46969799999999</v>
      </c>
      <c r="O27" s="274">
        <f>'[1]Podklady RZ'!O396</f>
        <v>4.6845260317718252E-3</v>
      </c>
      <c r="P27" s="176"/>
      <c r="U27" s="127"/>
    </row>
    <row r="28" spans="1:21" ht="12.75" customHeight="1" x14ac:dyDescent="0.2">
      <c r="A28" s="57" t="s">
        <v>0</v>
      </c>
      <c r="B28" s="221">
        <f>'[1]Podklady RZ'!B397</f>
        <v>7.9732700000000003</v>
      </c>
      <c r="C28" s="236">
        <f>'[1]Podklady RZ'!C397</f>
        <v>6.2627499999999996</v>
      </c>
      <c r="D28" s="244">
        <f>'[1]Podklady RZ'!D397</f>
        <v>5.9133699999999996</v>
      </c>
      <c r="E28" s="237">
        <f>'[1]Podklady RZ'!E397</f>
        <v>4.2073900000000002</v>
      </c>
      <c r="F28" s="236">
        <f>'[1]Podklady RZ'!F397</f>
        <v>1.3432200000000001</v>
      </c>
      <c r="G28" s="239">
        <f>'[1]Podklady RZ'!G397</f>
        <v>1.3583800000000001</v>
      </c>
      <c r="H28" s="243">
        <f>'[1]Podklady RZ'!H397</f>
        <v>1.3284800000000001</v>
      </c>
      <c r="I28" s="236">
        <f>'[1]Podklady RZ'!I397</f>
        <v>1.1163399999999999</v>
      </c>
      <c r="J28" s="244">
        <f>'[1]Podklady RZ'!J397</f>
        <v>1.41577</v>
      </c>
      <c r="K28" s="237">
        <f>'[1]Podklady RZ'!K397</f>
        <v>3.5715599999999998</v>
      </c>
      <c r="L28" s="236">
        <f>'[1]Podklady RZ'!L397</f>
        <v>5.3994399999999994</v>
      </c>
      <c r="M28" s="239">
        <f>'[1]Podklady RZ'!M397</f>
        <v>6.3496800000000002</v>
      </c>
      <c r="N28" s="257">
        <f>'[1]Podklady RZ'!N397</f>
        <v>46.239649999999997</v>
      </c>
      <c r="O28" s="274">
        <f>'[1]Podklady RZ'!O397</f>
        <v>3.4917572293519661E-2</v>
      </c>
      <c r="P28" s="176"/>
      <c r="U28" s="127"/>
    </row>
    <row r="29" spans="1:21" ht="12.75" customHeight="1" x14ac:dyDescent="0.2">
      <c r="A29" s="57" t="s">
        <v>1</v>
      </c>
      <c r="B29" s="221">
        <f>'[1]Podklady RZ'!B398</f>
        <v>0.71595000000000009</v>
      </c>
      <c r="C29" s="236">
        <f>'[1]Podklady RZ'!C398</f>
        <v>0.43539000000000005</v>
      </c>
      <c r="D29" s="244">
        <f>'[1]Podklady RZ'!D398</f>
        <v>0.29091</v>
      </c>
      <c r="E29" s="237">
        <f>'[1]Podklady RZ'!E398</f>
        <v>0.21739</v>
      </c>
      <c r="F29" s="236">
        <f>'[1]Podklady RZ'!F398</f>
        <v>7.619999999999999E-2</v>
      </c>
      <c r="G29" s="239">
        <f>'[1]Podklady RZ'!G398</f>
        <v>7.7300000000000008E-3</v>
      </c>
      <c r="H29" s="243">
        <f>'[1]Podklady RZ'!H398</f>
        <v>1.7139999999999999E-2</v>
      </c>
      <c r="I29" s="236">
        <f>'[1]Podklady RZ'!I398</f>
        <v>1.6120000000000002E-2</v>
      </c>
      <c r="J29" s="244">
        <f>'[1]Podklady RZ'!J398</f>
        <v>7.1969999999999992E-2</v>
      </c>
      <c r="K29" s="237">
        <f>'[1]Podklady RZ'!K398</f>
        <v>0.17802000000000001</v>
      </c>
      <c r="L29" s="236">
        <f>'[1]Podklady RZ'!L398</f>
        <v>0.35114000000000001</v>
      </c>
      <c r="M29" s="239">
        <f>'[1]Podklady RZ'!M398</f>
        <v>0.46355000000000002</v>
      </c>
      <c r="N29" s="257">
        <f>'[1]Podklady RZ'!N398</f>
        <v>2.8415100000000004</v>
      </c>
      <c r="O29" s="274">
        <f>'[1]Podklady RZ'!O398</f>
        <v>4.6090954326181563E-3</v>
      </c>
      <c r="P29" s="176"/>
      <c r="U29" s="127"/>
    </row>
    <row r="30" spans="1:21" ht="12.75" customHeight="1" x14ac:dyDescent="0.2">
      <c r="A30" s="57" t="s">
        <v>2</v>
      </c>
      <c r="B30" s="221">
        <f>'[1]Podklady RZ'!B399</f>
        <v>0.58764100000000008</v>
      </c>
      <c r="C30" s="236">
        <f>'[1]Podklady RZ'!C399</f>
        <v>0.402721</v>
      </c>
      <c r="D30" s="244">
        <f>'[1]Podklady RZ'!D399</f>
        <v>0.24315299999999998</v>
      </c>
      <c r="E30" s="237">
        <f>'[1]Podklady RZ'!E399</f>
        <v>0.17671199999999998</v>
      </c>
      <c r="F30" s="236">
        <f>'[1]Podklady RZ'!F399</f>
        <v>7.1508000000000002E-2</v>
      </c>
      <c r="G30" s="239">
        <f>'[1]Podklady RZ'!G399</f>
        <v>1.24E-2</v>
      </c>
      <c r="H30" s="243">
        <f>'[1]Podklady RZ'!H399</f>
        <v>0</v>
      </c>
      <c r="I30" s="236">
        <f>'[1]Podklady RZ'!I399</f>
        <v>3.2000000000000001E-2</v>
      </c>
      <c r="J30" s="244">
        <f>'[1]Podklady RZ'!J399</f>
        <v>7.3331000000000007E-2</v>
      </c>
      <c r="K30" s="237">
        <f>'[1]Podklady RZ'!K399</f>
        <v>0.15787000000000001</v>
      </c>
      <c r="L30" s="236">
        <f>'[1]Podklady RZ'!L399</f>
        <v>0.35409999999999997</v>
      </c>
      <c r="M30" s="239">
        <f>'[1]Podklady RZ'!M399</f>
        <v>0.39452000000000004</v>
      </c>
      <c r="N30" s="257">
        <f>'[1]Podklady RZ'!N399</f>
        <v>2.5059559999999999</v>
      </c>
      <c r="O30" s="274">
        <f>'[1]Podklady RZ'!O399</f>
        <v>7.5825914281046148E-3</v>
      </c>
      <c r="P30" s="176"/>
    </row>
    <row r="31" spans="1:21" x14ac:dyDescent="0.2">
      <c r="A31" s="57" t="s">
        <v>6</v>
      </c>
      <c r="B31" s="221">
        <f>'[1]Podklady RZ'!B400</f>
        <v>2.0501499999999999</v>
      </c>
      <c r="C31" s="236">
        <f>'[1]Podklady RZ'!C400</f>
        <v>1.5519499999999999</v>
      </c>
      <c r="D31" s="244">
        <f>'[1]Podklady RZ'!D400</f>
        <v>1.5547</v>
      </c>
      <c r="E31" s="237">
        <f>'[1]Podklady RZ'!E400</f>
        <v>1.574195</v>
      </c>
      <c r="F31" s="236">
        <f>'[1]Podklady RZ'!F400</f>
        <v>1.3301020000000001</v>
      </c>
      <c r="G31" s="239">
        <f>'[1]Podklady RZ'!G400</f>
        <v>0.48133000000000004</v>
      </c>
      <c r="H31" s="243">
        <f>'[1]Podklady RZ'!H400</f>
        <v>0.46626000000000001</v>
      </c>
      <c r="I31" s="236">
        <f>'[1]Podklady RZ'!I400</f>
        <v>0.46018000000000003</v>
      </c>
      <c r="J31" s="244">
        <f>'[1]Podklady RZ'!J400</f>
        <v>0.70152999999999999</v>
      </c>
      <c r="K31" s="237">
        <f>'[1]Podklady RZ'!K400</f>
        <v>1.016624</v>
      </c>
      <c r="L31" s="236">
        <f>'[1]Podklady RZ'!L400</f>
        <v>1.34704</v>
      </c>
      <c r="M31" s="239">
        <f>'[1]Podklady RZ'!M400</f>
        <v>1.3617110000000001</v>
      </c>
      <c r="N31" s="257">
        <f>'[1]Podklady RZ'!N400</f>
        <v>13.895771999999999</v>
      </c>
      <c r="O31" s="274">
        <f>'[1]Podklady RZ'!O400</f>
        <v>6.7103775486531306E-2</v>
      </c>
      <c r="P31" s="176"/>
    </row>
    <row r="32" spans="1:21" x14ac:dyDescent="0.2">
      <c r="A32" s="57" t="s">
        <v>28</v>
      </c>
      <c r="B32" s="221">
        <f>'[1]Podklady RZ'!B401</f>
        <v>142.04190299999996</v>
      </c>
      <c r="C32" s="236">
        <f>'[1]Podklady RZ'!C401</f>
        <v>96.96344400000001</v>
      </c>
      <c r="D32" s="244">
        <f>'[1]Podklady RZ'!D401</f>
        <v>75.146203000000014</v>
      </c>
      <c r="E32" s="237">
        <f>'[1]Podklady RZ'!E401</f>
        <v>64.587514999999996</v>
      </c>
      <c r="F32" s="236">
        <f>'[1]Podklady RZ'!F401</f>
        <v>34.531574999999997</v>
      </c>
      <c r="G32" s="239">
        <f>'[1]Podklady RZ'!G401</f>
        <v>16.274453000000001</v>
      </c>
      <c r="H32" s="243">
        <f>'[1]Podklady RZ'!H401</f>
        <v>15.197257999999998</v>
      </c>
      <c r="I32" s="236">
        <f>'[1]Podklady RZ'!I401</f>
        <v>15.165243</v>
      </c>
      <c r="J32" s="244">
        <f>'[1]Podklady RZ'!J401</f>
        <v>34.490446999999996</v>
      </c>
      <c r="K32" s="237">
        <f>'[1]Podklady RZ'!K401</f>
        <v>58.837710999999999</v>
      </c>
      <c r="L32" s="236">
        <f>'[1]Podklady RZ'!L401</f>
        <v>86.979016000000001</v>
      </c>
      <c r="M32" s="239">
        <f>'[1]Podklady RZ'!M401</f>
        <v>108.43306299999999</v>
      </c>
      <c r="N32" s="257">
        <f>'[1]Podklady RZ'!N401</f>
        <v>748.64783099999988</v>
      </c>
      <c r="O32" s="274">
        <f>'[1]Podklady RZ'!O401</f>
        <v>2.7501066474023308E-2</v>
      </c>
      <c r="P32" s="176"/>
    </row>
    <row r="33" spans="1:16" x14ac:dyDescent="0.2">
      <c r="A33" s="57" t="s">
        <v>5</v>
      </c>
      <c r="B33" s="221">
        <f>'[1]Podklady RZ'!B402</f>
        <v>51.460628</v>
      </c>
      <c r="C33" s="236">
        <f>'[1]Podklady RZ'!C402</f>
        <v>33.848670999999996</v>
      </c>
      <c r="D33" s="244">
        <f>'[1]Podklady RZ'!D402</f>
        <v>26.267401999999997</v>
      </c>
      <c r="E33" s="237">
        <f>'[1]Podklady RZ'!E402</f>
        <v>20.541719000000001</v>
      </c>
      <c r="F33" s="236">
        <f>'[1]Podklady RZ'!F402</f>
        <v>9.3843540000000001</v>
      </c>
      <c r="G33" s="239">
        <f>'[1]Podklady RZ'!G402</f>
        <v>4.1837499999999999</v>
      </c>
      <c r="H33" s="243">
        <f>'[1]Podklady RZ'!H402</f>
        <v>3.5103850000000003</v>
      </c>
      <c r="I33" s="236">
        <f>'[1]Podklady RZ'!I402</f>
        <v>4.0893059999999997</v>
      </c>
      <c r="J33" s="244">
        <f>'[1]Podklady RZ'!J402</f>
        <v>8.8073599999999992</v>
      </c>
      <c r="K33" s="237">
        <f>'[1]Podklady RZ'!K402</f>
        <v>17.030796000000002</v>
      </c>
      <c r="L33" s="236">
        <f>'[1]Podklady RZ'!L402</f>
        <v>31.213453999999999</v>
      </c>
      <c r="M33" s="239">
        <f>'[1]Podklady RZ'!M402</f>
        <v>36.814311000000004</v>
      </c>
      <c r="N33" s="257">
        <f>'[1]Podklady RZ'!N402</f>
        <v>247.15213600000001</v>
      </c>
      <c r="O33" s="274">
        <f>'[1]Podklady RZ'!O402</f>
        <v>1.6563011443017243E-2</v>
      </c>
      <c r="P33" s="176"/>
    </row>
    <row r="34" spans="1:16" ht="12.75" thickBot="1" x14ac:dyDescent="0.25">
      <c r="A34" s="58" t="s">
        <v>3</v>
      </c>
      <c r="B34" s="222">
        <f>'[1]Podklady RZ'!B403</f>
        <v>9.8399999999999987E-2</v>
      </c>
      <c r="C34" s="43">
        <f>'[1]Podklady RZ'!C403</f>
        <v>7.2309999999999999E-2</v>
      </c>
      <c r="D34" s="43">
        <f>'[1]Podklady RZ'!D403</f>
        <v>5.1049999999999998E-2</v>
      </c>
      <c r="E34" s="272">
        <f>'[1]Podklady RZ'!E403</f>
        <v>4.7619999999999996E-2</v>
      </c>
      <c r="F34" s="43">
        <f>'[1]Podklady RZ'!F403</f>
        <v>2.188E-2</v>
      </c>
      <c r="G34" s="273">
        <f>'[1]Podklady RZ'!G403</f>
        <v>2.7000000000000001E-3</v>
      </c>
      <c r="H34" s="43">
        <f>'[1]Podklady RZ'!H403</f>
        <v>1E-3</v>
      </c>
      <c r="I34" s="43">
        <f>'[1]Podklady RZ'!I403</f>
        <v>1E-3</v>
      </c>
      <c r="J34" s="43">
        <f>'[1]Podklady RZ'!J403</f>
        <v>1.5509999999999999E-2</v>
      </c>
      <c r="K34" s="272">
        <f>'[1]Podklady RZ'!K403</f>
        <v>4.4380000000000003E-2</v>
      </c>
      <c r="L34" s="43">
        <f>'[1]Podklady RZ'!L403</f>
        <v>6.4700000000000008E-2</v>
      </c>
      <c r="M34" s="273">
        <f>'[1]Podklady RZ'!M403</f>
        <v>7.2139999999999996E-2</v>
      </c>
      <c r="N34" s="259">
        <f>'[1]Podklady RZ'!N403</f>
        <v>0.49268999999999996</v>
      </c>
      <c r="O34" s="275">
        <f>'[1]Podklady RZ'!O403</f>
        <v>2.6814734478514308E-4</v>
      </c>
      <c r="P34" s="176"/>
    </row>
    <row r="35" spans="1:16" ht="18" customHeight="1" x14ac:dyDescent="0.2">
      <c r="A35" s="263" t="s">
        <v>276</v>
      </c>
      <c r="B35" s="263"/>
      <c r="C35" s="263"/>
      <c r="D35" s="14"/>
      <c r="F35" s="17"/>
      <c r="G35" s="178"/>
      <c r="H35" s="178"/>
      <c r="I35" s="178"/>
      <c r="J35" s="178"/>
      <c r="K35" s="178"/>
      <c r="O35" s="4" t="s">
        <v>83</v>
      </c>
    </row>
    <row r="36" spans="1:16" x14ac:dyDescent="0.2">
      <c r="A36" s="119"/>
      <c r="B36" s="119"/>
      <c r="C36" s="119"/>
    </row>
    <row r="37" spans="1:16" x14ac:dyDescent="0.2">
      <c r="B37" s="127"/>
      <c r="C37" s="127"/>
      <c r="D37" s="127"/>
    </row>
    <row r="38" spans="1:16" x14ac:dyDescent="0.2">
      <c r="B38" s="127"/>
      <c r="C38" s="127"/>
      <c r="D38" s="127"/>
    </row>
    <row r="39" spans="1:16" x14ac:dyDescent="0.2">
      <c r="B39" s="127"/>
      <c r="C39" s="127"/>
      <c r="D39" s="127"/>
      <c r="M39" s="184" t="s">
        <v>268</v>
      </c>
      <c r="N39" s="226">
        <f>O7</f>
        <v>0.10779552334946603</v>
      </c>
    </row>
    <row r="40" spans="1:16" x14ac:dyDescent="0.2">
      <c r="B40" s="233"/>
      <c r="C40" s="233"/>
      <c r="D40" s="233"/>
      <c r="M40" s="184" t="s">
        <v>66</v>
      </c>
      <c r="N40" s="226">
        <f>O8</f>
        <v>2.2447339885739215E-2</v>
      </c>
    </row>
    <row r="41" spans="1:16" x14ac:dyDescent="0.2">
      <c r="B41" s="127"/>
      <c r="C41" s="127"/>
      <c r="D41" s="127"/>
      <c r="M41" s="184" t="s">
        <v>187</v>
      </c>
      <c r="N41" s="226">
        <f>O9</f>
        <v>1.6761436030535828E-2</v>
      </c>
    </row>
  </sheetData>
  <mergeCells count="6">
    <mergeCell ref="O5:O6"/>
    <mergeCell ref="B5:D5"/>
    <mergeCell ref="E5:G5"/>
    <mergeCell ref="H5:J5"/>
    <mergeCell ref="K5:M5"/>
    <mergeCell ref="N5:N6"/>
  </mergeCells>
  <conditionalFormatting sqref="O10:O25 O27:O34">
    <cfRule type="dataBar" priority="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{F8394BEE-CFA3-48C5-AEE8-EF2DBA986E2D}</x14:id>
        </ext>
      </extLst>
    </cfRule>
  </conditionalFormatting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8394BEE-CFA3-48C5-AEE8-EF2DBA986E2D}">
            <x14:dataBar minLength="0" maxLength="100" gradient="0" direction="rightToLef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O10:O25 O27:O34</xm:sqref>
        </x14:conditionalFormatting>
      </x14:conditionalFormatting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showGridLines="0" zoomScaleNormal="100" zoomScaleSheetLayoutView="100" workbookViewId="0">
      <selection activeCell="R32" sqref="R32"/>
    </sheetView>
  </sheetViews>
  <sheetFormatPr defaultRowHeight="12" x14ac:dyDescent="0.2"/>
  <cols>
    <col min="1" max="1" width="31.7109375" style="123" customWidth="1"/>
    <col min="2" max="13" width="8" style="123" customWidth="1"/>
    <col min="14" max="14" width="8.42578125" style="123" customWidth="1"/>
    <col min="15" max="15" width="7.85546875" style="123" customWidth="1"/>
    <col min="16" max="21" width="9.140625" style="123" customWidth="1"/>
    <col min="22" max="16384" width="9.140625" style="123"/>
  </cols>
  <sheetData>
    <row r="1" spans="1:21" ht="18.75" x14ac:dyDescent="0.3">
      <c r="A1" s="164" t="s">
        <v>223</v>
      </c>
      <c r="O1" s="165" t="str">
        <f>Obsah!$A$1</f>
        <v>2017</v>
      </c>
    </row>
    <row r="2" spans="1:21" ht="1.5" customHeight="1" x14ac:dyDescent="0.2">
      <c r="F2" s="178"/>
      <c r="G2" s="178"/>
      <c r="H2" s="178"/>
      <c r="I2" s="178"/>
      <c r="J2" s="178"/>
      <c r="K2" s="178"/>
    </row>
    <row r="3" spans="1:21" ht="12" customHeight="1" x14ac:dyDescent="0.2">
      <c r="F3" s="178"/>
      <c r="G3" s="178"/>
      <c r="H3" s="178"/>
      <c r="I3" s="178"/>
      <c r="J3" s="178"/>
      <c r="K3" s="178"/>
    </row>
    <row r="4" spans="1:21" x14ac:dyDescent="0.2">
      <c r="A4" s="13"/>
      <c r="B4" s="276"/>
      <c r="C4" s="276"/>
      <c r="D4" s="276"/>
      <c r="E4" s="276"/>
      <c r="F4" s="184"/>
      <c r="K4" s="184"/>
      <c r="L4" s="251"/>
    </row>
    <row r="5" spans="1:21" ht="12.75" customHeight="1" x14ac:dyDescent="0.2">
      <c r="A5" s="26"/>
      <c r="B5" s="335" t="s">
        <v>48</v>
      </c>
      <c r="C5" s="335"/>
      <c r="D5" s="335"/>
      <c r="E5" s="335" t="s">
        <v>49</v>
      </c>
      <c r="F5" s="335"/>
      <c r="G5" s="335"/>
      <c r="H5" s="335" t="s">
        <v>50</v>
      </c>
      <c r="I5" s="335"/>
      <c r="J5" s="335"/>
      <c r="K5" s="335" t="s">
        <v>51</v>
      </c>
      <c r="L5" s="335"/>
      <c r="M5" s="335"/>
      <c r="N5" s="350" t="s">
        <v>7</v>
      </c>
      <c r="O5" s="350" t="s">
        <v>52</v>
      </c>
    </row>
    <row r="6" spans="1:21" x14ac:dyDescent="0.2">
      <c r="A6" s="26"/>
      <c r="B6" s="252" t="s">
        <v>8</v>
      </c>
      <c r="C6" s="252" t="s">
        <v>9</v>
      </c>
      <c r="D6" s="252" t="s">
        <v>10</v>
      </c>
      <c r="E6" s="252" t="s">
        <v>11</v>
      </c>
      <c r="F6" s="252" t="s">
        <v>12</v>
      </c>
      <c r="G6" s="252" t="s">
        <v>13</v>
      </c>
      <c r="H6" s="252" t="s">
        <v>14</v>
      </c>
      <c r="I6" s="252" t="s">
        <v>15</v>
      </c>
      <c r="J6" s="252" t="s">
        <v>16</v>
      </c>
      <c r="K6" s="252" t="s">
        <v>17</v>
      </c>
      <c r="L6" s="252" t="s">
        <v>18</v>
      </c>
      <c r="M6" s="252" t="s">
        <v>19</v>
      </c>
      <c r="N6" s="351"/>
      <c r="O6" s="351"/>
      <c r="P6" s="184"/>
      <c r="U6" s="184"/>
    </row>
    <row r="7" spans="1:21" x14ac:dyDescent="0.2">
      <c r="A7" s="262" t="s">
        <v>255</v>
      </c>
      <c r="B7" s="220">
        <f>'[1]Podklady RZ'!B411</f>
        <v>1112.8859999999993</v>
      </c>
      <c r="C7" s="198">
        <f>'[1]Podklady RZ'!C411</f>
        <v>1112.8859999999993</v>
      </c>
      <c r="D7" s="198">
        <f>'[1]Podklady RZ'!D411</f>
        <v>1112.8859999999993</v>
      </c>
      <c r="E7" s="264">
        <f>'[1]Podklady RZ'!E411</f>
        <v>1117.1074999999994</v>
      </c>
      <c r="F7" s="265">
        <f>'[1]Podklady RZ'!F411</f>
        <v>1117.1324999999995</v>
      </c>
      <c r="G7" s="266">
        <f>'[1]Podklady RZ'!G411</f>
        <v>1117.1324999999995</v>
      </c>
      <c r="H7" s="198">
        <f>'[1]Podklady RZ'!H411</f>
        <v>1116.9824999999996</v>
      </c>
      <c r="I7" s="198">
        <f>'[1]Podklady RZ'!I411</f>
        <v>1116.9824999999996</v>
      </c>
      <c r="J7" s="198">
        <f>'[1]Podklady RZ'!J411</f>
        <v>1116.9824999999996</v>
      </c>
      <c r="K7" s="264">
        <f>'[1]Podklady RZ'!K411</f>
        <v>1117.7024999999996</v>
      </c>
      <c r="L7" s="265">
        <f>'[1]Podklady RZ'!L411</f>
        <v>1117.7024999999996</v>
      </c>
      <c r="M7" s="266">
        <f>'[1]Podklady RZ'!M411</f>
        <v>1117.0604999999998</v>
      </c>
      <c r="N7" s="261">
        <f>'[1]Podklady RZ'!N411</f>
        <v>1117.0604999999998</v>
      </c>
      <c r="O7" s="278">
        <f>'[1]Podklady RZ'!O411</f>
        <v>1.9093846541932118E-2</v>
      </c>
      <c r="P7" s="187"/>
      <c r="U7" s="92"/>
    </row>
    <row r="8" spans="1:21" x14ac:dyDescent="0.2">
      <c r="A8" s="253" t="s">
        <v>256</v>
      </c>
      <c r="B8" s="220">
        <f>'[1]Podklady RZ'!B412</f>
        <v>676.29473299999995</v>
      </c>
      <c r="C8" s="198">
        <f>'[1]Podklady RZ'!C412</f>
        <v>478.03688099999982</v>
      </c>
      <c r="D8" s="198">
        <f>'[1]Podklady RZ'!D412</f>
        <v>425.96536899999995</v>
      </c>
      <c r="E8" s="220">
        <f>'[1]Podklady RZ'!E412</f>
        <v>353.97126299999996</v>
      </c>
      <c r="F8" s="198">
        <f>'[1]Podklady RZ'!F412</f>
        <v>260.64572899999996</v>
      </c>
      <c r="G8" s="267">
        <f>'[1]Podklady RZ'!G412</f>
        <v>194.4950200000001</v>
      </c>
      <c r="H8" s="198">
        <f>'[1]Podklady RZ'!H412</f>
        <v>185.30225800000005</v>
      </c>
      <c r="I8" s="198">
        <f>'[1]Podklady RZ'!I412</f>
        <v>178.07720700000004</v>
      </c>
      <c r="J8" s="198">
        <f>'[1]Podklady RZ'!J412</f>
        <v>334.24053024145309</v>
      </c>
      <c r="K8" s="220">
        <f>'[1]Podklady RZ'!K412</f>
        <v>459.72699124145322</v>
      </c>
      <c r="L8" s="198">
        <f>'[1]Podklady RZ'!L412</f>
        <v>556.58965124145277</v>
      </c>
      <c r="M8" s="267">
        <f>'[1]Podklady RZ'!M412</f>
        <v>634.56499124145296</v>
      </c>
      <c r="N8" s="255">
        <f>'[1]Podklady RZ'!N412</f>
        <v>4737.9106239658113</v>
      </c>
      <c r="O8" s="279">
        <f>'[1]Podklady RZ'!O412</f>
        <v>2.7939129725763904E-2</v>
      </c>
      <c r="P8" s="187"/>
      <c r="U8" s="92"/>
    </row>
    <row r="9" spans="1:21" x14ac:dyDescent="0.2">
      <c r="A9" s="254" t="s">
        <v>257</v>
      </c>
      <c r="B9" s="209">
        <f>'[1]Podklady RZ'!B413</f>
        <v>510.06968000000001</v>
      </c>
      <c r="C9" s="63">
        <f>'[1]Podklady RZ'!C413</f>
        <v>368.20419900000002</v>
      </c>
      <c r="D9" s="63">
        <f>'[1]Podklady RZ'!D413</f>
        <v>317.12991399999999</v>
      </c>
      <c r="E9" s="209">
        <f>'[1]Podklady RZ'!E413</f>
        <v>259.76484199999999</v>
      </c>
      <c r="F9" s="63">
        <f>'[1]Podklady RZ'!F413</f>
        <v>172.991152</v>
      </c>
      <c r="G9" s="210">
        <f>'[1]Podklady RZ'!G413</f>
        <v>117.015298</v>
      </c>
      <c r="H9" s="63">
        <f>'[1]Podklady RZ'!H413</f>
        <v>108.34336400000001</v>
      </c>
      <c r="I9" s="63">
        <f>'[1]Podklady RZ'!I413</f>
        <v>109.63324800000001</v>
      </c>
      <c r="J9" s="63">
        <f>'[1]Podklady RZ'!J413</f>
        <v>178.42502724145308</v>
      </c>
      <c r="K9" s="209">
        <f>'[1]Podklady RZ'!K413</f>
        <v>239.44505524145308</v>
      </c>
      <c r="L9" s="63">
        <f>'[1]Podklady RZ'!L413</f>
        <v>330.96842824145307</v>
      </c>
      <c r="M9" s="210">
        <f>'[1]Podklady RZ'!M413</f>
        <v>396.21422924145315</v>
      </c>
      <c r="N9" s="256">
        <f>'[1]Podklady RZ'!N413</f>
        <v>3108.2044369658129</v>
      </c>
      <c r="O9" s="280">
        <f>'[1]Podklady RZ'!O413</f>
        <v>3.3160020922070807E-2</v>
      </c>
      <c r="P9" s="176"/>
      <c r="U9" s="179"/>
    </row>
    <row r="10" spans="1:21" x14ac:dyDescent="0.2">
      <c r="A10" s="57" t="s">
        <v>44</v>
      </c>
      <c r="B10" s="221">
        <f>'[1]Podklady RZ'!B414</f>
        <v>35.171050000000001</v>
      </c>
      <c r="C10" s="33">
        <f>'[1]Podklady RZ'!C414</f>
        <v>23.466849999999997</v>
      </c>
      <c r="D10" s="33">
        <f>'[1]Podklady RZ'!D414</f>
        <v>56.14837</v>
      </c>
      <c r="E10" s="268">
        <f>'[1]Podklady RZ'!E414</f>
        <v>38.331789999999998</v>
      </c>
      <c r="F10" s="33">
        <f>'[1]Podklady RZ'!F414</f>
        <v>29.488869999999999</v>
      </c>
      <c r="G10" s="269">
        <f>'[1]Podklady RZ'!G414</f>
        <v>26.386530000000004</v>
      </c>
      <c r="H10" s="33">
        <f>'[1]Podklady RZ'!H414</f>
        <v>10.73264</v>
      </c>
      <c r="I10" s="33">
        <f>'[1]Podklady RZ'!I414</f>
        <v>16.617620000000002</v>
      </c>
      <c r="J10" s="33">
        <f>'[1]Podklady RZ'!J414</f>
        <v>26.962869999999999</v>
      </c>
      <c r="K10" s="268">
        <f>'[1]Podklady RZ'!K414</f>
        <v>41.537179999999999</v>
      </c>
      <c r="L10" s="33">
        <f>'[1]Podklady RZ'!L414</f>
        <v>46.191679999999998</v>
      </c>
      <c r="M10" s="269">
        <f>'[1]Podklady RZ'!M414</f>
        <v>50.211619999999996</v>
      </c>
      <c r="N10" s="257">
        <f>'[1]Podklady RZ'!N414</f>
        <v>401.24707000000001</v>
      </c>
      <c r="O10" s="274">
        <f>'[1]Podklady RZ'!O414</f>
        <v>6.6122734504495656E-2</v>
      </c>
      <c r="P10" s="176"/>
      <c r="U10" s="277"/>
    </row>
    <row r="11" spans="1:21" x14ac:dyDescent="0.2">
      <c r="A11" s="57" t="s">
        <v>43</v>
      </c>
      <c r="B11" s="221">
        <f>'[1]Podklady RZ'!B415</f>
        <v>5.0503350000000005</v>
      </c>
      <c r="C11" s="236">
        <f>'[1]Podklady RZ'!C415</f>
        <v>4.302524</v>
      </c>
      <c r="D11" s="244">
        <f>'[1]Podklady RZ'!D415</f>
        <v>4.3947240000000001</v>
      </c>
      <c r="E11" s="237">
        <f>'[1]Podklady RZ'!E415</f>
        <v>3.9536850000000001</v>
      </c>
      <c r="F11" s="236">
        <f>'[1]Podklady RZ'!F415</f>
        <v>3.5294359999999996</v>
      </c>
      <c r="G11" s="239">
        <f>'[1]Podklady RZ'!G415</f>
        <v>3.168196</v>
      </c>
      <c r="H11" s="243">
        <f>'[1]Podklady RZ'!H415</f>
        <v>3.2061669999999998</v>
      </c>
      <c r="I11" s="236">
        <f>'[1]Podklady RZ'!I415</f>
        <v>3.1105460000000003</v>
      </c>
      <c r="J11" s="244">
        <f>'[1]Podklady RZ'!J415</f>
        <v>3.8163720000000003</v>
      </c>
      <c r="K11" s="237">
        <f>'[1]Podklady RZ'!K415</f>
        <v>4.759233</v>
      </c>
      <c r="L11" s="236">
        <f>'[1]Podklady RZ'!L415</f>
        <v>5.5274369999999999</v>
      </c>
      <c r="M11" s="239">
        <f>'[1]Podklady RZ'!M415</f>
        <v>5.7166270000000008</v>
      </c>
      <c r="N11" s="257">
        <f>'[1]Podklady RZ'!N415</f>
        <v>50.535282000000002</v>
      </c>
      <c r="O11" s="274">
        <f>'[1]Podklady RZ'!O415</f>
        <v>9.7613901705858666E-2</v>
      </c>
      <c r="P11" s="176"/>
      <c r="U11" s="277"/>
    </row>
    <row r="12" spans="1:21" x14ac:dyDescent="0.2">
      <c r="A12" s="57" t="s">
        <v>42</v>
      </c>
      <c r="B12" s="221">
        <f>'[1]Podklady RZ'!B416</f>
        <v>0</v>
      </c>
      <c r="C12" s="236">
        <f>'[1]Podklady RZ'!C416</f>
        <v>0</v>
      </c>
      <c r="D12" s="244">
        <f>'[1]Podklady RZ'!D416</f>
        <v>0</v>
      </c>
      <c r="E12" s="237">
        <f>'[1]Podklady RZ'!E416</f>
        <v>2.6022800000000004</v>
      </c>
      <c r="F12" s="236">
        <f>'[1]Podklady RZ'!F416</f>
        <v>2.3683700000000001</v>
      </c>
      <c r="G12" s="239">
        <f>'[1]Podklady RZ'!G416</f>
        <v>0</v>
      </c>
      <c r="H12" s="243">
        <f>'[1]Podklady RZ'!H416</f>
        <v>0</v>
      </c>
      <c r="I12" s="236">
        <f>'[1]Podklady RZ'!I416</f>
        <v>0</v>
      </c>
      <c r="J12" s="244">
        <f>'[1]Podklady RZ'!J416</f>
        <v>0</v>
      </c>
      <c r="K12" s="237">
        <f>'[1]Podklady RZ'!K416</f>
        <v>0.71704999999999997</v>
      </c>
      <c r="L12" s="236">
        <f>'[1]Podklady RZ'!L416</f>
        <v>0.82587999999999995</v>
      </c>
      <c r="M12" s="239">
        <f>'[1]Podklady RZ'!M416</f>
        <v>2.10758</v>
      </c>
      <c r="N12" s="257">
        <f>'[1]Podklady RZ'!N416</f>
        <v>8.6211600000000015</v>
      </c>
      <c r="O12" s="274">
        <f>'[1]Podklady RZ'!O416</f>
        <v>6.4508440169383952E-4</v>
      </c>
      <c r="P12" s="176"/>
      <c r="U12" s="277"/>
    </row>
    <row r="13" spans="1:21" x14ac:dyDescent="0.2">
      <c r="A13" s="57" t="s">
        <v>67</v>
      </c>
      <c r="B13" s="221">
        <f>'[1]Podklady RZ'!B417</f>
        <v>0</v>
      </c>
      <c r="C13" s="236">
        <f>'[1]Podklady RZ'!C417</f>
        <v>0</v>
      </c>
      <c r="D13" s="244">
        <f>'[1]Podklady RZ'!D417</f>
        <v>0</v>
      </c>
      <c r="E13" s="237">
        <f>'[1]Podklady RZ'!E417</f>
        <v>0</v>
      </c>
      <c r="F13" s="236">
        <f>'[1]Podklady RZ'!F417</f>
        <v>0</v>
      </c>
      <c r="G13" s="239">
        <f>'[1]Podklady RZ'!G417</f>
        <v>0</v>
      </c>
      <c r="H13" s="243">
        <f>'[1]Podklady RZ'!H417</f>
        <v>0</v>
      </c>
      <c r="I13" s="236">
        <f>'[1]Podklady RZ'!I417</f>
        <v>0</v>
      </c>
      <c r="J13" s="244">
        <f>'[1]Podklady RZ'!J417</f>
        <v>0</v>
      </c>
      <c r="K13" s="237">
        <f>'[1]Podklady RZ'!K417</f>
        <v>0</v>
      </c>
      <c r="L13" s="236">
        <f>'[1]Podklady RZ'!L417</f>
        <v>0</v>
      </c>
      <c r="M13" s="239">
        <f>'[1]Podklady RZ'!M417</f>
        <v>0</v>
      </c>
      <c r="N13" s="257">
        <f>'[1]Podklady RZ'!N417</f>
        <v>0</v>
      </c>
      <c r="O13" s="274">
        <f>'[1]Podklady RZ'!O417</f>
        <v>0</v>
      </c>
      <c r="P13" s="176"/>
      <c r="U13" s="277"/>
    </row>
    <row r="14" spans="1:21" x14ac:dyDescent="0.2">
      <c r="A14" s="57" t="s">
        <v>68</v>
      </c>
      <c r="B14" s="221">
        <f>'[1]Podklady RZ'!B418</f>
        <v>0</v>
      </c>
      <c r="C14" s="236">
        <f>'[1]Podklady RZ'!C418</f>
        <v>0</v>
      </c>
      <c r="D14" s="244">
        <f>'[1]Podklady RZ'!D418</f>
        <v>0</v>
      </c>
      <c r="E14" s="237">
        <f>'[1]Podklady RZ'!E418</f>
        <v>0</v>
      </c>
      <c r="F14" s="236">
        <f>'[1]Podklady RZ'!F418</f>
        <v>0</v>
      </c>
      <c r="G14" s="239">
        <f>'[1]Podklady RZ'!G418</f>
        <v>0</v>
      </c>
      <c r="H14" s="243">
        <f>'[1]Podklady RZ'!H418</f>
        <v>0</v>
      </c>
      <c r="I14" s="236">
        <f>'[1]Podklady RZ'!I418</f>
        <v>0</v>
      </c>
      <c r="J14" s="244">
        <f>'[1]Podklady RZ'!J418</f>
        <v>0</v>
      </c>
      <c r="K14" s="237">
        <f>'[1]Podklady RZ'!K418</f>
        <v>0</v>
      </c>
      <c r="L14" s="236">
        <f>'[1]Podklady RZ'!L418</f>
        <v>0</v>
      </c>
      <c r="M14" s="239">
        <f>'[1]Podklady RZ'!M418</f>
        <v>0</v>
      </c>
      <c r="N14" s="257">
        <f>'[1]Podklady RZ'!N418</f>
        <v>0</v>
      </c>
      <c r="O14" s="274">
        <f>'[1]Podklady RZ'!O418</f>
        <v>0</v>
      </c>
      <c r="P14" s="176"/>
      <c r="U14" s="277"/>
    </row>
    <row r="15" spans="1:21" x14ac:dyDescent="0.2">
      <c r="A15" s="57" t="s">
        <v>69</v>
      </c>
      <c r="B15" s="221">
        <f>'[1]Podklady RZ'!B419</f>
        <v>0</v>
      </c>
      <c r="C15" s="236">
        <f>'[1]Podklady RZ'!C419</f>
        <v>0</v>
      </c>
      <c r="D15" s="244">
        <f>'[1]Podklady RZ'!D419</f>
        <v>0</v>
      </c>
      <c r="E15" s="237">
        <f>'[1]Podklady RZ'!E419</f>
        <v>0</v>
      </c>
      <c r="F15" s="236">
        <f>'[1]Podklady RZ'!F419</f>
        <v>0</v>
      </c>
      <c r="G15" s="239">
        <f>'[1]Podklady RZ'!G419</f>
        <v>0</v>
      </c>
      <c r="H15" s="243">
        <f>'[1]Podklady RZ'!H419</f>
        <v>0</v>
      </c>
      <c r="I15" s="236">
        <f>'[1]Podklady RZ'!I419</f>
        <v>0</v>
      </c>
      <c r="J15" s="244">
        <f>'[1]Podklady RZ'!J419</f>
        <v>0</v>
      </c>
      <c r="K15" s="237">
        <f>'[1]Podklady RZ'!K419</f>
        <v>0</v>
      </c>
      <c r="L15" s="236">
        <f>'[1]Podklady RZ'!L419</f>
        <v>0</v>
      </c>
      <c r="M15" s="239">
        <f>'[1]Podklady RZ'!M419</f>
        <v>0</v>
      </c>
      <c r="N15" s="257">
        <f>'[1]Podklady RZ'!N419</f>
        <v>0</v>
      </c>
      <c r="O15" s="274">
        <f>'[1]Podklady RZ'!O419</f>
        <v>0</v>
      </c>
      <c r="P15" s="176"/>
      <c r="U15" s="277"/>
    </row>
    <row r="16" spans="1:21" x14ac:dyDescent="0.2">
      <c r="A16" s="57" t="s">
        <v>41</v>
      </c>
      <c r="B16" s="221">
        <f>'[1]Podklady RZ'!B420</f>
        <v>337.35771999999997</v>
      </c>
      <c r="C16" s="236">
        <f>'[1]Podklady RZ'!C420</f>
        <v>247.61319</v>
      </c>
      <c r="D16" s="244">
        <f>'[1]Podklady RZ'!D420</f>
        <v>185.0119</v>
      </c>
      <c r="E16" s="237">
        <f>'[1]Podklady RZ'!E420</f>
        <v>156.44939000000002</v>
      </c>
      <c r="F16" s="236">
        <f>'[1]Podklady RZ'!F420</f>
        <v>85.856920000000002</v>
      </c>
      <c r="G16" s="239">
        <f>'[1]Podklady RZ'!G420</f>
        <v>49.268099999999997</v>
      </c>
      <c r="H16" s="243">
        <f>'[1]Podklady RZ'!H420</f>
        <v>62.188980000000001</v>
      </c>
      <c r="I16" s="236">
        <f>'[1]Podklady RZ'!I420</f>
        <v>50.441749999999999</v>
      </c>
      <c r="J16" s="244">
        <f>'[1]Podklady RZ'!J420</f>
        <v>85.190350000000009</v>
      </c>
      <c r="K16" s="237">
        <f>'[1]Podklady RZ'!K420</f>
        <v>105.75208000000001</v>
      </c>
      <c r="L16" s="236">
        <f>'[1]Podklady RZ'!L420</f>
        <v>156.31103999999999</v>
      </c>
      <c r="M16" s="239">
        <f>'[1]Podklady RZ'!M420</f>
        <v>201.30539000000002</v>
      </c>
      <c r="N16" s="257">
        <f>'[1]Podklady RZ'!N420</f>
        <v>1722.7468099999999</v>
      </c>
      <c r="O16" s="274">
        <f>'[1]Podklady RZ'!O420</f>
        <v>4.0393111091909406E-2</v>
      </c>
      <c r="P16" s="176"/>
      <c r="U16" s="277"/>
    </row>
    <row r="17" spans="1:21" x14ac:dyDescent="0.2">
      <c r="A17" s="57" t="s">
        <v>81</v>
      </c>
      <c r="B17" s="221">
        <f>'[1]Podklady RZ'!B421</f>
        <v>0</v>
      </c>
      <c r="C17" s="236">
        <f>'[1]Podklady RZ'!C421</f>
        <v>0</v>
      </c>
      <c r="D17" s="244">
        <f>'[1]Podklady RZ'!D421</f>
        <v>0</v>
      </c>
      <c r="E17" s="237">
        <f>'[1]Podklady RZ'!E421</f>
        <v>0</v>
      </c>
      <c r="F17" s="236">
        <f>'[1]Podklady RZ'!F421</f>
        <v>0</v>
      </c>
      <c r="G17" s="239">
        <f>'[1]Podklady RZ'!G421</f>
        <v>0</v>
      </c>
      <c r="H17" s="243">
        <f>'[1]Podklady RZ'!H421</f>
        <v>0</v>
      </c>
      <c r="I17" s="236">
        <f>'[1]Podklady RZ'!I421</f>
        <v>0</v>
      </c>
      <c r="J17" s="244">
        <f>'[1]Podklady RZ'!J421</f>
        <v>0</v>
      </c>
      <c r="K17" s="237">
        <f>'[1]Podklady RZ'!K421</f>
        <v>0</v>
      </c>
      <c r="L17" s="236">
        <f>'[1]Podklady RZ'!L421</f>
        <v>0</v>
      </c>
      <c r="M17" s="239">
        <f>'[1]Podklady RZ'!M421</f>
        <v>0</v>
      </c>
      <c r="N17" s="257">
        <f>'[1]Podklady RZ'!N421</f>
        <v>0</v>
      </c>
      <c r="O17" s="274">
        <f>'[1]Podklady RZ'!O421</f>
        <v>0</v>
      </c>
      <c r="P17" s="176"/>
      <c r="U17" s="277"/>
    </row>
    <row r="18" spans="1:21" x14ac:dyDescent="0.2">
      <c r="A18" s="57" t="s">
        <v>40</v>
      </c>
      <c r="B18" s="221">
        <f>'[1]Podklady RZ'!B422</f>
        <v>0</v>
      </c>
      <c r="C18" s="236">
        <f>'[1]Podklady RZ'!C422</f>
        <v>0</v>
      </c>
      <c r="D18" s="244">
        <f>'[1]Podklady RZ'!D422</f>
        <v>0</v>
      </c>
      <c r="E18" s="237">
        <f>'[1]Podklady RZ'!E422</f>
        <v>0</v>
      </c>
      <c r="F18" s="236">
        <f>'[1]Podklady RZ'!F422</f>
        <v>0</v>
      </c>
      <c r="G18" s="239">
        <f>'[1]Podklady RZ'!G422</f>
        <v>0</v>
      </c>
      <c r="H18" s="243">
        <f>'[1]Podklady RZ'!H422</f>
        <v>0</v>
      </c>
      <c r="I18" s="236">
        <f>'[1]Podklady RZ'!I422</f>
        <v>0</v>
      </c>
      <c r="J18" s="244">
        <f>'[1]Podklady RZ'!J422</f>
        <v>0</v>
      </c>
      <c r="K18" s="237">
        <f>'[1]Podklady RZ'!K422</f>
        <v>0</v>
      </c>
      <c r="L18" s="236">
        <f>'[1]Podklady RZ'!L422</f>
        <v>0</v>
      </c>
      <c r="M18" s="239">
        <f>'[1]Podklady RZ'!M422</f>
        <v>0</v>
      </c>
      <c r="N18" s="257">
        <f>'[1]Podklady RZ'!N422</f>
        <v>0</v>
      </c>
      <c r="O18" s="274">
        <f>'[1]Podklady RZ'!O422</f>
        <v>0</v>
      </c>
      <c r="P18" s="176"/>
      <c r="U18" s="277"/>
    </row>
    <row r="19" spans="1:21" x14ac:dyDescent="0.2">
      <c r="A19" s="57" t="s">
        <v>39</v>
      </c>
      <c r="B19" s="221">
        <f>'[1]Podklady RZ'!B423</f>
        <v>0</v>
      </c>
      <c r="C19" s="236">
        <f>'[1]Podklady RZ'!C423</f>
        <v>0</v>
      </c>
      <c r="D19" s="244">
        <f>'[1]Podklady RZ'!D423</f>
        <v>0</v>
      </c>
      <c r="E19" s="237">
        <f>'[1]Podklady RZ'!E423</f>
        <v>0</v>
      </c>
      <c r="F19" s="236">
        <f>'[1]Podklady RZ'!F423</f>
        <v>0</v>
      </c>
      <c r="G19" s="239">
        <f>'[1]Podklady RZ'!G423</f>
        <v>0</v>
      </c>
      <c r="H19" s="243">
        <f>'[1]Podklady RZ'!H423</f>
        <v>0</v>
      </c>
      <c r="I19" s="236">
        <f>'[1]Podklady RZ'!I423</f>
        <v>0</v>
      </c>
      <c r="J19" s="244">
        <f>'[1]Podklady RZ'!J423</f>
        <v>0</v>
      </c>
      <c r="K19" s="237">
        <f>'[1]Podklady RZ'!K423</f>
        <v>0</v>
      </c>
      <c r="L19" s="236">
        <f>'[1]Podklady RZ'!L423</f>
        <v>0</v>
      </c>
      <c r="M19" s="239">
        <f>'[1]Podklady RZ'!M423</f>
        <v>0</v>
      </c>
      <c r="N19" s="257">
        <f>'[1]Podklady RZ'!N423</f>
        <v>0</v>
      </c>
      <c r="O19" s="274">
        <f>'[1]Podklady RZ'!O423</f>
        <v>0</v>
      </c>
      <c r="P19" s="176"/>
      <c r="U19" s="277"/>
    </row>
    <row r="20" spans="1:21" x14ac:dyDescent="0.2">
      <c r="A20" s="57" t="s">
        <v>38</v>
      </c>
      <c r="B20" s="221">
        <f>'[1]Podklady RZ'!B424</f>
        <v>0</v>
      </c>
      <c r="C20" s="236">
        <f>'[1]Podklady RZ'!C424</f>
        <v>0</v>
      </c>
      <c r="D20" s="244">
        <f>'[1]Podklady RZ'!D424</f>
        <v>0</v>
      </c>
      <c r="E20" s="237">
        <f>'[1]Podklady RZ'!E424</f>
        <v>0</v>
      </c>
      <c r="F20" s="236">
        <f>'[1]Podklady RZ'!F424</f>
        <v>0</v>
      </c>
      <c r="G20" s="239">
        <f>'[1]Podklady RZ'!G424</f>
        <v>0</v>
      </c>
      <c r="H20" s="243">
        <f>'[1]Podklady RZ'!H424</f>
        <v>0</v>
      </c>
      <c r="I20" s="236">
        <f>'[1]Podklady RZ'!I424</f>
        <v>0</v>
      </c>
      <c r="J20" s="244">
        <f>'[1]Podklady RZ'!J424</f>
        <v>0</v>
      </c>
      <c r="K20" s="237">
        <f>'[1]Podklady RZ'!K424</f>
        <v>0</v>
      </c>
      <c r="L20" s="236">
        <f>'[1]Podklady RZ'!L424</f>
        <v>0</v>
      </c>
      <c r="M20" s="239">
        <f>'[1]Podklady RZ'!M424</f>
        <v>0</v>
      </c>
      <c r="N20" s="257">
        <f>'[1]Podklady RZ'!N424</f>
        <v>0</v>
      </c>
      <c r="O20" s="274">
        <f>'[1]Podklady RZ'!O424</f>
        <v>0</v>
      </c>
      <c r="P20" s="176"/>
      <c r="U20" s="277"/>
    </row>
    <row r="21" spans="1:21" x14ac:dyDescent="0.2">
      <c r="A21" s="57" t="s">
        <v>37</v>
      </c>
      <c r="B21" s="221">
        <f>'[1]Podklady RZ'!B425</f>
        <v>0</v>
      </c>
      <c r="C21" s="236">
        <f>'[1]Podklady RZ'!C425</f>
        <v>0</v>
      </c>
      <c r="D21" s="244">
        <f>'[1]Podklady RZ'!D425</f>
        <v>0</v>
      </c>
      <c r="E21" s="237">
        <f>'[1]Podklady RZ'!E425</f>
        <v>0</v>
      </c>
      <c r="F21" s="236">
        <f>'[1]Podklady RZ'!F425</f>
        <v>0</v>
      </c>
      <c r="G21" s="239">
        <f>'[1]Podklady RZ'!G425</f>
        <v>0</v>
      </c>
      <c r="H21" s="243">
        <f>'[1]Podklady RZ'!H425</f>
        <v>0</v>
      </c>
      <c r="I21" s="236">
        <f>'[1]Podklady RZ'!I425</f>
        <v>0</v>
      </c>
      <c r="J21" s="244">
        <f>'[1]Podklady RZ'!J425</f>
        <v>0</v>
      </c>
      <c r="K21" s="237">
        <f>'[1]Podklady RZ'!K425</f>
        <v>0</v>
      </c>
      <c r="L21" s="236">
        <f>'[1]Podklady RZ'!L425</f>
        <v>0</v>
      </c>
      <c r="M21" s="239">
        <f>'[1]Podklady RZ'!M425</f>
        <v>0</v>
      </c>
      <c r="N21" s="257">
        <f>'[1]Podklady RZ'!N425</f>
        <v>0</v>
      </c>
      <c r="O21" s="274">
        <f>'[1]Podklady RZ'!O425</f>
        <v>0</v>
      </c>
      <c r="P21" s="176"/>
      <c r="U21" s="277"/>
    </row>
    <row r="22" spans="1:21" x14ac:dyDescent="0.2">
      <c r="A22" s="57" t="s">
        <v>36</v>
      </c>
      <c r="B22" s="221">
        <f>'[1]Podklady RZ'!B426</f>
        <v>0</v>
      </c>
      <c r="C22" s="236">
        <f>'[1]Podklady RZ'!C426</f>
        <v>0</v>
      </c>
      <c r="D22" s="244">
        <f>'[1]Podklady RZ'!D426</f>
        <v>0</v>
      </c>
      <c r="E22" s="237">
        <f>'[1]Podklady RZ'!E426</f>
        <v>0</v>
      </c>
      <c r="F22" s="236">
        <f>'[1]Podklady RZ'!F426</f>
        <v>0</v>
      </c>
      <c r="G22" s="239">
        <f>'[1]Podklady RZ'!G426</f>
        <v>0</v>
      </c>
      <c r="H22" s="243">
        <f>'[1]Podklady RZ'!H426</f>
        <v>0</v>
      </c>
      <c r="I22" s="236">
        <f>'[1]Podklady RZ'!I426</f>
        <v>0</v>
      </c>
      <c r="J22" s="244">
        <f>'[1]Podklady RZ'!J426</f>
        <v>0</v>
      </c>
      <c r="K22" s="237">
        <f>'[1]Podklady RZ'!K426</f>
        <v>0</v>
      </c>
      <c r="L22" s="236">
        <f>'[1]Podklady RZ'!L426</f>
        <v>0</v>
      </c>
      <c r="M22" s="239">
        <f>'[1]Podklady RZ'!M426</f>
        <v>0</v>
      </c>
      <c r="N22" s="257">
        <f>'[1]Podklady RZ'!N426</f>
        <v>0</v>
      </c>
      <c r="O22" s="274">
        <f>'[1]Podklady RZ'!O426</f>
        <v>0</v>
      </c>
      <c r="P22" s="176"/>
      <c r="U22" s="277"/>
    </row>
    <row r="23" spans="1:21" x14ac:dyDescent="0.2">
      <c r="A23" s="57" t="s">
        <v>3</v>
      </c>
      <c r="B23" s="221">
        <f>'[1]Podklady RZ'!B427</f>
        <v>0</v>
      </c>
      <c r="C23" s="236">
        <f>'[1]Podklady RZ'!C427</f>
        <v>0</v>
      </c>
      <c r="D23" s="244">
        <f>'[1]Podklady RZ'!D427</f>
        <v>0</v>
      </c>
      <c r="E23" s="237">
        <f>'[1]Podklady RZ'!E427</f>
        <v>0</v>
      </c>
      <c r="F23" s="236">
        <f>'[1]Podklady RZ'!F427</f>
        <v>0</v>
      </c>
      <c r="G23" s="239">
        <f>'[1]Podklady RZ'!G427</f>
        <v>0</v>
      </c>
      <c r="H23" s="243">
        <f>'[1]Podklady RZ'!H427</f>
        <v>0</v>
      </c>
      <c r="I23" s="236">
        <f>'[1]Podklady RZ'!I427</f>
        <v>0</v>
      </c>
      <c r="J23" s="244">
        <f>'[1]Podklady RZ'!J427</f>
        <v>0</v>
      </c>
      <c r="K23" s="237">
        <f>'[1]Podklady RZ'!K427</f>
        <v>0</v>
      </c>
      <c r="L23" s="236">
        <f>'[1]Podklady RZ'!L427</f>
        <v>0</v>
      </c>
      <c r="M23" s="239">
        <f>'[1]Podklady RZ'!M427</f>
        <v>0</v>
      </c>
      <c r="N23" s="257">
        <f>'[1]Podklady RZ'!N427</f>
        <v>0</v>
      </c>
      <c r="O23" s="274">
        <f>'[1]Podklady RZ'!O427</f>
        <v>0</v>
      </c>
      <c r="P23" s="176"/>
      <c r="U23" s="277"/>
    </row>
    <row r="24" spans="1:21" x14ac:dyDescent="0.2">
      <c r="A24" s="57" t="s">
        <v>35</v>
      </c>
      <c r="B24" s="221">
        <f>'[1]Podklady RZ'!B428</f>
        <v>0.18149999999999999</v>
      </c>
      <c r="C24" s="236">
        <f>'[1]Podklady RZ'!C428</f>
        <v>0</v>
      </c>
      <c r="D24" s="244">
        <f>'[1]Podklady RZ'!D428</f>
        <v>0</v>
      </c>
      <c r="E24" s="237">
        <f>'[1]Podklady RZ'!E428</f>
        <v>0.22159999999999999</v>
      </c>
      <c r="F24" s="236">
        <f>'[1]Podklady RZ'!F428</f>
        <v>0.27</v>
      </c>
      <c r="G24" s="239">
        <f>'[1]Podklady RZ'!G428</f>
        <v>0</v>
      </c>
      <c r="H24" s="243">
        <f>'[1]Podklady RZ'!H428</f>
        <v>1.9E-2</v>
      </c>
      <c r="I24" s="236">
        <f>'[1]Podklady RZ'!I428</f>
        <v>0</v>
      </c>
      <c r="J24" s="244">
        <f>'[1]Podklady RZ'!J428</f>
        <v>0</v>
      </c>
      <c r="K24" s="237">
        <f>'[1]Podklady RZ'!K428</f>
        <v>0.113</v>
      </c>
      <c r="L24" s="236">
        <f>'[1]Podklady RZ'!L428</f>
        <v>0.09</v>
      </c>
      <c r="M24" s="239">
        <f>'[1]Podklady RZ'!M428</f>
        <v>0</v>
      </c>
      <c r="N24" s="257">
        <f>'[1]Podklady RZ'!N428</f>
        <v>0.89510000000000001</v>
      </c>
      <c r="O24" s="274">
        <f>'[1]Podklady RZ'!O428</f>
        <v>2.7241234445775546E-3</v>
      </c>
      <c r="P24" s="176"/>
      <c r="U24" s="277"/>
    </row>
    <row r="25" spans="1:21" x14ac:dyDescent="0.2">
      <c r="A25" s="223" t="s">
        <v>34</v>
      </c>
      <c r="B25" s="224">
        <f>'[1]Podklady RZ'!B429</f>
        <v>132.30907500000001</v>
      </c>
      <c r="C25" s="225">
        <f>'[1]Podklady RZ'!C429</f>
        <v>92.821635000000015</v>
      </c>
      <c r="D25" s="225">
        <f>'[1]Podklady RZ'!D429</f>
        <v>71.574919999999992</v>
      </c>
      <c r="E25" s="270">
        <f>'[1]Podklady RZ'!E429</f>
        <v>58.206096999999993</v>
      </c>
      <c r="F25" s="225">
        <f>'[1]Podklady RZ'!F429</f>
        <v>51.477556000000007</v>
      </c>
      <c r="G25" s="271">
        <f>'[1]Podklady RZ'!G429</f>
        <v>38.192472000000009</v>
      </c>
      <c r="H25" s="225">
        <f>'[1]Podklady RZ'!H429</f>
        <v>32.196576999999998</v>
      </c>
      <c r="I25" s="225">
        <f>'[1]Podklady RZ'!I429</f>
        <v>39.463332000000001</v>
      </c>
      <c r="J25" s="225">
        <f>'[1]Podklady RZ'!J429</f>
        <v>62.455435241453081</v>
      </c>
      <c r="K25" s="270">
        <f>'[1]Podklady RZ'!K429</f>
        <v>86.566512241453054</v>
      </c>
      <c r="L25" s="225">
        <f>'[1]Podklady RZ'!L429</f>
        <v>122.02239124145306</v>
      </c>
      <c r="M25" s="271">
        <f>'[1]Podklady RZ'!M429</f>
        <v>136.8730122414531</v>
      </c>
      <c r="N25" s="258">
        <f>'[1]Podklady RZ'!N429</f>
        <v>924.15901496581239</v>
      </c>
      <c r="O25" s="274">
        <f>'[1]Podklady RZ'!O429</f>
        <v>4.0159204578056558E-2</v>
      </c>
      <c r="P25" s="176"/>
      <c r="U25" s="173"/>
    </row>
    <row r="26" spans="1:21" ht="13.5" customHeight="1" x14ac:dyDescent="0.2">
      <c r="A26" s="260" t="s">
        <v>258</v>
      </c>
      <c r="B26" s="209">
        <f>'[1]Podklady RZ'!B430</f>
        <v>293.23393599999997</v>
      </c>
      <c r="C26" s="63">
        <f>'[1]Podklady RZ'!C430</f>
        <v>205.01531799999998</v>
      </c>
      <c r="D26" s="63">
        <f>'[1]Podklady RZ'!D430</f>
        <v>171.66672</v>
      </c>
      <c r="E26" s="209">
        <f>'[1]Podklady RZ'!E430</f>
        <v>135.76835899999998</v>
      </c>
      <c r="F26" s="63">
        <f>'[1]Podklady RZ'!F430</f>
        <v>87.196705999999992</v>
      </c>
      <c r="G26" s="210">
        <f>'[1]Podklady RZ'!G430</f>
        <v>63.229945000000008</v>
      </c>
      <c r="H26" s="63">
        <f>'[1]Podklady RZ'!H430</f>
        <v>59.760891000000008</v>
      </c>
      <c r="I26" s="63">
        <f>'[1]Podklady RZ'!I430</f>
        <v>53.856508000000012</v>
      </c>
      <c r="J26" s="63">
        <f>'[1]Podklady RZ'!J430</f>
        <v>96.564484241453073</v>
      </c>
      <c r="K26" s="209">
        <f>'[1]Podklady RZ'!K430</f>
        <v>128.52875624145307</v>
      </c>
      <c r="L26" s="63">
        <f>'[1]Podklady RZ'!L430</f>
        <v>183.37943224145306</v>
      </c>
      <c r="M26" s="210">
        <f>'[1]Podklady RZ'!M430</f>
        <v>219.47108824145309</v>
      </c>
      <c r="N26" s="256">
        <f>'[1]Podklady RZ'!N430</f>
        <v>1697.6721439658122</v>
      </c>
      <c r="O26" s="280">
        <f>'[1]Podklady RZ'!O430</f>
        <v>1.8935299833050565E-2</v>
      </c>
      <c r="P26" s="17"/>
      <c r="U26" s="127"/>
    </row>
    <row r="27" spans="1:21" ht="12.75" customHeight="1" x14ac:dyDescent="0.2">
      <c r="A27" s="57" t="s">
        <v>29</v>
      </c>
      <c r="B27" s="221">
        <f>'[1]Podklady RZ'!B431</f>
        <v>88.916112999999996</v>
      </c>
      <c r="C27" s="33">
        <f>'[1]Podklady RZ'!C431</f>
        <v>66.21937299999999</v>
      </c>
      <c r="D27" s="33">
        <f>'[1]Podklady RZ'!D431</f>
        <v>63.685641000000004</v>
      </c>
      <c r="E27" s="268">
        <f>'[1]Podklady RZ'!E431</f>
        <v>51.097745000000003</v>
      </c>
      <c r="F27" s="33">
        <f>'[1]Podklady RZ'!F431</f>
        <v>42.608436999999995</v>
      </c>
      <c r="G27" s="269">
        <f>'[1]Podklady RZ'!G431</f>
        <v>39.515100000000004</v>
      </c>
      <c r="H27" s="33">
        <f>'[1]Podklady RZ'!H431</f>
        <v>38.353467000000002</v>
      </c>
      <c r="I27" s="33">
        <f>'[1]Podklady RZ'!I431</f>
        <v>31.615650000000002</v>
      </c>
      <c r="J27" s="33">
        <f>'[1]Podklady RZ'!J431</f>
        <v>47.216475241453075</v>
      </c>
      <c r="K27" s="268">
        <f>'[1]Podklady RZ'!K431</f>
        <v>49.112395241453079</v>
      </c>
      <c r="L27" s="33">
        <f>'[1]Podklady RZ'!L431</f>
        <v>61.658342241453077</v>
      </c>
      <c r="M27" s="269">
        <f>'[1]Podklady RZ'!M431</f>
        <v>68.124766241453059</v>
      </c>
      <c r="N27" s="257">
        <f>'[1]Podklady RZ'!N431</f>
        <v>648.12350496581223</v>
      </c>
      <c r="O27" s="274">
        <f>'[1]Podklady RZ'!O431</f>
        <v>3.0219573575462958E-2</v>
      </c>
      <c r="P27" s="176"/>
      <c r="U27" s="127"/>
    </row>
    <row r="28" spans="1:21" ht="12.75" customHeight="1" x14ac:dyDescent="0.2">
      <c r="A28" s="57" t="s">
        <v>0</v>
      </c>
      <c r="B28" s="221">
        <f>'[1]Podklady RZ'!B432</f>
        <v>2.1528700000000001</v>
      </c>
      <c r="C28" s="236">
        <f>'[1]Podklady RZ'!C432</f>
        <v>1.61053</v>
      </c>
      <c r="D28" s="244">
        <f>'[1]Podklady RZ'!D432</f>
        <v>1.4189799999999999</v>
      </c>
      <c r="E28" s="237">
        <f>'[1]Podklady RZ'!E432</f>
        <v>1.2021700000000002</v>
      </c>
      <c r="F28" s="236">
        <f>'[1]Podklady RZ'!F432</f>
        <v>0.81919000000000008</v>
      </c>
      <c r="G28" s="239">
        <f>'[1]Podklady RZ'!G432</f>
        <v>0.50453999999999999</v>
      </c>
      <c r="H28" s="243">
        <f>'[1]Podklady RZ'!H432</f>
        <v>0.45495999999999998</v>
      </c>
      <c r="I28" s="236">
        <f>'[1]Podklady RZ'!I432</f>
        <v>0.52633000000000008</v>
      </c>
      <c r="J28" s="244">
        <f>'[1]Podklady RZ'!J432</f>
        <v>0.79789999999999994</v>
      </c>
      <c r="K28" s="237">
        <f>'[1]Podklady RZ'!K432</f>
        <v>1.0743800000000001</v>
      </c>
      <c r="L28" s="236">
        <f>'[1]Podklady RZ'!L432</f>
        <v>1.4408699999999999</v>
      </c>
      <c r="M28" s="239">
        <f>'[1]Podklady RZ'!M432</f>
        <v>1.7316099999999999</v>
      </c>
      <c r="N28" s="257">
        <f>'[1]Podklady RZ'!N432</f>
        <v>13.73433</v>
      </c>
      <c r="O28" s="274">
        <f>'[1]Podklady RZ'!O432</f>
        <v>1.0371390369045958E-2</v>
      </c>
      <c r="P28" s="176"/>
      <c r="U28" s="127"/>
    </row>
    <row r="29" spans="1:21" ht="12.75" customHeight="1" x14ac:dyDescent="0.2">
      <c r="A29" s="57" t="s">
        <v>1</v>
      </c>
      <c r="B29" s="221">
        <f>'[1]Podklady RZ'!B433</f>
        <v>0.42199999999999999</v>
      </c>
      <c r="C29" s="236">
        <f>'[1]Podklady RZ'!C433</f>
        <v>0.309</v>
      </c>
      <c r="D29" s="244">
        <f>'[1]Podklady RZ'!D433</f>
        <v>0.252</v>
      </c>
      <c r="E29" s="237">
        <f>'[1]Podklady RZ'!E433</f>
        <v>0.20599999999999999</v>
      </c>
      <c r="F29" s="236">
        <f>'[1]Podklady RZ'!F433</f>
        <v>0.13900000000000001</v>
      </c>
      <c r="G29" s="239">
        <f>'[1]Podklady RZ'!G433</f>
        <v>8.7999999999999995E-2</v>
      </c>
      <c r="H29" s="243">
        <f>'[1]Podklady RZ'!H433</f>
        <v>9.4E-2</v>
      </c>
      <c r="I29" s="236">
        <f>'[1]Podklady RZ'!I433</f>
        <v>0.09</v>
      </c>
      <c r="J29" s="244">
        <f>'[1]Podklady RZ'!J433</f>
        <v>0.128</v>
      </c>
      <c r="K29" s="237">
        <f>'[1]Podklady RZ'!K433</f>
        <v>0.14499999999999999</v>
      </c>
      <c r="L29" s="236">
        <f>'[1]Podklady RZ'!L433</f>
        <v>0.23</v>
      </c>
      <c r="M29" s="239">
        <f>'[1]Podklady RZ'!M433</f>
        <v>0.27500000000000002</v>
      </c>
      <c r="N29" s="257">
        <f>'[1]Podklady RZ'!N433</f>
        <v>2.3780000000000001</v>
      </c>
      <c r="O29" s="274">
        <f>'[1]Podklady RZ'!O433</f>
        <v>3.8572550998469029E-3</v>
      </c>
      <c r="P29" s="176"/>
      <c r="U29" s="127"/>
    </row>
    <row r="30" spans="1:21" ht="12.75" customHeight="1" x14ac:dyDescent="0.2">
      <c r="A30" s="57" t="s">
        <v>2</v>
      </c>
      <c r="B30" s="221">
        <f>'[1]Podklady RZ'!B434</f>
        <v>0.35499999999999998</v>
      </c>
      <c r="C30" s="236">
        <f>'[1]Podklady RZ'!C434</f>
        <v>0.252</v>
      </c>
      <c r="D30" s="244">
        <f>'[1]Podklady RZ'!D434</f>
        <v>0.20399999999999999</v>
      </c>
      <c r="E30" s="237">
        <f>'[1]Podklady RZ'!E434</f>
        <v>0.187</v>
      </c>
      <c r="F30" s="236">
        <f>'[1]Podklady RZ'!F434</f>
        <v>3.6999999999999998E-2</v>
      </c>
      <c r="G30" s="239">
        <f>'[1]Podklady RZ'!G434</f>
        <v>8.0000000000000002E-3</v>
      </c>
      <c r="H30" s="243">
        <f>'[1]Podklady RZ'!H434</f>
        <v>8.0000000000000002E-3</v>
      </c>
      <c r="I30" s="236">
        <f>'[1]Podklady RZ'!I434</f>
        <v>8.0000000000000002E-3</v>
      </c>
      <c r="J30" s="244">
        <f>'[1]Podklady RZ'!J434</f>
        <v>8.6999999999999994E-2</v>
      </c>
      <c r="K30" s="237">
        <f>'[1]Podklady RZ'!K434</f>
        <v>0.16500000000000001</v>
      </c>
      <c r="L30" s="236">
        <f>'[1]Podklady RZ'!L434</f>
        <v>0.23400000000000001</v>
      </c>
      <c r="M30" s="239">
        <f>'[1]Podklady RZ'!M434</f>
        <v>0.26900000000000002</v>
      </c>
      <c r="N30" s="257">
        <f>'[1]Podklady RZ'!N434</f>
        <v>1.8140000000000001</v>
      </c>
      <c r="O30" s="274">
        <f>'[1]Podklady RZ'!O434</f>
        <v>5.4888516999427655E-3</v>
      </c>
      <c r="P30" s="176"/>
    </row>
    <row r="31" spans="1:21" x14ac:dyDescent="0.2">
      <c r="A31" s="57" t="s">
        <v>6</v>
      </c>
      <c r="B31" s="221">
        <f>'[1]Podklady RZ'!B435</f>
        <v>0</v>
      </c>
      <c r="C31" s="236">
        <f>'[1]Podklady RZ'!C435</f>
        <v>0</v>
      </c>
      <c r="D31" s="244">
        <f>'[1]Podklady RZ'!D435</f>
        <v>0</v>
      </c>
      <c r="E31" s="237">
        <f>'[1]Podklady RZ'!E435</f>
        <v>0</v>
      </c>
      <c r="F31" s="236">
        <f>'[1]Podklady RZ'!F435</f>
        <v>0</v>
      </c>
      <c r="G31" s="239">
        <f>'[1]Podklady RZ'!G435</f>
        <v>0</v>
      </c>
      <c r="H31" s="243">
        <f>'[1]Podklady RZ'!H435</f>
        <v>0</v>
      </c>
      <c r="I31" s="236">
        <f>'[1]Podklady RZ'!I435</f>
        <v>0</v>
      </c>
      <c r="J31" s="244">
        <f>'[1]Podklady RZ'!J435</f>
        <v>0</v>
      </c>
      <c r="K31" s="237">
        <f>'[1]Podklady RZ'!K435</f>
        <v>0</v>
      </c>
      <c r="L31" s="236">
        <f>'[1]Podklady RZ'!L435</f>
        <v>0</v>
      </c>
      <c r="M31" s="239">
        <f>'[1]Podklady RZ'!M435</f>
        <v>0</v>
      </c>
      <c r="N31" s="257">
        <f>'[1]Podklady RZ'!N435</f>
        <v>0</v>
      </c>
      <c r="O31" s="274">
        <f>'[1]Podklady RZ'!O435</f>
        <v>0</v>
      </c>
      <c r="P31" s="176"/>
    </row>
    <row r="32" spans="1:21" x14ac:dyDescent="0.2">
      <c r="A32" s="57" t="s">
        <v>28</v>
      </c>
      <c r="B32" s="221">
        <f>'[1]Podklady RZ'!B436</f>
        <v>136.11964499999999</v>
      </c>
      <c r="C32" s="236">
        <f>'[1]Podklady RZ'!C436</f>
        <v>91.398230000000012</v>
      </c>
      <c r="D32" s="244">
        <f>'[1]Podklady RZ'!D436</f>
        <v>70.887537000000009</v>
      </c>
      <c r="E32" s="237">
        <f>'[1]Podklady RZ'!E436</f>
        <v>56.218642999999993</v>
      </c>
      <c r="F32" s="236">
        <f>'[1]Podklady RZ'!F436</f>
        <v>28.892779000000001</v>
      </c>
      <c r="G32" s="239">
        <f>'[1]Podklady RZ'!G436</f>
        <v>15.481151999999998</v>
      </c>
      <c r="H32" s="243">
        <f>'[1]Podklady RZ'!H436</f>
        <v>14.417110000000003</v>
      </c>
      <c r="I32" s="236">
        <f>'[1]Podklady RZ'!I436</f>
        <v>14.772980000000002</v>
      </c>
      <c r="J32" s="244">
        <f>'[1]Podklady RZ'!J436</f>
        <v>32.179629999999996</v>
      </c>
      <c r="K32" s="237">
        <f>'[1]Podklady RZ'!K436</f>
        <v>52.328329999999994</v>
      </c>
      <c r="L32" s="236">
        <f>'[1]Podklady RZ'!L436</f>
        <v>80.61524</v>
      </c>
      <c r="M32" s="239">
        <f>'[1]Podklady RZ'!M436</f>
        <v>100.90115</v>
      </c>
      <c r="N32" s="257">
        <f>'[1]Podklady RZ'!N436</f>
        <v>694.21242600000005</v>
      </c>
      <c r="O32" s="274">
        <f>'[1]Podklady RZ'!O436</f>
        <v>2.5501419070456093E-2</v>
      </c>
      <c r="P32" s="176"/>
    </row>
    <row r="33" spans="1:16" x14ac:dyDescent="0.2">
      <c r="A33" s="57" t="s">
        <v>5</v>
      </c>
      <c r="B33" s="221">
        <f>'[1]Podklady RZ'!B437</f>
        <v>62.030402000000002</v>
      </c>
      <c r="C33" s="236">
        <f>'[1]Podklady RZ'!C437</f>
        <v>42.779141999999993</v>
      </c>
      <c r="D33" s="244">
        <f>'[1]Podklady RZ'!D437</f>
        <v>33.213335999999998</v>
      </c>
      <c r="E33" s="237">
        <f>'[1]Podklady RZ'!E437</f>
        <v>25.017177999999994</v>
      </c>
      <c r="F33" s="236">
        <f>'[1]Podklady RZ'!F437</f>
        <v>13.663927000000001</v>
      </c>
      <c r="G33" s="239">
        <f>'[1]Podklady RZ'!G437</f>
        <v>6.9813189999999992</v>
      </c>
      <c r="H33" s="243">
        <f>'[1]Podklady RZ'!H437</f>
        <v>5.8646810000000009</v>
      </c>
      <c r="I33" s="236">
        <f>'[1]Podklady RZ'!I437</f>
        <v>6.4340209999999995</v>
      </c>
      <c r="J33" s="244">
        <f>'[1]Podklady RZ'!J437</f>
        <v>15.146758999999999</v>
      </c>
      <c r="K33" s="237">
        <f>'[1]Podklady RZ'!K437</f>
        <v>24.216436999999999</v>
      </c>
      <c r="L33" s="236">
        <f>'[1]Podklady RZ'!L437</f>
        <v>37.267181000000001</v>
      </c>
      <c r="M33" s="239">
        <f>'[1]Podklady RZ'!M437</f>
        <v>45.520810000000004</v>
      </c>
      <c r="N33" s="257">
        <f>'[1]Podklady RZ'!N437</f>
        <v>318.13519299999996</v>
      </c>
      <c r="O33" s="274">
        <f>'[1]Podklady RZ'!O437</f>
        <v>2.1319972901571435E-2</v>
      </c>
      <c r="P33" s="176"/>
    </row>
    <row r="34" spans="1:16" ht="12.75" thickBot="1" x14ac:dyDescent="0.25">
      <c r="A34" s="58" t="s">
        <v>3</v>
      </c>
      <c r="B34" s="222">
        <f>'[1]Podklady RZ'!B438</f>
        <v>3.2379059999999997</v>
      </c>
      <c r="C34" s="43">
        <f>'[1]Podklady RZ'!C438</f>
        <v>2.4470430000000003</v>
      </c>
      <c r="D34" s="43">
        <f>'[1]Podklady RZ'!D438</f>
        <v>2.005226</v>
      </c>
      <c r="E34" s="272">
        <f>'[1]Podklady RZ'!E438</f>
        <v>1.8396230000000002</v>
      </c>
      <c r="F34" s="43">
        <f>'[1]Podklady RZ'!F438</f>
        <v>1.036373</v>
      </c>
      <c r="G34" s="273">
        <f>'[1]Podklady RZ'!G438</f>
        <v>0.65183400000000002</v>
      </c>
      <c r="H34" s="43">
        <f>'[1]Podklady RZ'!H438</f>
        <v>0.56867299999999998</v>
      </c>
      <c r="I34" s="43">
        <f>'[1]Podklady RZ'!I438</f>
        <v>0.40952699999999997</v>
      </c>
      <c r="J34" s="43">
        <f>'[1]Podklady RZ'!J438</f>
        <v>1.0087199999999998</v>
      </c>
      <c r="K34" s="272">
        <f>'[1]Podklady RZ'!K438</f>
        <v>1.487214</v>
      </c>
      <c r="L34" s="43">
        <f>'[1]Podklady RZ'!L438</f>
        <v>1.933799</v>
      </c>
      <c r="M34" s="273">
        <f>'[1]Podklady RZ'!M438</f>
        <v>2.6487520000000004</v>
      </c>
      <c r="N34" s="259">
        <f>'[1]Podklady RZ'!N438</f>
        <v>19.27469</v>
      </c>
      <c r="O34" s="275">
        <f>'[1]Podklady RZ'!O438</f>
        <v>1.0490281810178305E-2</v>
      </c>
      <c r="P34" s="176"/>
    </row>
    <row r="35" spans="1:16" ht="18" customHeight="1" x14ac:dyDescent="0.2">
      <c r="A35" s="263" t="s">
        <v>277</v>
      </c>
      <c r="B35" s="263"/>
      <c r="C35" s="263"/>
      <c r="D35" s="14"/>
      <c r="F35" s="17"/>
      <c r="G35" s="178"/>
      <c r="H35" s="178"/>
      <c r="I35" s="178"/>
      <c r="J35" s="178"/>
      <c r="K35" s="178"/>
      <c r="O35" s="4" t="s">
        <v>83</v>
      </c>
    </row>
    <row r="36" spans="1:16" x14ac:dyDescent="0.2">
      <c r="A36" s="119"/>
      <c r="B36" s="119"/>
      <c r="C36" s="119"/>
    </row>
    <row r="37" spans="1:16" x14ac:dyDescent="0.2">
      <c r="B37" s="127"/>
      <c r="C37" s="127"/>
      <c r="D37" s="127"/>
    </row>
    <row r="38" spans="1:16" x14ac:dyDescent="0.2">
      <c r="B38" s="127"/>
      <c r="C38" s="127"/>
      <c r="D38" s="127"/>
    </row>
    <row r="39" spans="1:16" x14ac:dyDescent="0.2">
      <c r="B39" s="127"/>
      <c r="C39" s="127"/>
      <c r="D39" s="127"/>
      <c r="M39" s="184" t="s">
        <v>268</v>
      </c>
      <c r="N39" s="226">
        <f>O7</f>
        <v>1.9093846541932118E-2</v>
      </c>
    </row>
    <row r="40" spans="1:16" x14ac:dyDescent="0.2">
      <c r="B40" s="233"/>
      <c r="C40" s="233"/>
      <c r="D40" s="233"/>
      <c r="M40" s="184" t="s">
        <v>66</v>
      </c>
      <c r="N40" s="226">
        <f>O8</f>
        <v>2.7939129725763904E-2</v>
      </c>
    </row>
    <row r="41" spans="1:16" x14ac:dyDescent="0.2">
      <c r="B41" s="127"/>
      <c r="C41" s="127"/>
      <c r="D41" s="127"/>
      <c r="M41" s="184" t="s">
        <v>187</v>
      </c>
      <c r="N41" s="226">
        <f>O9</f>
        <v>3.3160020922070807E-2</v>
      </c>
    </row>
  </sheetData>
  <mergeCells count="6">
    <mergeCell ref="O5:O6"/>
    <mergeCell ref="B5:D5"/>
    <mergeCell ref="E5:G5"/>
    <mergeCell ref="H5:J5"/>
    <mergeCell ref="K5:M5"/>
    <mergeCell ref="N5:N6"/>
  </mergeCells>
  <conditionalFormatting sqref="O10:O25 O27:O34">
    <cfRule type="dataBar" priority="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{22CC47AD-DA4E-4964-99B9-A52F197068DC}</x14:id>
        </ext>
      </extLst>
    </cfRule>
  </conditionalFormatting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2CC47AD-DA4E-4964-99B9-A52F197068DC}">
            <x14:dataBar minLength="0" maxLength="100" gradient="0" direction="rightToLef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O10:O25 O27:O34</xm:sqref>
        </x14:conditionalFormatting>
      </x14:conditionalFormatting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showGridLines="0" zoomScaleNormal="100" zoomScaleSheetLayoutView="100" workbookViewId="0">
      <selection activeCell="Q30" sqref="Q30"/>
    </sheetView>
  </sheetViews>
  <sheetFormatPr defaultRowHeight="12" x14ac:dyDescent="0.2"/>
  <cols>
    <col min="1" max="1" width="31.7109375" style="123" customWidth="1"/>
    <col min="2" max="13" width="8" style="123" customWidth="1"/>
    <col min="14" max="14" width="8.42578125" style="123" customWidth="1"/>
    <col min="15" max="15" width="7.85546875" style="123" customWidth="1"/>
    <col min="16" max="21" width="9.140625" style="123" customWidth="1"/>
    <col min="22" max="16384" width="9.140625" style="123"/>
  </cols>
  <sheetData>
    <row r="1" spans="1:21" ht="18.75" x14ac:dyDescent="0.3">
      <c r="A1" s="164" t="s">
        <v>224</v>
      </c>
      <c r="O1" s="165" t="str">
        <f>Obsah!$A$1</f>
        <v>2017</v>
      </c>
    </row>
    <row r="2" spans="1:21" ht="1.5" customHeight="1" x14ac:dyDescent="0.2">
      <c r="F2" s="178"/>
      <c r="G2" s="178"/>
      <c r="H2" s="178"/>
      <c r="I2" s="178"/>
      <c r="J2" s="178"/>
      <c r="K2" s="178"/>
    </row>
    <row r="3" spans="1:21" ht="12" customHeight="1" x14ac:dyDescent="0.2">
      <c r="F3" s="178"/>
      <c r="G3" s="178"/>
      <c r="H3" s="178"/>
      <c r="I3" s="178"/>
      <c r="J3" s="178"/>
      <c r="K3" s="178"/>
    </row>
    <row r="4" spans="1:21" x14ac:dyDescent="0.2">
      <c r="A4" s="13"/>
      <c r="B4" s="276"/>
      <c r="C4" s="276"/>
      <c r="D4" s="276"/>
      <c r="E4" s="276"/>
      <c r="F4" s="184"/>
      <c r="K4" s="184"/>
      <c r="L4" s="251"/>
    </row>
    <row r="5" spans="1:21" ht="12.75" customHeight="1" x14ac:dyDescent="0.2">
      <c r="A5" s="26"/>
      <c r="B5" s="335" t="s">
        <v>48</v>
      </c>
      <c r="C5" s="335"/>
      <c r="D5" s="335"/>
      <c r="E5" s="335" t="s">
        <v>49</v>
      </c>
      <c r="F5" s="335"/>
      <c r="G5" s="335"/>
      <c r="H5" s="335" t="s">
        <v>50</v>
      </c>
      <c r="I5" s="335"/>
      <c r="J5" s="335"/>
      <c r="K5" s="335" t="s">
        <v>51</v>
      </c>
      <c r="L5" s="335"/>
      <c r="M5" s="335"/>
      <c r="N5" s="350" t="s">
        <v>7</v>
      </c>
      <c r="O5" s="350" t="s">
        <v>52</v>
      </c>
    </row>
    <row r="6" spans="1:21" x14ac:dyDescent="0.2">
      <c r="A6" s="26"/>
      <c r="B6" s="252" t="s">
        <v>8</v>
      </c>
      <c r="C6" s="252" t="s">
        <v>9</v>
      </c>
      <c r="D6" s="252" t="s">
        <v>10</v>
      </c>
      <c r="E6" s="252" t="s">
        <v>11</v>
      </c>
      <c r="F6" s="252" t="s">
        <v>12</v>
      </c>
      <c r="G6" s="252" t="s">
        <v>13</v>
      </c>
      <c r="H6" s="252" t="s">
        <v>14</v>
      </c>
      <c r="I6" s="252" t="s">
        <v>15</v>
      </c>
      <c r="J6" s="252" t="s">
        <v>16</v>
      </c>
      <c r="K6" s="252" t="s">
        <v>17</v>
      </c>
      <c r="L6" s="252" t="s">
        <v>18</v>
      </c>
      <c r="M6" s="252" t="s">
        <v>19</v>
      </c>
      <c r="N6" s="351"/>
      <c r="O6" s="351"/>
      <c r="P6" s="184"/>
      <c r="U6" s="184"/>
    </row>
    <row r="7" spans="1:21" x14ac:dyDescent="0.2">
      <c r="A7" s="262" t="s">
        <v>255</v>
      </c>
      <c r="B7" s="220">
        <f>'[1]Podklady RZ'!B446</f>
        <v>686.88900000000058</v>
      </c>
      <c r="C7" s="198">
        <f>'[1]Podklady RZ'!C446</f>
        <v>686.88900000000058</v>
      </c>
      <c r="D7" s="198">
        <f>'[1]Podklady RZ'!D446</f>
        <v>686.88900000000058</v>
      </c>
      <c r="E7" s="264">
        <f>'[1]Podklady RZ'!E446</f>
        <v>691.67900000000054</v>
      </c>
      <c r="F7" s="265">
        <f>'[1]Podklady RZ'!F446</f>
        <v>690.94700000000057</v>
      </c>
      <c r="G7" s="266">
        <f>'[1]Podklady RZ'!G446</f>
        <v>690.94700000000057</v>
      </c>
      <c r="H7" s="198">
        <f>'[1]Podklady RZ'!H446</f>
        <v>690.02000000000055</v>
      </c>
      <c r="I7" s="198">
        <f>'[1]Podklady RZ'!I446</f>
        <v>689.90500000000065</v>
      </c>
      <c r="J7" s="198">
        <f>'[1]Podklady RZ'!J446</f>
        <v>690.04700000000059</v>
      </c>
      <c r="K7" s="264">
        <f>'[1]Podklady RZ'!K446</f>
        <v>686.39600000000053</v>
      </c>
      <c r="L7" s="265">
        <f>'[1]Podklady RZ'!L446</f>
        <v>686.69200000000058</v>
      </c>
      <c r="M7" s="266">
        <f>'[1]Podklady RZ'!M446</f>
        <v>686.06200000000058</v>
      </c>
      <c r="N7" s="261">
        <f>'[1]Podklady RZ'!N446</f>
        <v>686.06200000000058</v>
      </c>
      <c r="O7" s="278">
        <f>'[1]Podklady RZ'!O446</f>
        <v>1.1726815643603051E-2</v>
      </c>
      <c r="P7" s="187"/>
      <c r="U7" s="92"/>
    </row>
    <row r="8" spans="1:21" x14ac:dyDescent="0.2">
      <c r="A8" s="253" t="s">
        <v>256</v>
      </c>
      <c r="B8" s="220">
        <f>'[1]Podklady RZ'!B447</f>
        <v>445.18003100000004</v>
      </c>
      <c r="C8" s="198">
        <f>'[1]Podklady RZ'!C447</f>
        <v>317.95212700000002</v>
      </c>
      <c r="D8" s="198">
        <f>'[1]Podklady RZ'!D447</f>
        <v>268.69560199999995</v>
      </c>
      <c r="E8" s="220">
        <f>'[1]Podklady RZ'!E447</f>
        <v>225.55358999999999</v>
      </c>
      <c r="F8" s="198">
        <f>'[1]Podklady RZ'!F447</f>
        <v>156.22773100000006</v>
      </c>
      <c r="G8" s="267">
        <f>'[1]Podklady RZ'!G447</f>
        <v>98.130897000000019</v>
      </c>
      <c r="H8" s="198">
        <f>'[1]Podklady RZ'!H447</f>
        <v>113.887282</v>
      </c>
      <c r="I8" s="198">
        <f>'[1]Podklady RZ'!I447</f>
        <v>116.65181700000002</v>
      </c>
      <c r="J8" s="198">
        <f>'[1]Podklady RZ'!J447</f>
        <v>155.36557200000001</v>
      </c>
      <c r="K8" s="220">
        <f>'[1]Podklady RZ'!K447</f>
        <v>207.87508799999998</v>
      </c>
      <c r="L8" s="198">
        <f>'[1]Podklady RZ'!L447</f>
        <v>287.73703599999993</v>
      </c>
      <c r="M8" s="267">
        <f>'[1]Podklady RZ'!M447</f>
        <v>350.82497499999999</v>
      </c>
      <c r="N8" s="255">
        <f>'[1]Podklady RZ'!N447</f>
        <v>2744.0817479999996</v>
      </c>
      <c r="O8" s="279">
        <f>'[1]Podklady RZ'!O447</f>
        <v>1.6181659389619206E-2</v>
      </c>
      <c r="P8" s="187"/>
      <c r="U8" s="92"/>
    </row>
    <row r="9" spans="1:21" x14ac:dyDescent="0.2">
      <c r="A9" s="254" t="s">
        <v>257</v>
      </c>
      <c r="B9" s="209">
        <f>'[1]Podklady RZ'!B448</f>
        <v>397.82090999999991</v>
      </c>
      <c r="C9" s="63">
        <f>'[1]Podklady RZ'!C448</f>
        <v>282.15425099999999</v>
      </c>
      <c r="D9" s="63">
        <f>'[1]Podklady RZ'!D448</f>
        <v>236.159941</v>
      </c>
      <c r="E9" s="209">
        <f>'[1]Podklady RZ'!E448</f>
        <v>195.13652900000005</v>
      </c>
      <c r="F9" s="63">
        <f>'[1]Podklady RZ'!F448</f>
        <v>122.325784</v>
      </c>
      <c r="G9" s="210">
        <f>'[1]Podklady RZ'!G448</f>
        <v>69.653620000000004</v>
      </c>
      <c r="H9" s="63">
        <f>'[1]Podklady RZ'!H448</f>
        <v>67.693559999999991</v>
      </c>
      <c r="I9" s="63">
        <f>'[1]Podklady RZ'!I448</f>
        <v>70.316796999999994</v>
      </c>
      <c r="J9" s="63">
        <f>'[1]Podklady RZ'!J448</f>
        <v>123.321575</v>
      </c>
      <c r="K9" s="209">
        <f>'[1]Podklady RZ'!K448</f>
        <v>173.666775</v>
      </c>
      <c r="L9" s="63">
        <f>'[1]Podklady RZ'!L448</f>
        <v>256.02389099999999</v>
      </c>
      <c r="M9" s="210">
        <f>'[1]Podklady RZ'!M448</f>
        <v>313.315158</v>
      </c>
      <c r="N9" s="256">
        <f>'[1]Podklady RZ'!N448</f>
        <v>2307.5887909999997</v>
      </c>
      <c r="O9" s="280">
        <f>'[1]Podklady RZ'!O448</f>
        <v>2.461861635581267E-2</v>
      </c>
      <c r="P9" s="176"/>
      <c r="U9" s="179"/>
    </row>
    <row r="10" spans="1:21" x14ac:dyDescent="0.2">
      <c r="A10" s="57" t="s">
        <v>44</v>
      </c>
      <c r="B10" s="221">
        <f>'[1]Podklady RZ'!B449</f>
        <v>0.50712400000000002</v>
      </c>
      <c r="C10" s="33">
        <f>'[1]Podklady RZ'!C449</f>
        <v>0.55205500000000007</v>
      </c>
      <c r="D10" s="33">
        <f>'[1]Podklady RZ'!D449</f>
        <v>8.0260999999999999E-2</v>
      </c>
      <c r="E10" s="268">
        <f>'[1]Podklady RZ'!E449</f>
        <v>2.2808999999999999E-2</v>
      </c>
      <c r="F10" s="33">
        <f>'[1]Podklady RZ'!F449</f>
        <v>6.4440000000000001E-3</v>
      </c>
      <c r="G10" s="269">
        <f>'[1]Podklady RZ'!G449</f>
        <v>0</v>
      </c>
      <c r="H10" s="33">
        <f>'[1]Podklady RZ'!H449</f>
        <v>0</v>
      </c>
      <c r="I10" s="33">
        <f>'[1]Podklady RZ'!I449</f>
        <v>0</v>
      </c>
      <c r="J10" s="33">
        <f>'[1]Podklady RZ'!J449</f>
        <v>1.6704999999999998E-2</v>
      </c>
      <c r="K10" s="268">
        <f>'[1]Podklady RZ'!K449</f>
        <v>1.7107000000000001E-2</v>
      </c>
      <c r="L10" s="33">
        <f>'[1]Podklady RZ'!L449</f>
        <v>9.8091999999999999E-2</v>
      </c>
      <c r="M10" s="269">
        <f>'[1]Podklady RZ'!M449</f>
        <v>0.28282600000000002</v>
      </c>
      <c r="N10" s="257">
        <f>'[1]Podklady RZ'!N449</f>
        <v>1.583423</v>
      </c>
      <c r="O10" s="274">
        <f>'[1]Podklady RZ'!O449</f>
        <v>2.6093712942828974E-4</v>
      </c>
      <c r="P10" s="176"/>
      <c r="U10" s="277"/>
    </row>
    <row r="11" spans="1:21" x14ac:dyDescent="0.2">
      <c r="A11" s="57" t="s">
        <v>43</v>
      </c>
      <c r="B11" s="221">
        <f>'[1]Podklady RZ'!B450</f>
        <v>1.74342</v>
      </c>
      <c r="C11" s="236">
        <f>'[1]Podklady RZ'!C450</f>
        <v>1.52352</v>
      </c>
      <c r="D11" s="244">
        <f>'[1]Podklady RZ'!D450</f>
        <v>1.76942</v>
      </c>
      <c r="E11" s="237">
        <f>'[1]Podklady RZ'!E450</f>
        <v>1.58321</v>
      </c>
      <c r="F11" s="236">
        <f>'[1]Podklady RZ'!F450</f>
        <v>1.35141</v>
      </c>
      <c r="G11" s="239">
        <f>'[1]Podklady RZ'!G450</f>
        <v>0.96933000000000002</v>
      </c>
      <c r="H11" s="243">
        <f>'[1]Podklady RZ'!H450</f>
        <v>0.89236000000000004</v>
      </c>
      <c r="I11" s="236">
        <f>'[1]Podklady RZ'!I450</f>
        <v>1.0442499999999999</v>
      </c>
      <c r="J11" s="244">
        <f>'[1]Podklady RZ'!J450</f>
        <v>0.95135999999999998</v>
      </c>
      <c r="K11" s="237">
        <f>'[1]Podklady RZ'!K450</f>
        <v>1.00396</v>
      </c>
      <c r="L11" s="236">
        <f>'[1]Podklady RZ'!L450</f>
        <v>1.0579799999999999</v>
      </c>
      <c r="M11" s="239">
        <f>'[1]Podklady RZ'!M450</f>
        <v>1.2271399999999999</v>
      </c>
      <c r="N11" s="257">
        <f>'[1]Podklady RZ'!N450</f>
        <v>15.11736</v>
      </c>
      <c r="O11" s="274">
        <f>'[1]Podklady RZ'!O450</f>
        <v>2.9200677916313585E-2</v>
      </c>
      <c r="P11" s="176"/>
      <c r="U11" s="277"/>
    </row>
    <row r="12" spans="1:21" x14ac:dyDescent="0.2">
      <c r="A12" s="57" t="s">
        <v>42</v>
      </c>
      <c r="B12" s="221">
        <f>'[1]Podklady RZ'!B451</f>
        <v>0</v>
      </c>
      <c r="C12" s="236">
        <f>'[1]Podklady RZ'!C451</f>
        <v>0</v>
      </c>
      <c r="D12" s="244">
        <f>'[1]Podklady RZ'!D451</f>
        <v>0</v>
      </c>
      <c r="E12" s="237">
        <f>'[1]Podklady RZ'!E451</f>
        <v>0</v>
      </c>
      <c r="F12" s="236">
        <f>'[1]Podklady RZ'!F451</f>
        <v>0</v>
      </c>
      <c r="G12" s="239">
        <f>'[1]Podklady RZ'!G451</f>
        <v>0</v>
      </c>
      <c r="H12" s="243">
        <f>'[1]Podklady RZ'!H451</f>
        <v>0</v>
      </c>
      <c r="I12" s="236">
        <f>'[1]Podklady RZ'!I451</f>
        <v>0</v>
      </c>
      <c r="J12" s="244">
        <f>'[1]Podklady RZ'!J451</f>
        <v>0</v>
      </c>
      <c r="K12" s="237">
        <f>'[1]Podklady RZ'!K451</f>
        <v>0</v>
      </c>
      <c r="L12" s="236">
        <f>'[1]Podklady RZ'!L451</f>
        <v>0</v>
      </c>
      <c r="M12" s="239">
        <f>'[1]Podklady RZ'!M451</f>
        <v>0</v>
      </c>
      <c r="N12" s="257">
        <f>'[1]Podklady RZ'!N451</f>
        <v>0</v>
      </c>
      <c r="O12" s="274">
        <f>'[1]Podklady RZ'!O451</f>
        <v>0</v>
      </c>
      <c r="P12" s="176"/>
      <c r="U12" s="277"/>
    </row>
    <row r="13" spans="1:21" x14ac:dyDescent="0.2">
      <c r="A13" s="57" t="s">
        <v>67</v>
      </c>
      <c r="B13" s="221">
        <f>'[1]Podklady RZ'!B452</f>
        <v>0</v>
      </c>
      <c r="C13" s="236">
        <f>'[1]Podklady RZ'!C452</f>
        <v>0</v>
      </c>
      <c r="D13" s="244">
        <f>'[1]Podklady RZ'!D452</f>
        <v>0</v>
      </c>
      <c r="E13" s="237">
        <f>'[1]Podklady RZ'!E452</f>
        <v>0</v>
      </c>
      <c r="F13" s="236">
        <f>'[1]Podklady RZ'!F452</f>
        <v>0</v>
      </c>
      <c r="G13" s="239">
        <f>'[1]Podklady RZ'!G452</f>
        <v>0</v>
      </c>
      <c r="H13" s="243">
        <f>'[1]Podklady RZ'!H452</f>
        <v>0</v>
      </c>
      <c r="I13" s="236">
        <f>'[1]Podklady RZ'!I452</f>
        <v>0</v>
      </c>
      <c r="J13" s="244">
        <f>'[1]Podklady RZ'!J452</f>
        <v>0</v>
      </c>
      <c r="K13" s="237">
        <f>'[1]Podklady RZ'!K452</f>
        <v>0</v>
      </c>
      <c r="L13" s="236">
        <f>'[1]Podklady RZ'!L452</f>
        <v>0</v>
      </c>
      <c r="M13" s="239">
        <f>'[1]Podklady RZ'!M452</f>
        <v>0</v>
      </c>
      <c r="N13" s="257">
        <f>'[1]Podklady RZ'!N452</f>
        <v>0</v>
      </c>
      <c r="O13" s="274">
        <f>'[1]Podklady RZ'!O452</f>
        <v>0</v>
      </c>
      <c r="P13" s="176"/>
      <c r="U13" s="277"/>
    </row>
    <row r="14" spans="1:21" x14ac:dyDescent="0.2">
      <c r="A14" s="57" t="s">
        <v>68</v>
      </c>
      <c r="B14" s="221">
        <f>'[1]Podklady RZ'!B453</f>
        <v>0</v>
      </c>
      <c r="C14" s="236">
        <f>'[1]Podklady RZ'!C453</f>
        <v>0</v>
      </c>
      <c r="D14" s="244">
        <f>'[1]Podklady RZ'!D453</f>
        <v>0</v>
      </c>
      <c r="E14" s="237">
        <f>'[1]Podklady RZ'!E453</f>
        <v>0</v>
      </c>
      <c r="F14" s="236">
        <f>'[1]Podklady RZ'!F453</f>
        <v>0</v>
      </c>
      <c r="G14" s="239">
        <f>'[1]Podklady RZ'!G453</f>
        <v>0</v>
      </c>
      <c r="H14" s="243">
        <f>'[1]Podklady RZ'!H453</f>
        <v>0</v>
      </c>
      <c r="I14" s="236">
        <f>'[1]Podklady RZ'!I453</f>
        <v>0</v>
      </c>
      <c r="J14" s="244">
        <f>'[1]Podklady RZ'!J453</f>
        <v>0</v>
      </c>
      <c r="K14" s="237">
        <f>'[1]Podklady RZ'!K453</f>
        <v>0</v>
      </c>
      <c r="L14" s="236">
        <f>'[1]Podklady RZ'!L453</f>
        <v>0</v>
      </c>
      <c r="M14" s="239">
        <f>'[1]Podklady RZ'!M453</f>
        <v>0</v>
      </c>
      <c r="N14" s="257">
        <f>'[1]Podklady RZ'!N453</f>
        <v>0</v>
      </c>
      <c r="O14" s="274">
        <f>'[1]Podklady RZ'!O453</f>
        <v>0</v>
      </c>
      <c r="P14" s="176"/>
      <c r="U14" s="277"/>
    </row>
    <row r="15" spans="1:21" x14ac:dyDescent="0.2">
      <c r="A15" s="57" t="s">
        <v>69</v>
      </c>
      <c r="B15" s="221">
        <f>'[1]Podklady RZ'!B454</f>
        <v>0</v>
      </c>
      <c r="C15" s="236">
        <f>'[1]Podklady RZ'!C454</f>
        <v>0</v>
      </c>
      <c r="D15" s="244">
        <f>'[1]Podklady RZ'!D454</f>
        <v>0</v>
      </c>
      <c r="E15" s="237">
        <f>'[1]Podklady RZ'!E454</f>
        <v>0</v>
      </c>
      <c r="F15" s="236">
        <f>'[1]Podklady RZ'!F454</f>
        <v>0</v>
      </c>
      <c r="G15" s="239">
        <f>'[1]Podklady RZ'!G454</f>
        <v>0</v>
      </c>
      <c r="H15" s="243">
        <f>'[1]Podklady RZ'!H454</f>
        <v>0</v>
      </c>
      <c r="I15" s="236">
        <f>'[1]Podklady RZ'!I454</f>
        <v>0</v>
      </c>
      <c r="J15" s="244">
        <f>'[1]Podklady RZ'!J454</f>
        <v>0</v>
      </c>
      <c r="K15" s="237">
        <f>'[1]Podklady RZ'!K454</f>
        <v>0</v>
      </c>
      <c r="L15" s="236">
        <f>'[1]Podklady RZ'!L454</f>
        <v>0</v>
      </c>
      <c r="M15" s="239">
        <f>'[1]Podklady RZ'!M454</f>
        <v>0</v>
      </c>
      <c r="N15" s="257">
        <f>'[1]Podklady RZ'!N454</f>
        <v>0</v>
      </c>
      <c r="O15" s="274">
        <f>'[1]Podklady RZ'!O454</f>
        <v>0</v>
      </c>
      <c r="P15" s="176"/>
      <c r="U15" s="277"/>
    </row>
    <row r="16" spans="1:21" x14ac:dyDescent="0.2">
      <c r="A16" s="57" t="s">
        <v>41</v>
      </c>
      <c r="B16" s="221">
        <f>'[1]Podklady RZ'!B455</f>
        <v>18.01482</v>
      </c>
      <c r="C16" s="236">
        <f>'[1]Podklady RZ'!C455</f>
        <v>12.444750000000001</v>
      </c>
      <c r="D16" s="244">
        <f>'[1]Podklady RZ'!D455</f>
        <v>10.25182</v>
      </c>
      <c r="E16" s="237">
        <f>'[1]Podklady RZ'!E455</f>
        <v>8.2177900000000008</v>
      </c>
      <c r="F16" s="236">
        <f>'[1]Podklady RZ'!F455</f>
        <v>4.3280900000000004</v>
      </c>
      <c r="G16" s="239">
        <f>'[1]Podklady RZ'!G455</f>
        <v>2.1532</v>
      </c>
      <c r="H16" s="243">
        <f>'[1]Podklady RZ'!H455</f>
        <v>2.1031999999999997</v>
      </c>
      <c r="I16" s="236">
        <f>'[1]Podklady RZ'!I455</f>
        <v>2.0708000000000002</v>
      </c>
      <c r="J16" s="244">
        <f>'[1]Podklady RZ'!J455</f>
        <v>4.7350000000000003</v>
      </c>
      <c r="K16" s="237">
        <f>'[1]Podklady RZ'!K455</f>
        <v>7.3387500000000001</v>
      </c>
      <c r="L16" s="236">
        <f>'[1]Podklady RZ'!L455</f>
        <v>10.814030000000001</v>
      </c>
      <c r="M16" s="239">
        <f>'[1]Podklady RZ'!M455</f>
        <v>15.576842000000001</v>
      </c>
      <c r="N16" s="257">
        <f>'[1]Podklady RZ'!N455</f>
        <v>98.049092000000016</v>
      </c>
      <c r="O16" s="274">
        <f>'[1]Podklady RZ'!O455</f>
        <v>2.2989494698973478E-3</v>
      </c>
      <c r="P16" s="176"/>
      <c r="U16" s="277"/>
    </row>
    <row r="17" spans="1:21" x14ac:dyDescent="0.2">
      <c r="A17" s="57" t="s">
        <v>81</v>
      </c>
      <c r="B17" s="221">
        <f>'[1]Podklady RZ'!B456</f>
        <v>0</v>
      </c>
      <c r="C17" s="236">
        <f>'[1]Podklady RZ'!C456</f>
        <v>0</v>
      </c>
      <c r="D17" s="244">
        <f>'[1]Podklady RZ'!D456</f>
        <v>0</v>
      </c>
      <c r="E17" s="237">
        <f>'[1]Podklady RZ'!E456</f>
        <v>0</v>
      </c>
      <c r="F17" s="236">
        <f>'[1]Podklady RZ'!F456</f>
        <v>0</v>
      </c>
      <c r="G17" s="239">
        <f>'[1]Podklady RZ'!G456</f>
        <v>0</v>
      </c>
      <c r="H17" s="243">
        <f>'[1]Podklady RZ'!H456</f>
        <v>0</v>
      </c>
      <c r="I17" s="236">
        <f>'[1]Podklady RZ'!I456</f>
        <v>0</v>
      </c>
      <c r="J17" s="244">
        <f>'[1]Podklady RZ'!J456</f>
        <v>0</v>
      </c>
      <c r="K17" s="237">
        <f>'[1]Podklady RZ'!K456</f>
        <v>0</v>
      </c>
      <c r="L17" s="236">
        <f>'[1]Podklady RZ'!L456</f>
        <v>0</v>
      </c>
      <c r="M17" s="239">
        <f>'[1]Podklady RZ'!M456</f>
        <v>0</v>
      </c>
      <c r="N17" s="257">
        <f>'[1]Podklady RZ'!N456</f>
        <v>0</v>
      </c>
      <c r="O17" s="274">
        <f>'[1]Podklady RZ'!O456</f>
        <v>0</v>
      </c>
      <c r="P17" s="176"/>
      <c r="U17" s="277"/>
    </row>
    <row r="18" spans="1:21" x14ac:dyDescent="0.2">
      <c r="A18" s="57" t="s">
        <v>40</v>
      </c>
      <c r="B18" s="221">
        <f>'[1]Podklady RZ'!B457</f>
        <v>0</v>
      </c>
      <c r="C18" s="236">
        <f>'[1]Podklady RZ'!C457</f>
        <v>0</v>
      </c>
      <c r="D18" s="244">
        <f>'[1]Podklady RZ'!D457</f>
        <v>0</v>
      </c>
      <c r="E18" s="237">
        <f>'[1]Podklady RZ'!E457</f>
        <v>0</v>
      </c>
      <c r="F18" s="236">
        <f>'[1]Podklady RZ'!F457</f>
        <v>0</v>
      </c>
      <c r="G18" s="239">
        <f>'[1]Podklady RZ'!G457</f>
        <v>0</v>
      </c>
      <c r="H18" s="243">
        <f>'[1]Podklady RZ'!H457</f>
        <v>0</v>
      </c>
      <c r="I18" s="236">
        <f>'[1]Podklady RZ'!I457</f>
        <v>0</v>
      </c>
      <c r="J18" s="244">
        <f>'[1]Podklady RZ'!J457</f>
        <v>0</v>
      </c>
      <c r="K18" s="237">
        <f>'[1]Podklady RZ'!K457</f>
        <v>0</v>
      </c>
      <c r="L18" s="236">
        <f>'[1]Podklady RZ'!L457</f>
        <v>0</v>
      </c>
      <c r="M18" s="239">
        <f>'[1]Podklady RZ'!M457</f>
        <v>0</v>
      </c>
      <c r="N18" s="257">
        <f>'[1]Podklady RZ'!N457</f>
        <v>0</v>
      </c>
      <c r="O18" s="274">
        <f>'[1]Podklady RZ'!O457</f>
        <v>0</v>
      </c>
      <c r="P18" s="176"/>
      <c r="U18" s="277"/>
    </row>
    <row r="19" spans="1:21" x14ac:dyDescent="0.2">
      <c r="A19" s="57" t="s">
        <v>39</v>
      </c>
      <c r="B19" s="221">
        <f>'[1]Podklady RZ'!B458</f>
        <v>0.45650000000000002</v>
      </c>
      <c r="C19" s="236">
        <f>'[1]Podklady RZ'!C458</f>
        <v>0.34217000000000003</v>
      </c>
      <c r="D19" s="244">
        <f>'[1]Podklady RZ'!D458</f>
        <v>0.35552999999999996</v>
      </c>
      <c r="E19" s="237">
        <f>'[1]Podklady RZ'!E458</f>
        <v>0.31180000000000002</v>
      </c>
      <c r="F19" s="236">
        <f>'[1]Podklady RZ'!F458</f>
        <v>0</v>
      </c>
      <c r="G19" s="239">
        <f>'[1]Podklady RZ'!G458</f>
        <v>2.1499999999999998E-2</v>
      </c>
      <c r="H19" s="243">
        <f>'[1]Podklady RZ'!H458</f>
        <v>0</v>
      </c>
      <c r="I19" s="236">
        <f>'[1]Podklady RZ'!I458</f>
        <v>0</v>
      </c>
      <c r="J19" s="244">
        <f>'[1]Podklady RZ'!J458</f>
        <v>0</v>
      </c>
      <c r="K19" s="237">
        <f>'[1]Podklady RZ'!K458</f>
        <v>0.30060000000000003</v>
      </c>
      <c r="L19" s="236">
        <f>'[1]Podklady RZ'!L458</f>
        <v>0.37639999999999996</v>
      </c>
      <c r="M19" s="239">
        <f>'[1]Podklady RZ'!M458</f>
        <v>0.4229</v>
      </c>
      <c r="N19" s="257">
        <f>'[1]Podklady RZ'!N458</f>
        <v>2.5873999999999997</v>
      </c>
      <c r="O19" s="274">
        <f>'[1]Podklady RZ'!O458</f>
        <v>5.532121970952617E-3</v>
      </c>
      <c r="P19" s="176"/>
      <c r="U19" s="277"/>
    </row>
    <row r="20" spans="1:21" x14ac:dyDescent="0.2">
      <c r="A20" s="57" t="s">
        <v>38</v>
      </c>
      <c r="B20" s="221">
        <f>'[1]Podklady RZ'!B459</f>
        <v>0</v>
      </c>
      <c r="C20" s="236">
        <f>'[1]Podklady RZ'!C459</f>
        <v>0</v>
      </c>
      <c r="D20" s="244">
        <f>'[1]Podklady RZ'!D459</f>
        <v>0</v>
      </c>
      <c r="E20" s="237">
        <f>'[1]Podklady RZ'!E459</f>
        <v>0</v>
      </c>
      <c r="F20" s="236">
        <f>'[1]Podklady RZ'!F459</f>
        <v>0</v>
      </c>
      <c r="G20" s="239">
        <f>'[1]Podklady RZ'!G459</f>
        <v>0</v>
      </c>
      <c r="H20" s="243">
        <f>'[1]Podklady RZ'!H459</f>
        <v>0</v>
      </c>
      <c r="I20" s="236">
        <f>'[1]Podklady RZ'!I459</f>
        <v>0</v>
      </c>
      <c r="J20" s="244">
        <f>'[1]Podklady RZ'!J459</f>
        <v>0</v>
      </c>
      <c r="K20" s="237">
        <f>'[1]Podklady RZ'!K459</f>
        <v>0</v>
      </c>
      <c r="L20" s="236">
        <f>'[1]Podklady RZ'!L459</f>
        <v>0</v>
      </c>
      <c r="M20" s="239">
        <f>'[1]Podklady RZ'!M459</f>
        <v>0</v>
      </c>
      <c r="N20" s="257">
        <f>'[1]Podklady RZ'!N459</f>
        <v>0</v>
      </c>
      <c r="O20" s="274">
        <f>'[1]Podklady RZ'!O459</f>
        <v>0</v>
      </c>
      <c r="P20" s="176"/>
      <c r="U20" s="277"/>
    </row>
    <row r="21" spans="1:21" x14ac:dyDescent="0.2">
      <c r="A21" s="57" t="s">
        <v>37</v>
      </c>
      <c r="B21" s="221">
        <f>'[1]Podklady RZ'!B460</f>
        <v>69.349000000000004</v>
      </c>
      <c r="C21" s="236">
        <f>'[1]Podklady RZ'!C460</f>
        <v>58.283999999999999</v>
      </c>
      <c r="D21" s="244">
        <f>'[1]Podklady RZ'!D460</f>
        <v>68.599000000000004</v>
      </c>
      <c r="E21" s="237">
        <f>'[1]Podklady RZ'!E460</f>
        <v>66.462000000000003</v>
      </c>
      <c r="F21" s="236">
        <f>'[1]Podklady RZ'!F460</f>
        <v>53.287999999999997</v>
      </c>
      <c r="G21" s="239">
        <f>'[1]Podklady RZ'!G460</f>
        <v>20.065000000000001</v>
      </c>
      <c r="H21" s="243">
        <f>'[1]Podklady RZ'!H460</f>
        <v>35.909999999999997</v>
      </c>
      <c r="I21" s="236">
        <f>'[1]Podklady RZ'!I460</f>
        <v>37.045000000000002</v>
      </c>
      <c r="J21" s="244">
        <f>'[1]Podklady RZ'!J460</f>
        <v>52.143000000000001</v>
      </c>
      <c r="K21" s="237">
        <f>'[1]Podklady RZ'!K460</f>
        <v>64.741</v>
      </c>
      <c r="L21" s="236">
        <f>'[1]Podklady RZ'!L460</f>
        <v>66.269000000000005</v>
      </c>
      <c r="M21" s="239">
        <f>'[1]Podklady RZ'!M460</f>
        <v>71.242000000000004</v>
      </c>
      <c r="N21" s="257">
        <f>'[1]Podklady RZ'!N460</f>
        <v>663.39699999999993</v>
      </c>
      <c r="O21" s="274">
        <f>'[1]Podklady RZ'!O460</f>
        <v>0.22674428193020676</v>
      </c>
      <c r="P21" s="176"/>
      <c r="U21" s="277"/>
    </row>
    <row r="22" spans="1:21" x14ac:dyDescent="0.2">
      <c r="A22" s="57" t="s">
        <v>36</v>
      </c>
      <c r="B22" s="221">
        <f>'[1]Podklady RZ'!B461</f>
        <v>0</v>
      </c>
      <c r="C22" s="236">
        <f>'[1]Podklady RZ'!C461</f>
        <v>0</v>
      </c>
      <c r="D22" s="244">
        <f>'[1]Podklady RZ'!D461</f>
        <v>0</v>
      </c>
      <c r="E22" s="237">
        <f>'[1]Podklady RZ'!E461</f>
        <v>0</v>
      </c>
      <c r="F22" s="236">
        <f>'[1]Podklady RZ'!F461</f>
        <v>0</v>
      </c>
      <c r="G22" s="239">
        <f>'[1]Podklady RZ'!G461</f>
        <v>0</v>
      </c>
      <c r="H22" s="243">
        <f>'[1]Podklady RZ'!H461</f>
        <v>0</v>
      </c>
      <c r="I22" s="236">
        <f>'[1]Podklady RZ'!I461</f>
        <v>0</v>
      </c>
      <c r="J22" s="244">
        <f>'[1]Podklady RZ'!J461</f>
        <v>0</v>
      </c>
      <c r="K22" s="237">
        <f>'[1]Podklady RZ'!K461</f>
        <v>0</v>
      </c>
      <c r="L22" s="236">
        <f>'[1]Podklady RZ'!L461</f>
        <v>0</v>
      </c>
      <c r="M22" s="239">
        <f>'[1]Podklady RZ'!M461</f>
        <v>0</v>
      </c>
      <c r="N22" s="257">
        <f>'[1]Podklady RZ'!N461</f>
        <v>0</v>
      </c>
      <c r="O22" s="274">
        <f>'[1]Podklady RZ'!O461</f>
        <v>0</v>
      </c>
      <c r="P22" s="176"/>
      <c r="U22" s="277"/>
    </row>
    <row r="23" spans="1:21" x14ac:dyDescent="0.2">
      <c r="A23" s="57" t="s">
        <v>3</v>
      </c>
      <c r="B23" s="221">
        <f>'[1]Podklady RZ'!B462</f>
        <v>0</v>
      </c>
      <c r="C23" s="236">
        <f>'[1]Podklady RZ'!C462</f>
        <v>0</v>
      </c>
      <c r="D23" s="244">
        <f>'[1]Podklady RZ'!D462</f>
        <v>0</v>
      </c>
      <c r="E23" s="237">
        <f>'[1]Podklady RZ'!E462</f>
        <v>0</v>
      </c>
      <c r="F23" s="236">
        <f>'[1]Podklady RZ'!F462</f>
        <v>0</v>
      </c>
      <c r="G23" s="239">
        <f>'[1]Podklady RZ'!G462</f>
        <v>0</v>
      </c>
      <c r="H23" s="243">
        <f>'[1]Podklady RZ'!H462</f>
        <v>0</v>
      </c>
      <c r="I23" s="236">
        <f>'[1]Podklady RZ'!I462</f>
        <v>0</v>
      </c>
      <c r="J23" s="244">
        <f>'[1]Podklady RZ'!J462</f>
        <v>0</v>
      </c>
      <c r="K23" s="237">
        <f>'[1]Podklady RZ'!K462</f>
        <v>0</v>
      </c>
      <c r="L23" s="236">
        <f>'[1]Podklady RZ'!L462</f>
        <v>0</v>
      </c>
      <c r="M23" s="239">
        <f>'[1]Podklady RZ'!M462</f>
        <v>0</v>
      </c>
      <c r="N23" s="257">
        <f>'[1]Podklady RZ'!N462</f>
        <v>0</v>
      </c>
      <c r="O23" s="274">
        <f>'[1]Podklady RZ'!O462</f>
        <v>0</v>
      </c>
      <c r="P23" s="176"/>
      <c r="U23" s="277"/>
    </row>
    <row r="24" spans="1:21" x14ac:dyDescent="0.2">
      <c r="A24" s="57" t="s">
        <v>35</v>
      </c>
      <c r="B24" s="221">
        <f>'[1]Podklady RZ'!B463</f>
        <v>0.79988999999999999</v>
      </c>
      <c r="C24" s="236">
        <f>'[1]Podklady RZ'!C463</f>
        <v>1.97516</v>
      </c>
      <c r="D24" s="244">
        <f>'[1]Podklady RZ'!D463</f>
        <v>0</v>
      </c>
      <c r="E24" s="237">
        <f>'[1]Podklady RZ'!E463</f>
        <v>0</v>
      </c>
      <c r="F24" s="236">
        <f>'[1]Podklady RZ'!F463</f>
        <v>0</v>
      </c>
      <c r="G24" s="239">
        <f>'[1]Podklady RZ'!G463</f>
        <v>0</v>
      </c>
      <c r="H24" s="243">
        <f>'[1]Podklady RZ'!H463</f>
        <v>0</v>
      </c>
      <c r="I24" s="236">
        <f>'[1]Podklady RZ'!I463</f>
        <v>0</v>
      </c>
      <c r="J24" s="244">
        <f>'[1]Podklady RZ'!J463</f>
        <v>0</v>
      </c>
      <c r="K24" s="237">
        <f>'[1]Podklady RZ'!K463</f>
        <v>0</v>
      </c>
      <c r="L24" s="236">
        <f>'[1]Podklady RZ'!L463</f>
        <v>0.12473999999999999</v>
      </c>
      <c r="M24" s="239">
        <f>'[1]Podklady RZ'!M463</f>
        <v>0</v>
      </c>
      <c r="N24" s="257">
        <f>'[1]Podklady RZ'!N463</f>
        <v>2.8997900000000003</v>
      </c>
      <c r="O24" s="274">
        <f>'[1]Podklady RZ'!O463</f>
        <v>8.8251434737476805E-3</v>
      </c>
      <c r="P24" s="176"/>
      <c r="U24" s="277"/>
    </row>
    <row r="25" spans="1:21" x14ac:dyDescent="0.2">
      <c r="A25" s="223" t="s">
        <v>34</v>
      </c>
      <c r="B25" s="224">
        <f>'[1]Podklady RZ'!B464</f>
        <v>306.95015599999994</v>
      </c>
      <c r="C25" s="225">
        <f>'[1]Podklady RZ'!C464</f>
        <v>207.03259599999998</v>
      </c>
      <c r="D25" s="225">
        <f>'[1]Podklady RZ'!D464</f>
        <v>155.10391000000001</v>
      </c>
      <c r="E25" s="270">
        <f>'[1]Podklady RZ'!E464</f>
        <v>118.53892000000003</v>
      </c>
      <c r="F25" s="225">
        <f>'[1]Podklady RZ'!F464</f>
        <v>63.351840000000003</v>
      </c>
      <c r="G25" s="271">
        <f>'[1]Podklady RZ'!G464</f>
        <v>46.444590000000005</v>
      </c>
      <c r="H25" s="225">
        <f>'[1]Podklady RZ'!H464</f>
        <v>28.788</v>
      </c>
      <c r="I25" s="225">
        <f>'[1]Podklady RZ'!I464</f>
        <v>30.156746999999999</v>
      </c>
      <c r="J25" s="225">
        <f>'[1]Podklady RZ'!J464</f>
        <v>65.47551</v>
      </c>
      <c r="K25" s="270">
        <f>'[1]Podklady RZ'!K464</f>
        <v>100.26535800000001</v>
      </c>
      <c r="L25" s="225">
        <f>'[1]Podklady RZ'!L464</f>
        <v>177.283649</v>
      </c>
      <c r="M25" s="271">
        <f>'[1]Podklady RZ'!M464</f>
        <v>224.56345000000002</v>
      </c>
      <c r="N25" s="258">
        <f>'[1]Podklady RZ'!N464</f>
        <v>1523.9547260000002</v>
      </c>
      <c r="O25" s="274">
        <f>'[1]Podklady RZ'!O464</f>
        <v>6.6223245802990036E-2</v>
      </c>
      <c r="P25" s="176"/>
      <c r="U25" s="173"/>
    </row>
    <row r="26" spans="1:21" ht="13.5" customHeight="1" x14ac:dyDescent="0.2">
      <c r="A26" s="260" t="s">
        <v>258</v>
      </c>
      <c r="B26" s="209">
        <f>'[1]Podklady RZ'!B465</f>
        <v>381.67207700000006</v>
      </c>
      <c r="C26" s="63">
        <f>'[1]Podklady RZ'!C465</f>
        <v>269.60931099999999</v>
      </c>
      <c r="D26" s="63">
        <f>'[1]Podklady RZ'!D465</f>
        <v>225.26404099999999</v>
      </c>
      <c r="E26" s="209">
        <f>'[1]Podklady RZ'!E465</f>
        <v>185.937409</v>
      </c>
      <c r="F26" s="63">
        <f>'[1]Podklady RZ'!F465</f>
        <v>115.891744</v>
      </c>
      <c r="G26" s="210">
        <f>'[1]Podklady RZ'!G465</f>
        <v>65.29213</v>
      </c>
      <c r="H26" s="63">
        <f>'[1]Podklady RZ'!H465</f>
        <v>63.097539999999995</v>
      </c>
      <c r="I26" s="63">
        <f>'[1]Podklady RZ'!I465</f>
        <v>64.658896999999996</v>
      </c>
      <c r="J26" s="63">
        <f>'[1]Podklady RZ'!J465</f>
        <v>117.039705</v>
      </c>
      <c r="K26" s="209">
        <f>'[1]Podklady RZ'!K465</f>
        <v>162.80611500000003</v>
      </c>
      <c r="L26" s="63">
        <f>'[1]Podklady RZ'!L465</f>
        <v>241.52798100000004</v>
      </c>
      <c r="M26" s="210">
        <f>'[1]Podklady RZ'!M465</f>
        <v>297.14070800000002</v>
      </c>
      <c r="N26" s="256">
        <f>'[1]Podklady RZ'!N465</f>
        <v>2189.9376580000003</v>
      </c>
      <c r="O26" s="280">
        <f>'[1]Podklady RZ'!O465</f>
        <v>2.4425874169702828E-2</v>
      </c>
      <c r="P26" s="17"/>
      <c r="U26" s="127"/>
    </row>
    <row r="27" spans="1:21" ht="12.75" customHeight="1" x14ac:dyDescent="0.2">
      <c r="A27" s="57" t="s">
        <v>29</v>
      </c>
      <c r="B27" s="221">
        <f>'[1]Podklady RZ'!B466</f>
        <v>30.502039</v>
      </c>
      <c r="C27" s="33">
        <f>'[1]Podklady RZ'!C466</f>
        <v>19.476937999999997</v>
      </c>
      <c r="D27" s="33">
        <f>'[1]Podklady RZ'!D466</f>
        <v>14.909784000000002</v>
      </c>
      <c r="E27" s="268">
        <f>'[1]Podklady RZ'!E466</f>
        <v>11.214519000000001</v>
      </c>
      <c r="F27" s="33">
        <f>'[1]Podklady RZ'!F466</f>
        <v>10.182444</v>
      </c>
      <c r="G27" s="269">
        <f>'[1]Podklady RZ'!G466</f>
        <v>5.7963300000000002</v>
      </c>
      <c r="H27" s="33">
        <f>'[1]Podklady RZ'!H466</f>
        <v>3.9288940000000001</v>
      </c>
      <c r="I27" s="33">
        <f>'[1]Podklady RZ'!I466</f>
        <v>5.6878420000000007</v>
      </c>
      <c r="J27" s="33">
        <f>'[1]Podklady RZ'!J466</f>
        <v>9.7554599999999994</v>
      </c>
      <c r="K27" s="268">
        <f>'[1]Podklady RZ'!K466</f>
        <v>7.1852010000000002</v>
      </c>
      <c r="L27" s="33">
        <f>'[1]Podklady RZ'!L466</f>
        <v>13.765423</v>
      </c>
      <c r="M27" s="269">
        <f>'[1]Podklady RZ'!M466</f>
        <v>20.382227000000004</v>
      </c>
      <c r="N27" s="257">
        <f>'[1]Podklady RZ'!N466</f>
        <v>152.78710100000001</v>
      </c>
      <c r="O27" s="274">
        <f>'[1]Podklady RZ'!O466</f>
        <v>7.1238907471728556E-3</v>
      </c>
      <c r="P27" s="176"/>
      <c r="U27" s="127"/>
    </row>
    <row r="28" spans="1:21" ht="12.75" customHeight="1" x14ac:dyDescent="0.2">
      <c r="A28" s="57" t="s">
        <v>0</v>
      </c>
      <c r="B28" s="221">
        <f>'[1]Podklady RZ'!B467</f>
        <v>1.468</v>
      </c>
      <c r="C28" s="236">
        <f>'[1]Podklady RZ'!C467</f>
        <v>1.046</v>
      </c>
      <c r="D28" s="244">
        <f>'[1]Podklady RZ'!D467</f>
        <v>0.82899999999999996</v>
      </c>
      <c r="E28" s="237">
        <f>'[1]Podklady RZ'!E467</f>
        <v>0.63300000000000001</v>
      </c>
      <c r="F28" s="236">
        <f>'[1]Podklady RZ'!F467</f>
        <v>0.29799999999999999</v>
      </c>
      <c r="G28" s="239">
        <f>'[1]Podklady RZ'!G467</f>
        <v>4.9000000000000002E-2</v>
      </c>
      <c r="H28" s="243">
        <f>'[1]Podklady RZ'!H467</f>
        <v>4.9000000000000002E-2</v>
      </c>
      <c r="I28" s="236">
        <f>'[1]Podklady RZ'!I467</f>
        <v>5.1999999999999998E-2</v>
      </c>
      <c r="J28" s="244">
        <f>'[1]Podklady RZ'!J467</f>
        <v>0.309</v>
      </c>
      <c r="K28" s="237">
        <f>'[1]Podklady RZ'!K467</f>
        <v>0.54</v>
      </c>
      <c r="L28" s="236">
        <f>'[1]Podklady RZ'!L467</f>
        <v>0.94099999999999995</v>
      </c>
      <c r="M28" s="239">
        <f>'[1]Podklady RZ'!M467</f>
        <v>1.1120000000000001</v>
      </c>
      <c r="N28" s="257">
        <f>'[1]Podklady RZ'!N467</f>
        <v>7.3260000000000005</v>
      </c>
      <c r="O28" s="274">
        <f>'[1]Podklady RZ'!O467</f>
        <v>5.5321814637940619E-3</v>
      </c>
      <c r="P28" s="176"/>
      <c r="U28" s="127"/>
    </row>
    <row r="29" spans="1:21" ht="12.75" customHeight="1" x14ac:dyDescent="0.2">
      <c r="A29" s="57" t="s">
        <v>1</v>
      </c>
      <c r="B29" s="221">
        <f>'[1]Podklady RZ'!B468</f>
        <v>2.0190000000000001</v>
      </c>
      <c r="C29" s="236">
        <f>'[1]Podklady RZ'!C468</f>
        <v>1.478</v>
      </c>
      <c r="D29" s="244">
        <f>'[1]Podklady RZ'!D468</f>
        <v>1.202</v>
      </c>
      <c r="E29" s="237">
        <f>'[1]Podklady RZ'!E468</f>
        <v>0.95799999999999996</v>
      </c>
      <c r="F29" s="236">
        <f>'[1]Podklady RZ'!F468</f>
        <v>0.32</v>
      </c>
      <c r="G29" s="239">
        <f>'[1]Podklady RZ'!G468</f>
        <v>0</v>
      </c>
      <c r="H29" s="243">
        <f>'[1]Podklady RZ'!H468</f>
        <v>0</v>
      </c>
      <c r="I29" s="236">
        <f>'[1]Podklady RZ'!I468</f>
        <v>0</v>
      </c>
      <c r="J29" s="244">
        <f>'[1]Podklady RZ'!J468</f>
        <v>0.19400000000000001</v>
      </c>
      <c r="K29" s="237">
        <f>'[1]Podklady RZ'!K468</f>
        <v>0.628</v>
      </c>
      <c r="L29" s="236">
        <f>'[1]Podklady RZ'!L468</f>
        <v>1.1499999999999999</v>
      </c>
      <c r="M29" s="239">
        <f>'[1]Podklady RZ'!M468</f>
        <v>1.4750000000000001</v>
      </c>
      <c r="N29" s="257">
        <f>'[1]Podklady RZ'!N468</f>
        <v>9.4239999999999995</v>
      </c>
      <c r="O29" s="274">
        <f>'[1]Podklady RZ'!O468</f>
        <v>1.5286279251874353E-2</v>
      </c>
      <c r="P29" s="176"/>
      <c r="U29" s="127"/>
    </row>
    <row r="30" spans="1:21" ht="12.75" customHeight="1" x14ac:dyDescent="0.2">
      <c r="A30" s="57" t="s">
        <v>2</v>
      </c>
      <c r="B30" s="221">
        <f>'[1]Podklady RZ'!B469</f>
        <v>0.5454</v>
      </c>
      <c r="C30" s="236">
        <f>'[1]Podklady RZ'!C469</f>
        <v>0.38380000000000003</v>
      </c>
      <c r="D30" s="244">
        <f>'[1]Podklady RZ'!D469</f>
        <v>0.2752</v>
      </c>
      <c r="E30" s="237">
        <f>'[1]Podklady RZ'!E469</f>
        <v>0.18480000000000002</v>
      </c>
      <c r="F30" s="236">
        <f>'[1]Podklady RZ'!F469</f>
        <v>6.3399999999999998E-2</v>
      </c>
      <c r="G30" s="239">
        <f>'[1]Podklady RZ'!G469</f>
        <v>4.0000000000000001E-3</v>
      </c>
      <c r="H30" s="243">
        <f>'[1]Podklady RZ'!H469</f>
        <v>3.0000000000000001E-3</v>
      </c>
      <c r="I30" s="236">
        <f>'[1]Podklady RZ'!I469</f>
        <v>4.0000000000000001E-3</v>
      </c>
      <c r="J30" s="244">
        <f>'[1]Podklady RZ'!J469</f>
        <v>2.9000000000000001E-2</v>
      </c>
      <c r="K30" s="237">
        <f>'[1]Podklady RZ'!K469</f>
        <v>0.14130000000000001</v>
      </c>
      <c r="L30" s="236">
        <f>'[1]Podklady RZ'!L469</f>
        <v>0.24880000000000002</v>
      </c>
      <c r="M30" s="239">
        <f>'[1]Podklady RZ'!M469</f>
        <v>0.36199999999999999</v>
      </c>
      <c r="N30" s="257">
        <f>'[1]Podklady RZ'!N469</f>
        <v>2.2446999999999999</v>
      </c>
      <c r="O30" s="274">
        <f>'[1]Podklady RZ'!O469</f>
        <v>6.7920757501992966E-3</v>
      </c>
      <c r="P30" s="176"/>
    </row>
    <row r="31" spans="1:21" x14ac:dyDescent="0.2">
      <c r="A31" s="57" t="s">
        <v>6</v>
      </c>
      <c r="B31" s="221">
        <f>'[1]Podklady RZ'!B470</f>
        <v>1.74342</v>
      </c>
      <c r="C31" s="236">
        <f>'[1]Podklady RZ'!C470</f>
        <v>1.52352</v>
      </c>
      <c r="D31" s="244">
        <f>'[1]Podklady RZ'!D470</f>
        <v>1.76942</v>
      </c>
      <c r="E31" s="237">
        <f>'[1]Podklady RZ'!E470</f>
        <v>1.58321</v>
      </c>
      <c r="F31" s="236">
        <f>'[1]Podklady RZ'!F470</f>
        <v>1.35141</v>
      </c>
      <c r="G31" s="239">
        <f>'[1]Podklady RZ'!G470</f>
        <v>0.96933000000000002</v>
      </c>
      <c r="H31" s="243">
        <f>'[1]Podklady RZ'!H470</f>
        <v>0.89236000000000004</v>
      </c>
      <c r="I31" s="236">
        <f>'[1]Podklady RZ'!I470</f>
        <v>1.0442499999999999</v>
      </c>
      <c r="J31" s="244">
        <f>'[1]Podklady RZ'!J470</f>
        <v>0.95135999999999998</v>
      </c>
      <c r="K31" s="237">
        <f>'[1]Podklady RZ'!K470</f>
        <v>1.00396</v>
      </c>
      <c r="L31" s="236">
        <f>'[1]Podklady RZ'!L470</f>
        <v>1.0579799999999999</v>
      </c>
      <c r="M31" s="239">
        <f>'[1]Podklady RZ'!M470</f>
        <v>1.2271399999999999</v>
      </c>
      <c r="N31" s="257">
        <f>'[1]Podklady RZ'!N470</f>
        <v>15.11736</v>
      </c>
      <c r="O31" s="274">
        <f>'[1]Podklady RZ'!O470</f>
        <v>7.3002919980917139E-2</v>
      </c>
      <c r="P31" s="176"/>
    </row>
    <row r="32" spans="1:21" x14ac:dyDescent="0.2">
      <c r="A32" s="57" t="s">
        <v>28</v>
      </c>
      <c r="B32" s="221">
        <f>'[1]Podklady RZ'!B471</f>
        <v>197.721813</v>
      </c>
      <c r="C32" s="236">
        <f>'[1]Podklady RZ'!C471</f>
        <v>138.04215600000001</v>
      </c>
      <c r="D32" s="244">
        <f>'[1]Podklady RZ'!D471</f>
        <v>112.00900700000001</v>
      </c>
      <c r="E32" s="237">
        <f>'[1]Podklady RZ'!E471</f>
        <v>91.975263999999996</v>
      </c>
      <c r="F32" s="236">
        <f>'[1]Podklady RZ'!F471</f>
        <v>49.588156000000005</v>
      </c>
      <c r="G32" s="239">
        <f>'[1]Podklady RZ'!G471</f>
        <v>22.702414000000001</v>
      </c>
      <c r="H32" s="243">
        <f>'[1]Podklady RZ'!H471</f>
        <v>25.250340999999992</v>
      </c>
      <c r="I32" s="236">
        <f>'[1]Podklady RZ'!I471</f>
        <v>21.033377999999999</v>
      </c>
      <c r="J32" s="244">
        <f>'[1]Podklady RZ'!J471</f>
        <v>44.170410000000011</v>
      </c>
      <c r="K32" s="237">
        <f>'[1]Podklady RZ'!K471</f>
        <v>82.710705000000004</v>
      </c>
      <c r="L32" s="236">
        <f>'[1]Podklady RZ'!L471</f>
        <v>126.85471000000003</v>
      </c>
      <c r="M32" s="239">
        <f>'[1]Podklady RZ'!M471</f>
        <v>156.35220000000001</v>
      </c>
      <c r="N32" s="257">
        <f>'[1]Podklady RZ'!N471</f>
        <v>1068.410554</v>
      </c>
      <c r="O32" s="274">
        <f>'[1]Podklady RZ'!O471</f>
        <v>3.9247331589613695E-2</v>
      </c>
      <c r="P32" s="176"/>
    </row>
    <row r="33" spans="1:16" x14ac:dyDescent="0.2">
      <c r="A33" s="57" t="s">
        <v>5</v>
      </c>
      <c r="B33" s="221">
        <f>'[1]Podklady RZ'!B472</f>
        <v>111.27606500000002</v>
      </c>
      <c r="C33" s="236">
        <f>'[1]Podklady RZ'!C472</f>
        <v>78.407586999999978</v>
      </c>
      <c r="D33" s="244">
        <f>'[1]Podklady RZ'!D472</f>
        <v>66.114829999999998</v>
      </c>
      <c r="E33" s="237">
        <f>'[1]Podklady RZ'!E472</f>
        <v>53.479935999999995</v>
      </c>
      <c r="F33" s="236">
        <f>'[1]Podklady RZ'!F472</f>
        <v>28.313573999999999</v>
      </c>
      <c r="G33" s="239">
        <f>'[1]Podklady RZ'!G472</f>
        <v>16.344895999999999</v>
      </c>
      <c r="H33" s="243">
        <f>'[1]Podklady RZ'!H472</f>
        <v>10.575254999999999</v>
      </c>
      <c r="I33" s="236">
        <f>'[1]Podklady RZ'!I472</f>
        <v>15.497656999999998</v>
      </c>
      <c r="J33" s="244">
        <f>'[1]Podklady RZ'!J472</f>
        <v>34.195894999999993</v>
      </c>
      <c r="K33" s="237">
        <f>'[1]Podklady RZ'!K472</f>
        <v>42.317569000000006</v>
      </c>
      <c r="L33" s="236">
        <f>'[1]Podklady RZ'!L472</f>
        <v>67.091398000000012</v>
      </c>
      <c r="M33" s="239">
        <f>'[1]Podklady RZ'!M472</f>
        <v>83.373720999999975</v>
      </c>
      <c r="N33" s="257">
        <f>'[1]Podklady RZ'!N472</f>
        <v>606.988383</v>
      </c>
      <c r="O33" s="274">
        <f>'[1]Podklady RZ'!O472</f>
        <v>4.0677599215276583E-2</v>
      </c>
      <c r="P33" s="176"/>
    </row>
    <row r="34" spans="1:16" ht="12.75" thickBot="1" x14ac:dyDescent="0.25">
      <c r="A34" s="58" t="s">
        <v>3</v>
      </c>
      <c r="B34" s="222">
        <f>'[1]Podklady RZ'!B473</f>
        <v>36.396339999999995</v>
      </c>
      <c r="C34" s="43">
        <f>'[1]Podklady RZ'!C473</f>
        <v>29.251309999999997</v>
      </c>
      <c r="D34" s="43">
        <f>'[1]Podklady RZ'!D473</f>
        <v>28.154799999999998</v>
      </c>
      <c r="E34" s="272">
        <f>'[1]Podklady RZ'!E473</f>
        <v>25.90868</v>
      </c>
      <c r="F34" s="43">
        <f>'[1]Podklady RZ'!F473</f>
        <v>25.774759999999997</v>
      </c>
      <c r="G34" s="273">
        <f>'[1]Podklady RZ'!G473</f>
        <v>19.426159999999999</v>
      </c>
      <c r="H34" s="43">
        <f>'[1]Podklady RZ'!H473</f>
        <v>22.398689999999998</v>
      </c>
      <c r="I34" s="43">
        <f>'[1]Podklady RZ'!I473</f>
        <v>21.339770000000001</v>
      </c>
      <c r="J34" s="43">
        <f>'[1]Podklady RZ'!J473</f>
        <v>27.43458</v>
      </c>
      <c r="K34" s="272">
        <f>'[1]Podklady RZ'!K473</f>
        <v>28.27938</v>
      </c>
      <c r="L34" s="43">
        <f>'[1]Podklady RZ'!L473</f>
        <v>30.418670000000002</v>
      </c>
      <c r="M34" s="273">
        <f>'[1]Podklady RZ'!M473</f>
        <v>32.85642</v>
      </c>
      <c r="N34" s="259">
        <f>'[1]Podklady RZ'!N473</f>
        <v>327.63956000000002</v>
      </c>
      <c r="O34" s="275">
        <f>'[1]Podklady RZ'!O473</f>
        <v>0.17831837070079073</v>
      </c>
      <c r="P34" s="176"/>
    </row>
    <row r="35" spans="1:16" ht="18" customHeight="1" x14ac:dyDescent="0.2">
      <c r="A35" s="263" t="s">
        <v>276</v>
      </c>
      <c r="B35" s="263"/>
      <c r="C35" s="263"/>
      <c r="D35" s="14"/>
      <c r="F35" s="17"/>
      <c r="G35" s="178"/>
      <c r="H35" s="178"/>
      <c r="I35" s="178"/>
      <c r="J35" s="178"/>
      <c r="K35" s="178"/>
      <c r="O35" s="4" t="s">
        <v>83</v>
      </c>
    </row>
    <row r="36" spans="1:16" x14ac:dyDescent="0.2">
      <c r="A36" s="119"/>
      <c r="B36" s="119"/>
      <c r="C36" s="119"/>
    </row>
    <row r="37" spans="1:16" x14ac:dyDescent="0.2">
      <c r="B37" s="127"/>
      <c r="C37" s="127"/>
      <c r="D37" s="127"/>
    </row>
    <row r="38" spans="1:16" x14ac:dyDescent="0.2">
      <c r="B38" s="127"/>
      <c r="C38" s="127"/>
      <c r="D38" s="127"/>
    </row>
    <row r="39" spans="1:16" x14ac:dyDescent="0.2">
      <c r="B39" s="127"/>
      <c r="C39" s="127"/>
      <c r="D39" s="127"/>
      <c r="M39" s="184" t="s">
        <v>268</v>
      </c>
      <c r="N39" s="226">
        <f>O7</f>
        <v>1.1726815643603051E-2</v>
      </c>
    </row>
    <row r="40" spans="1:16" x14ac:dyDescent="0.2">
      <c r="B40" s="233"/>
      <c r="C40" s="233"/>
      <c r="D40" s="233"/>
      <c r="M40" s="184" t="s">
        <v>66</v>
      </c>
      <c r="N40" s="226">
        <f>O8</f>
        <v>1.6181659389619206E-2</v>
      </c>
    </row>
    <row r="41" spans="1:16" x14ac:dyDescent="0.2">
      <c r="B41" s="127"/>
      <c r="C41" s="127"/>
      <c r="D41" s="127"/>
      <c r="M41" s="184" t="s">
        <v>187</v>
      </c>
      <c r="N41" s="226">
        <f>O9</f>
        <v>2.461861635581267E-2</v>
      </c>
    </row>
  </sheetData>
  <mergeCells count="6">
    <mergeCell ref="O5:O6"/>
    <mergeCell ref="B5:D5"/>
    <mergeCell ref="E5:G5"/>
    <mergeCell ref="H5:J5"/>
    <mergeCell ref="K5:M5"/>
    <mergeCell ref="N5:N6"/>
  </mergeCells>
  <conditionalFormatting sqref="O10:O25 O27:O34">
    <cfRule type="dataBar" priority="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{6EBAF999-7FF2-4CEF-BAE8-81C76B5541C6}</x14:id>
        </ext>
      </extLst>
    </cfRule>
  </conditionalFormatting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EBAF999-7FF2-4CEF-BAE8-81C76B5541C6}">
            <x14:dataBar minLength="0" maxLength="100" gradient="0" direction="rightToLef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O10:O25 O27:O34</xm:sqref>
        </x14:conditionalFormatting>
      </x14:conditionalFormatting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showGridLines="0" zoomScaleNormal="100" zoomScaleSheetLayoutView="100" workbookViewId="0">
      <selection activeCell="A36" sqref="A36"/>
    </sheetView>
  </sheetViews>
  <sheetFormatPr defaultRowHeight="12" x14ac:dyDescent="0.2"/>
  <cols>
    <col min="1" max="1" width="31.7109375" style="123" customWidth="1"/>
    <col min="2" max="13" width="8" style="123" customWidth="1"/>
    <col min="14" max="14" width="8.42578125" style="123" customWidth="1"/>
    <col min="15" max="15" width="7.85546875" style="123" customWidth="1"/>
    <col min="16" max="21" width="9.140625" style="123" customWidth="1"/>
    <col min="22" max="16384" width="9.140625" style="123"/>
  </cols>
  <sheetData>
    <row r="1" spans="1:21" ht="18.75" x14ac:dyDescent="0.3">
      <c r="A1" s="164" t="s">
        <v>229</v>
      </c>
      <c r="O1" s="165" t="str">
        <f>Obsah!$A$1</f>
        <v>2017</v>
      </c>
    </row>
    <row r="2" spans="1:21" ht="1.5" customHeight="1" x14ac:dyDescent="0.2">
      <c r="F2" s="178"/>
      <c r="G2" s="178"/>
      <c r="H2" s="178"/>
      <c r="I2" s="178"/>
      <c r="J2" s="178"/>
      <c r="K2" s="178"/>
    </row>
    <row r="3" spans="1:21" ht="12" customHeight="1" x14ac:dyDescent="0.2">
      <c r="F3" s="178"/>
      <c r="G3" s="178"/>
      <c r="H3" s="178"/>
      <c r="I3" s="178"/>
      <c r="J3" s="178"/>
      <c r="K3" s="178"/>
    </row>
    <row r="4" spans="1:21" x14ac:dyDescent="0.2">
      <c r="A4" s="13"/>
      <c r="B4" s="276"/>
      <c r="C4" s="276"/>
      <c r="D4" s="276"/>
      <c r="E4" s="276"/>
      <c r="F4" s="184"/>
      <c r="K4" s="184"/>
      <c r="L4" s="251"/>
    </row>
    <row r="5" spans="1:21" ht="12.75" customHeight="1" x14ac:dyDescent="0.2">
      <c r="A5" s="26"/>
      <c r="B5" s="335" t="s">
        <v>48</v>
      </c>
      <c r="C5" s="335"/>
      <c r="D5" s="335"/>
      <c r="E5" s="335" t="s">
        <v>49</v>
      </c>
      <c r="F5" s="335"/>
      <c r="G5" s="335"/>
      <c r="H5" s="335" t="s">
        <v>50</v>
      </c>
      <c r="I5" s="335"/>
      <c r="J5" s="335"/>
      <c r="K5" s="335" t="s">
        <v>51</v>
      </c>
      <c r="L5" s="335"/>
      <c r="M5" s="335"/>
      <c r="N5" s="350" t="s">
        <v>7</v>
      </c>
      <c r="O5" s="350" t="s">
        <v>52</v>
      </c>
    </row>
    <row r="6" spans="1:21" x14ac:dyDescent="0.2">
      <c r="A6" s="26"/>
      <c r="B6" s="252" t="s">
        <v>8</v>
      </c>
      <c r="C6" s="252" t="s">
        <v>9</v>
      </c>
      <c r="D6" s="252" t="s">
        <v>10</v>
      </c>
      <c r="E6" s="252" t="s">
        <v>11</v>
      </c>
      <c r="F6" s="252" t="s">
        <v>12</v>
      </c>
      <c r="G6" s="252" t="s">
        <v>13</v>
      </c>
      <c r="H6" s="252" t="s">
        <v>14</v>
      </c>
      <c r="I6" s="252" t="s">
        <v>15</v>
      </c>
      <c r="J6" s="252" t="s">
        <v>16</v>
      </c>
      <c r="K6" s="252" t="s">
        <v>17</v>
      </c>
      <c r="L6" s="252" t="s">
        <v>18</v>
      </c>
      <c r="M6" s="252" t="s">
        <v>19</v>
      </c>
      <c r="N6" s="351"/>
      <c r="O6" s="351"/>
      <c r="P6" s="184"/>
      <c r="U6" s="184"/>
    </row>
    <row r="7" spans="1:21" x14ac:dyDescent="0.2">
      <c r="A7" s="262" t="s">
        <v>255</v>
      </c>
      <c r="B7" s="220">
        <f>'[1]Podklady RZ'!B481</f>
        <v>7493.9879999999985</v>
      </c>
      <c r="C7" s="198">
        <f>'[1]Podklady RZ'!C481</f>
        <v>7454.3360000000002</v>
      </c>
      <c r="D7" s="198">
        <f>'[1]Podklady RZ'!D481</f>
        <v>7454.3360000000002</v>
      </c>
      <c r="E7" s="264">
        <f>'[1]Podklady RZ'!E481</f>
        <v>7395.3339999999998</v>
      </c>
      <c r="F7" s="265">
        <f>'[1]Podklady RZ'!F481</f>
        <v>7395.3339999999998</v>
      </c>
      <c r="G7" s="266">
        <f>'[1]Podklady RZ'!G481</f>
        <v>7391.8339999999998</v>
      </c>
      <c r="H7" s="198">
        <f>'[1]Podklady RZ'!H481</f>
        <v>7391.8820000000014</v>
      </c>
      <c r="I7" s="198">
        <f>'[1]Podklady RZ'!I481</f>
        <v>7391.9180000000015</v>
      </c>
      <c r="J7" s="198">
        <f>'[1]Podklady RZ'!J481</f>
        <v>7390.8160000000007</v>
      </c>
      <c r="K7" s="264">
        <f>'[1]Podklady RZ'!K481</f>
        <v>7377.7980000000007</v>
      </c>
      <c r="L7" s="265">
        <f>'[1]Podklady RZ'!L481</f>
        <v>7625.1449000000002</v>
      </c>
      <c r="M7" s="266">
        <f>'[1]Podklady RZ'!M481</f>
        <v>7649.1888999999992</v>
      </c>
      <c r="N7" s="261">
        <f>'[1]Podklady RZ'!N481</f>
        <v>7649.1888999999992</v>
      </c>
      <c r="O7" s="278">
        <f>'[1]Podklady RZ'!O481</f>
        <v>0.1307471162276802</v>
      </c>
      <c r="P7" s="187"/>
      <c r="U7" s="92"/>
    </row>
    <row r="8" spans="1:21" x14ac:dyDescent="0.2">
      <c r="A8" s="253" t="s">
        <v>256</v>
      </c>
      <c r="B8" s="220">
        <f>'[1]Podklady RZ'!B482</f>
        <v>4702.4121810000006</v>
      </c>
      <c r="C8" s="198">
        <f>'[1]Podklady RZ'!C482</f>
        <v>3641.1017919999995</v>
      </c>
      <c r="D8" s="198">
        <f>'[1]Podklady RZ'!D482</f>
        <v>3179.6695600000016</v>
      </c>
      <c r="E8" s="220">
        <f>'[1]Podklady RZ'!E482</f>
        <v>2814.9419170000006</v>
      </c>
      <c r="F8" s="198">
        <f>'[1]Podklady RZ'!F482</f>
        <v>2192.6125619999993</v>
      </c>
      <c r="G8" s="267">
        <f>'[1]Podklady RZ'!G482</f>
        <v>1803.3248469999987</v>
      </c>
      <c r="H8" s="198">
        <f>'[1]Podklady RZ'!H482</f>
        <v>1695.1760570000004</v>
      </c>
      <c r="I8" s="198">
        <f>'[1]Podklady RZ'!I482</f>
        <v>1604.5734060000004</v>
      </c>
      <c r="J8" s="198">
        <f>'[1]Podklady RZ'!J482</f>
        <v>1950.2639810000001</v>
      </c>
      <c r="K8" s="220">
        <f>'[1]Podklady RZ'!K482</f>
        <v>2491.8211680000009</v>
      </c>
      <c r="L8" s="198">
        <f>'[1]Podklady RZ'!L482</f>
        <v>3185.2071539999993</v>
      </c>
      <c r="M8" s="267">
        <f>'[1]Podklady RZ'!M482</f>
        <v>3719.1318550000015</v>
      </c>
      <c r="N8" s="255">
        <f>'[1]Podklady RZ'!N482</f>
        <v>32980.236480000007</v>
      </c>
      <c r="O8" s="279">
        <f>'[1]Podklady RZ'!O482</f>
        <v>0.19448216282092121</v>
      </c>
      <c r="P8" s="187"/>
      <c r="U8" s="92"/>
    </row>
    <row r="9" spans="1:21" x14ac:dyDescent="0.2">
      <c r="A9" s="254" t="s">
        <v>257</v>
      </c>
      <c r="B9" s="209">
        <f>'[1]Podklady RZ'!B483</f>
        <v>2965.1054220000001</v>
      </c>
      <c r="C9" s="63">
        <f>'[1]Podklady RZ'!C483</f>
        <v>2012.0521209999997</v>
      </c>
      <c r="D9" s="63">
        <f>'[1]Podklady RZ'!D483</f>
        <v>1665.7589009999999</v>
      </c>
      <c r="E9" s="209">
        <f>'[1]Podklady RZ'!E483</f>
        <v>1382.234342</v>
      </c>
      <c r="F9" s="63">
        <f>'[1]Podklady RZ'!F483</f>
        <v>825.32055700000001</v>
      </c>
      <c r="G9" s="210">
        <f>'[1]Podklady RZ'!G483</f>
        <v>486.52146399999992</v>
      </c>
      <c r="H9" s="63">
        <f>'[1]Podklady RZ'!H483</f>
        <v>453.760762</v>
      </c>
      <c r="I9" s="63">
        <f>'[1]Podklady RZ'!I483</f>
        <v>473.96486900000008</v>
      </c>
      <c r="J9" s="63">
        <f>'[1]Podklady RZ'!J483</f>
        <v>754.95958099999996</v>
      </c>
      <c r="K9" s="209">
        <f>'[1]Podklady RZ'!K483</f>
        <v>1203.6815179999999</v>
      </c>
      <c r="L9" s="63">
        <f>'[1]Podklady RZ'!L483</f>
        <v>1761.0297420000004</v>
      </c>
      <c r="M9" s="210">
        <f>'[1]Podklady RZ'!M483</f>
        <v>2123.9691970000003</v>
      </c>
      <c r="N9" s="256">
        <f>'[1]Podklady RZ'!N483</f>
        <v>16108.358475999998</v>
      </c>
      <c r="O9" s="280">
        <f>'[1]Podklady RZ'!O483</f>
        <v>0.17185275773102299</v>
      </c>
      <c r="P9" s="176"/>
      <c r="U9" s="179"/>
    </row>
    <row r="10" spans="1:21" x14ac:dyDescent="0.2">
      <c r="A10" s="57" t="s">
        <v>44</v>
      </c>
      <c r="B10" s="221">
        <f>'[1]Podklady RZ'!B484</f>
        <v>69.481452999999988</v>
      </c>
      <c r="C10" s="33">
        <f>'[1]Podklady RZ'!C484</f>
        <v>45.012948000000002</v>
      </c>
      <c r="D10" s="33">
        <f>'[1]Podklady RZ'!D484</f>
        <v>74.667887000000007</v>
      </c>
      <c r="E10" s="268">
        <f>'[1]Podklady RZ'!E484</f>
        <v>69.822819999999993</v>
      </c>
      <c r="F10" s="33">
        <f>'[1]Podklady RZ'!F484</f>
        <v>66.921419999999998</v>
      </c>
      <c r="G10" s="269">
        <f>'[1]Podklady RZ'!G484</f>
        <v>50.300409999999999</v>
      </c>
      <c r="H10" s="33">
        <f>'[1]Podklady RZ'!H484</f>
        <v>38.298864000000002</v>
      </c>
      <c r="I10" s="33">
        <f>'[1]Podklady RZ'!I484</f>
        <v>38.802020000000006</v>
      </c>
      <c r="J10" s="33">
        <f>'[1]Podklady RZ'!J484</f>
        <v>46.581941999999998</v>
      </c>
      <c r="K10" s="268">
        <f>'[1]Podklady RZ'!K484</f>
        <v>77.307975999999996</v>
      </c>
      <c r="L10" s="33">
        <f>'[1]Podklady RZ'!L484</f>
        <v>77.74587799999999</v>
      </c>
      <c r="M10" s="269">
        <f>'[1]Podklady RZ'!M484</f>
        <v>96.149455999999986</v>
      </c>
      <c r="N10" s="257">
        <f>'[1]Podklady RZ'!N484</f>
        <v>751.093074</v>
      </c>
      <c r="O10" s="274">
        <f>'[1]Podklady RZ'!O484</f>
        <v>0.12377492979641573</v>
      </c>
      <c r="P10" s="176"/>
      <c r="U10" s="277"/>
    </row>
    <row r="11" spans="1:21" x14ac:dyDescent="0.2">
      <c r="A11" s="57" t="s">
        <v>43</v>
      </c>
      <c r="B11" s="221">
        <f>'[1]Podklady RZ'!B485</f>
        <v>0.18074000000000001</v>
      </c>
      <c r="C11" s="236">
        <f>'[1]Podklady RZ'!C485</f>
        <v>0.14880000000000002</v>
      </c>
      <c r="D11" s="244">
        <f>'[1]Podklady RZ'!D485</f>
        <v>0.11372</v>
      </c>
      <c r="E11" s="237">
        <f>'[1]Podklady RZ'!E485</f>
        <v>6.0539999999999997E-2</v>
      </c>
      <c r="F11" s="236">
        <f>'[1]Podklady RZ'!F485</f>
        <v>2.1219999999999999E-2</v>
      </c>
      <c r="G11" s="239">
        <f>'[1]Podklady RZ'!G485</f>
        <v>0</v>
      </c>
      <c r="H11" s="243">
        <f>'[1]Podklady RZ'!H485</f>
        <v>0</v>
      </c>
      <c r="I11" s="236">
        <f>'[1]Podklady RZ'!I485</f>
        <v>0</v>
      </c>
      <c r="J11" s="244">
        <f>'[1]Podklady RZ'!J485</f>
        <v>0</v>
      </c>
      <c r="K11" s="237">
        <f>'[1]Podklady RZ'!K485</f>
        <v>0</v>
      </c>
      <c r="L11" s="236">
        <f>'[1]Podklady RZ'!L485</f>
        <v>8.7489999999999998E-2</v>
      </c>
      <c r="M11" s="239">
        <f>'[1]Podklady RZ'!M485</f>
        <v>0.12642</v>
      </c>
      <c r="N11" s="257">
        <f>'[1]Podklady RZ'!N485</f>
        <v>0.73892999999999998</v>
      </c>
      <c r="O11" s="274">
        <f>'[1]Podklady RZ'!O485</f>
        <v>1.4273164714408862E-3</v>
      </c>
      <c r="P11" s="176"/>
      <c r="U11" s="277"/>
    </row>
    <row r="12" spans="1:21" x14ac:dyDescent="0.2">
      <c r="A12" s="57" t="s">
        <v>42</v>
      </c>
      <c r="B12" s="221">
        <f>'[1]Podklady RZ'!B486</f>
        <v>2127.5460699999999</v>
      </c>
      <c r="C12" s="236">
        <f>'[1]Podklady RZ'!C486</f>
        <v>1413.2314229999999</v>
      </c>
      <c r="D12" s="244">
        <f>'[1]Podklady RZ'!D486</f>
        <v>1107.758632</v>
      </c>
      <c r="E12" s="237">
        <f>'[1]Podklady RZ'!E486</f>
        <v>909.21194500000001</v>
      </c>
      <c r="F12" s="236">
        <f>'[1]Podklady RZ'!F486</f>
        <v>475.26084900000001</v>
      </c>
      <c r="G12" s="239">
        <f>'[1]Podklady RZ'!G486</f>
        <v>217.65062999999998</v>
      </c>
      <c r="H12" s="243">
        <f>'[1]Podklady RZ'!H486</f>
        <v>206.99505400000001</v>
      </c>
      <c r="I12" s="236">
        <f>'[1]Podklady RZ'!I486</f>
        <v>202.12008700000001</v>
      </c>
      <c r="J12" s="244">
        <f>'[1]Podklady RZ'!J486</f>
        <v>396.51898599999998</v>
      </c>
      <c r="K12" s="237">
        <f>'[1]Podklady RZ'!K486</f>
        <v>698.44981099999995</v>
      </c>
      <c r="L12" s="236">
        <f>'[1]Podklady RZ'!L486</f>
        <v>1182.0584860000001</v>
      </c>
      <c r="M12" s="239">
        <f>'[1]Podklady RZ'!M486</f>
        <v>1417.650969</v>
      </c>
      <c r="N12" s="257">
        <f>'[1]Podklady RZ'!N486</f>
        <v>10354.452942</v>
      </c>
      <c r="O12" s="274">
        <f>'[1]Podklady RZ'!O486</f>
        <v>0.77477927343386344</v>
      </c>
      <c r="P12" s="176"/>
      <c r="U12" s="277"/>
    </row>
    <row r="13" spans="1:21" x14ac:dyDescent="0.2">
      <c r="A13" s="57" t="s">
        <v>67</v>
      </c>
      <c r="B13" s="221">
        <f>'[1]Podklady RZ'!B487</f>
        <v>0.25818999999999998</v>
      </c>
      <c r="C13" s="236">
        <f>'[1]Podklady RZ'!C487</f>
        <v>0.21261000000000002</v>
      </c>
      <c r="D13" s="244">
        <f>'[1]Podklady RZ'!D487</f>
        <v>0.31510000000000005</v>
      </c>
      <c r="E13" s="237">
        <f>'[1]Podklady RZ'!E487</f>
        <v>0.23100000000000001</v>
      </c>
      <c r="F13" s="236">
        <f>'[1]Podklady RZ'!F487</f>
        <v>0.10299999999999999</v>
      </c>
      <c r="G13" s="239">
        <f>'[1]Podklady RZ'!G487</f>
        <v>1.2999999999999999E-2</v>
      </c>
      <c r="H13" s="243">
        <f>'[1]Podklady RZ'!H487</f>
        <v>4.0000000000000001E-3</v>
      </c>
      <c r="I13" s="236">
        <f>'[1]Podklady RZ'!I487</f>
        <v>4.0000000000000001E-3</v>
      </c>
      <c r="J13" s="244">
        <f>'[1]Podklady RZ'!J487</f>
        <v>1.2E-2</v>
      </c>
      <c r="K13" s="237">
        <f>'[1]Podklady RZ'!K487</f>
        <v>9.8000000000000004E-2</v>
      </c>
      <c r="L13" s="236">
        <f>'[1]Podklady RZ'!L487</f>
        <v>0.16800000000000001</v>
      </c>
      <c r="M13" s="239">
        <f>'[1]Podklady RZ'!M487</f>
        <v>0.19</v>
      </c>
      <c r="N13" s="257">
        <f>'[1]Podklady RZ'!N487</f>
        <v>1.6089</v>
      </c>
      <c r="O13" s="274">
        <f>'[1]Podklady RZ'!O487</f>
        <v>0.18247237651301854</v>
      </c>
      <c r="P13" s="176"/>
      <c r="U13" s="277"/>
    </row>
    <row r="14" spans="1:21" x14ac:dyDescent="0.2">
      <c r="A14" s="57" t="s">
        <v>68</v>
      </c>
      <c r="B14" s="221">
        <f>'[1]Podklady RZ'!B488</f>
        <v>0</v>
      </c>
      <c r="C14" s="236">
        <f>'[1]Podklady RZ'!C488</f>
        <v>0</v>
      </c>
      <c r="D14" s="244">
        <f>'[1]Podklady RZ'!D488</f>
        <v>0</v>
      </c>
      <c r="E14" s="237">
        <f>'[1]Podklady RZ'!E488</f>
        <v>0</v>
      </c>
      <c r="F14" s="236">
        <f>'[1]Podklady RZ'!F488</f>
        <v>0</v>
      </c>
      <c r="G14" s="239">
        <f>'[1]Podklady RZ'!G488</f>
        <v>0</v>
      </c>
      <c r="H14" s="243">
        <f>'[1]Podklady RZ'!H488</f>
        <v>0</v>
      </c>
      <c r="I14" s="236">
        <f>'[1]Podklady RZ'!I488</f>
        <v>0</v>
      </c>
      <c r="J14" s="244">
        <f>'[1]Podklady RZ'!J488</f>
        <v>0</v>
      </c>
      <c r="K14" s="237">
        <f>'[1]Podklady RZ'!K488</f>
        <v>0</v>
      </c>
      <c r="L14" s="236">
        <f>'[1]Podklady RZ'!L488</f>
        <v>0</v>
      </c>
      <c r="M14" s="239">
        <f>'[1]Podklady RZ'!M488</f>
        <v>0</v>
      </c>
      <c r="N14" s="257">
        <f>'[1]Podklady RZ'!N488</f>
        <v>0</v>
      </c>
      <c r="O14" s="274">
        <f>'[1]Podklady RZ'!O488</f>
        <v>0</v>
      </c>
      <c r="P14" s="176"/>
      <c r="U14" s="277"/>
    </row>
    <row r="15" spans="1:21" x14ac:dyDescent="0.2">
      <c r="A15" s="57" t="s">
        <v>69</v>
      </c>
      <c r="B15" s="221">
        <f>'[1]Podklady RZ'!B489</f>
        <v>0</v>
      </c>
      <c r="C15" s="236">
        <f>'[1]Podklady RZ'!C489</f>
        <v>0</v>
      </c>
      <c r="D15" s="244">
        <f>'[1]Podklady RZ'!D489</f>
        <v>0</v>
      </c>
      <c r="E15" s="237">
        <f>'[1]Podklady RZ'!E489</f>
        <v>0</v>
      </c>
      <c r="F15" s="236">
        <f>'[1]Podklady RZ'!F489</f>
        <v>0</v>
      </c>
      <c r="G15" s="239">
        <f>'[1]Podklady RZ'!G489</f>
        <v>0</v>
      </c>
      <c r="H15" s="243">
        <f>'[1]Podklady RZ'!H489</f>
        <v>0</v>
      </c>
      <c r="I15" s="236">
        <f>'[1]Podklady RZ'!I489</f>
        <v>0</v>
      </c>
      <c r="J15" s="244">
        <f>'[1]Podklady RZ'!J489</f>
        <v>0</v>
      </c>
      <c r="K15" s="237">
        <f>'[1]Podklady RZ'!K489</f>
        <v>0</v>
      </c>
      <c r="L15" s="236">
        <f>'[1]Podklady RZ'!L489</f>
        <v>0</v>
      </c>
      <c r="M15" s="239">
        <f>'[1]Podklady RZ'!M489</f>
        <v>0</v>
      </c>
      <c r="N15" s="257">
        <f>'[1]Podklady RZ'!N489</f>
        <v>0</v>
      </c>
      <c r="O15" s="274">
        <f>'[1]Podklady RZ'!O489</f>
        <v>0</v>
      </c>
      <c r="P15" s="176"/>
      <c r="U15" s="277"/>
    </row>
    <row r="16" spans="1:21" x14ac:dyDescent="0.2">
      <c r="A16" s="57" t="s">
        <v>41</v>
      </c>
      <c r="B16" s="221">
        <f>'[1]Podklady RZ'!B490</f>
        <v>106.61134000000001</v>
      </c>
      <c r="C16" s="236">
        <f>'[1]Podklady RZ'!C490</f>
        <v>79.339164000000025</v>
      </c>
      <c r="D16" s="244">
        <f>'[1]Podklady RZ'!D490</f>
        <v>44.328548000000005</v>
      </c>
      <c r="E16" s="237">
        <f>'[1]Podklady RZ'!E490</f>
        <v>41.880576999999988</v>
      </c>
      <c r="F16" s="236">
        <f>'[1]Podklady RZ'!F490</f>
        <v>16.536963000000004</v>
      </c>
      <c r="G16" s="239">
        <f>'[1]Podklady RZ'!G490</f>
        <v>3.9093900000000001</v>
      </c>
      <c r="H16" s="243">
        <f>'[1]Podklady RZ'!H490</f>
        <v>4.6542400000000006</v>
      </c>
      <c r="I16" s="236">
        <f>'[1]Podklady RZ'!I490</f>
        <v>4.8320100000000004</v>
      </c>
      <c r="J16" s="244">
        <f>'[1]Podklady RZ'!J490</f>
        <v>33.448650000000008</v>
      </c>
      <c r="K16" s="237">
        <f>'[1]Podklady RZ'!K490</f>
        <v>50.404180999999987</v>
      </c>
      <c r="L16" s="236">
        <f>'[1]Podklady RZ'!L490</f>
        <v>54.332813999999999</v>
      </c>
      <c r="M16" s="239">
        <f>'[1]Podklady RZ'!M490</f>
        <v>74.195248000000007</v>
      </c>
      <c r="N16" s="257">
        <f>'[1]Podklady RZ'!N490</f>
        <v>514.47312499999998</v>
      </c>
      <c r="O16" s="274">
        <f>'[1]Podklady RZ'!O490</f>
        <v>1.2062811535217294E-2</v>
      </c>
      <c r="P16" s="176"/>
      <c r="U16" s="277"/>
    </row>
    <row r="17" spans="1:21" x14ac:dyDescent="0.2">
      <c r="A17" s="57" t="s">
        <v>81</v>
      </c>
      <c r="B17" s="221">
        <f>'[1]Podklady RZ'!B491</f>
        <v>0</v>
      </c>
      <c r="C17" s="236">
        <f>'[1]Podklady RZ'!C491</f>
        <v>0</v>
      </c>
      <c r="D17" s="244">
        <f>'[1]Podklady RZ'!D491</f>
        <v>0</v>
      </c>
      <c r="E17" s="237">
        <f>'[1]Podklady RZ'!E491</f>
        <v>0</v>
      </c>
      <c r="F17" s="236">
        <f>'[1]Podklady RZ'!F491</f>
        <v>0</v>
      </c>
      <c r="G17" s="239">
        <f>'[1]Podklady RZ'!G491</f>
        <v>0</v>
      </c>
      <c r="H17" s="243">
        <f>'[1]Podklady RZ'!H491</f>
        <v>0</v>
      </c>
      <c r="I17" s="236">
        <f>'[1]Podklady RZ'!I491</f>
        <v>0</v>
      </c>
      <c r="J17" s="244">
        <f>'[1]Podklady RZ'!J491</f>
        <v>0</v>
      </c>
      <c r="K17" s="237">
        <f>'[1]Podklady RZ'!K491</f>
        <v>0</v>
      </c>
      <c r="L17" s="236">
        <f>'[1]Podklady RZ'!L491</f>
        <v>0</v>
      </c>
      <c r="M17" s="239">
        <f>'[1]Podklady RZ'!M491</f>
        <v>0</v>
      </c>
      <c r="N17" s="257">
        <f>'[1]Podklady RZ'!N491</f>
        <v>0</v>
      </c>
      <c r="O17" s="274">
        <f>'[1]Podklady RZ'!O491</f>
        <v>0</v>
      </c>
      <c r="P17" s="176"/>
      <c r="U17" s="277"/>
    </row>
    <row r="18" spans="1:21" x14ac:dyDescent="0.2">
      <c r="A18" s="57" t="s">
        <v>40</v>
      </c>
      <c r="B18" s="221">
        <f>'[1]Podklady RZ'!B492</f>
        <v>7.1876000000000009E-2</v>
      </c>
      <c r="C18" s="236">
        <f>'[1]Podklady RZ'!C492</f>
        <v>4.1072000000000004E-2</v>
      </c>
      <c r="D18" s="244">
        <f>'[1]Podklady RZ'!D492</f>
        <v>2.8661000000000002E-2</v>
      </c>
      <c r="E18" s="237">
        <f>'[1]Podklady RZ'!E492</f>
        <v>2.4565999999999998E-2</v>
      </c>
      <c r="F18" s="236">
        <f>'[1]Podklady RZ'!F492</f>
        <v>8.1890000000000001E-3</v>
      </c>
      <c r="G18" s="239">
        <f>'[1]Podklady RZ'!G492</f>
        <v>0</v>
      </c>
      <c r="H18" s="243">
        <f>'[1]Podklady RZ'!H492</f>
        <v>0</v>
      </c>
      <c r="I18" s="236">
        <f>'[1]Podklady RZ'!I492</f>
        <v>0</v>
      </c>
      <c r="J18" s="244">
        <f>'[1]Podklady RZ'!J492</f>
        <v>8.1899999999999994E-3</v>
      </c>
      <c r="K18" s="237">
        <f>'[1]Podklady RZ'!K492</f>
        <v>3.0707999999999999E-2</v>
      </c>
      <c r="L18" s="236">
        <f>'[1]Podklady RZ'!L492</f>
        <v>2.4565999999999998E-2</v>
      </c>
      <c r="M18" s="239">
        <f>'[1]Podklady RZ'!M492</f>
        <v>4.9133000000000003E-2</v>
      </c>
      <c r="N18" s="257">
        <f>'[1]Podklady RZ'!N492</f>
        <v>0.28696100000000002</v>
      </c>
      <c r="O18" s="274">
        <f>'[1]Podklady RZ'!O492</f>
        <v>0.70686839376196242</v>
      </c>
      <c r="P18" s="176"/>
      <c r="U18" s="277"/>
    </row>
    <row r="19" spans="1:21" x14ac:dyDescent="0.2">
      <c r="A19" s="57" t="s">
        <v>39</v>
      </c>
      <c r="B19" s="221">
        <f>'[1]Podklady RZ'!B493</f>
        <v>26.606470000000002</v>
      </c>
      <c r="C19" s="236">
        <f>'[1]Podklady RZ'!C493</f>
        <v>22.089680000000001</v>
      </c>
      <c r="D19" s="244">
        <f>'[1]Podklady RZ'!D493</f>
        <v>19.907540000000001</v>
      </c>
      <c r="E19" s="237">
        <f>'[1]Podklady RZ'!E493</f>
        <v>15.298779999999999</v>
      </c>
      <c r="F19" s="236">
        <f>'[1]Podklady RZ'!F493</f>
        <v>14.87148</v>
      </c>
      <c r="G19" s="239">
        <f>'[1]Podklady RZ'!G493</f>
        <v>10.23311</v>
      </c>
      <c r="H19" s="243">
        <f>'[1]Podklady RZ'!H493</f>
        <v>8.3841099999999997</v>
      </c>
      <c r="I19" s="236">
        <f>'[1]Podklady RZ'!I493</f>
        <v>5.9433199999999999</v>
      </c>
      <c r="J19" s="244">
        <f>'[1]Podklady RZ'!J493</f>
        <v>9.7963899999999988</v>
      </c>
      <c r="K19" s="237">
        <f>'[1]Podklady RZ'!K493</f>
        <v>12.21757</v>
      </c>
      <c r="L19" s="236">
        <f>'[1]Podklady RZ'!L493</f>
        <v>16.48807</v>
      </c>
      <c r="M19" s="239">
        <f>'[1]Podklady RZ'!M493</f>
        <v>15.84004</v>
      </c>
      <c r="N19" s="257">
        <f>'[1]Podklady RZ'!N493</f>
        <v>177.67655999999997</v>
      </c>
      <c r="O19" s="274">
        <f>'[1]Podklady RZ'!O493</f>
        <v>0.37989039240136074</v>
      </c>
      <c r="P19" s="176"/>
      <c r="U19" s="277"/>
    </row>
    <row r="20" spans="1:21" x14ac:dyDescent="0.2">
      <c r="A20" s="57" t="s">
        <v>38</v>
      </c>
      <c r="B20" s="221">
        <f>'[1]Podklady RZ'!B494</f>
        <v>0</v>
      </c>
      <c r="C20" s="236">
        <f>'[1]Podklady RZ'!C494</f>
        <v>0</v>
      </c>
      <c r="D20" s="244">
        <f>'[1]Podklady RZ'!D494</f>
        <v>0</v>
      </c>
      <c r="E20" s="237">
        <f>'[1]Podklady RZ'!E494</f>
        <v>0</v>
      </c>
      <c r="F20" s="236">
        <f>'[1]Podklady RZ'!F494</f>
        <v>0</v>
      </c>
      <c r="G20" s="239">
        <f>'[1]Podklady RZ'!G494</f>
        <v>0</v>
      </c>
      <c r="H20" s="243">
        <f>'[1]Podklady RZ'!H494</f>
        <v>0</v>
      </c>
      <c r="I20" s="236">
        <f>'[1]Podklady RZ'!I494</f>
        <v>0</v>
      </c>
      <c r="J20" s="244">
        <f>'[1]Podklady RZ'!J494</f>
        <v>0</v>
      </c>
      <c r="K20" s="237">
        <f>'[1]Podklady RZ'!K494</f>
        <v>0</v>
      </c>
      <c r="L20" s="236">
        <f>'[1]Podklady RZ'!L494</f>
        <v>0</v>
      </c>
      <c r="M20" s="239">
        <f>'[1]Podklady RZ'!M494</f>
        <v>0</v>
      </c>
      <c r="N20" s="257">
        <f>'[1]Podklady RZ'!N494</f>
        <v>0</v>
      </c>
      <c r="O20" s="274">
        <f>'[1]Podklady RZ'!O494</f>
        <v>0</v>
      </c>
      <c r="P20" s="176"/>
      <c r="U20" s="277"/>
    </row>
    <row r="21" spans="1:21" x14ac:dyDescent="0.2">
      <c r="A21" s="57" t="s">
        <v>37</v>
      </c>
      <c r="B21" s="221">
        <f>'[1]Podklady RZ'!B495</f>
        <v>0.183</v>
      </c>
      <c r="C21" s="236">
        <f>'[1]Podklady RZ'!C495</f>
        <v>1.349</v>
      </c>
      <c r="D21" s="244">
        <f>'[1]Podklady RZ'!D495</f>
        <v>0.32800000000000001</v>
      </c>
      <c r="E21" s="237">
        <f>'[1]Podklady RZ'!E495</f>
        <v>0.13700000000000001</v>
      </c>
      <c r="F21" s="236">
        <f>'[1]Podklady RZ'!F495</f>
        <v>0.17799999999999999</v>
      </c>
      <c r="G21" s="239">
        <f>'[1]Podklady RZ'!G495</f>
        <v>1.2E-2</v>
      </c>
      <c r="H21" s="243">
        <f>'[1]Podklady RZ'!H495</f>
        <v>0.753</v>
      </c>
      <c r="I21" s="236">
        <f>'[1]Podklady RZ'!I495</f>
        <v>8.0060000000000002</v>
      </c>
      <c r="J21" s="244">
        <f>'[1]Podklady RZ'!J495</f>
        <v>1.286</v>
      </c>
      <c r="K21" s="237">
        <f>'[1]Podklady RZ'!K495</f>
        <v>0.78700000000000003</v>
      </c>
      <c r="L21" s="236">
        <f>'[1]Podklady RZ'!L495</f>
        <v>8.3000000000000004E-2</v>
      </c>
      <c r="M21" s="239">
        <f>'[1]Podklady RZ'!M495</f>
        <v>1.655</v>
      </c>
      <c r="N21" s="257">
        <f>'[1]Podklady RZ'!N495</f>
        <v>14.757000000000001</v>
      </c>
      <c r="O21" s="274">
        <f>'[1]Podklady RZ'!O495</f>
        <v>5.0438355440920925E-3</v>
      </c>
      <c r="P21" s="176"/>
      <c r="U21" s="277"/>
    </row>
    <row r="22" spans="1:21" x14ac:dyDescent="0.2">
      <c r="A22" s="57" t="s">
        <v>36</v>
      </c>
      <c r="B22" s="221">
        <f>'[1]Podklady RZ'!B496</f>
        <v>398.52725300000003</v>
      </c>
      <c r="C22" s="236">
        <f>'[1]Podklady RZ'!C496</f>
        <v>284.443468</v>
      </c>
      <c r="D22" s="244">
        <f>'[1]Podklady RZ'!D496</f>
        <v>286.19318599999997</v>
      </c>
      <c r="E22" s="237">
        <f>'[1]Podklady RZ'!E496</f>
        <v>232.658536</v>
      </c>
      <c r="F22" s="236">
        <f>'[1]Podklady RZ'!F496</f>
        <v>181.34699900000001</v>
      </c>
      <c r="G22" s="239">
        <f>'[1]Podklady RZ'!G496</f>
        <v>160.71940799999999</v>
      </c>
      <c r="H22" s="243">
        <f>'[1]Podklady RZ'!H496</f>
        <v>145.04255799999999</v>
      </c>
      <c r="I22" s="236">
        <f>'[1]Podklady RZ'!I496</f>
        <v>161.760075</v>
      </c>
      <c r="J22" s="244">
        <f>'[1]Podklady RZ'!J496</f>
        <v>181.84662</v>
      </c>
      <c r="K22" s="237">
        <f>'[1]Podklady RZ'!K496</f>
        <v>229.15317199999998</v>
      </c>
      <c r="L22" s="236">
        <f>'[1]Podklady RZ'!L496</f>
        <v>276.93721599999998</v>
      </c>
      <c r="M22" s="239">
        <f>'[1]Podklady RZ'!M496</f>
        <v>319.34529200000009</v>
      </c>
      <c r="N22" s="257">
        <f>'[1]Podklady RZ'!N496</f>
        <v>2857.9737829999995</v>
      </c>
      <c r="O22" s="274">
        <f>'[1]Podklady RZ'!O496</f>
        <v>0.7191094142938953</v>
      </c>
      <c r="P22" s="176"/>
      <c r="U22" s="277"/>
    </row>
    <row r="23" spans="1:21" x14ac:dyDescent="0.2">
      <c r="A23" s="57" t="s">
        <v>3</v>
      </c>
      <c r="B23" s="221">
        <f>'[1]Podklady RZ'!B497</f>
        <v>0</v>
      </c>
      <c r="C23" s="236">
        <f>'[1]Podklady RZ'!C497</f>
        <v>0</v>
      </c>
      <c r="D23" s="244">
        <f>'[1]Podklady RZ'!D497</f>
        <v>0</v>
      </c>
      <c r="E23" s="237">
        <f>'[1]Podklady RZ'!E497</f>
        <v>0</v>
      </c>
      <c r="F23" s="236">
        <f>'[1]Podklady RZ'!F497</f>
        <v>0</v>
      </c>
      <c r="G23" s="239">
        <f>'[1]Podklady RZ'!G497</f>
        <v>0</v>
      </c>
      <c r="H23" s="243">
        <f>'[1]Podklady RZ'!H497</f>
        <v>0</v>
      </c>
      <c r="I23" s="236">
        <f>'[1]Podklady RZ'!I497</f>
        <v>0</v>
      </c>
      <c r="J23" s="244">
        <f>'[1]Podklady RZ'!J497</f>
        <v>0</v>
      </c>
      <c r="K23" s="237">
        <f>'[1]Podklady RZ'!K497</f>
        <v>0</v>
      </c>
      <c r="L23" s="236">
        <f>'[1]Podklady RZ'!L497</f>
        <v>0</v>
      </c>
      <c r="M23" s="239">
        <f>'[1]Podklady RZ'!M497</f>
        <v>0</v>
      </c>
      <c r="N23" s="257">
        <f>'[1]Podklady RZ'!N497</f>
        <v>0</v>
      </c>
      <c r="O23" s="274">
        <f>'[1]Podklady RZ'!O497</f>
        <v>0</v>
      </c>
      <c r="P23" s="176"/>
      <c r="U23" s="277"/>
    </row>
    <row r="24" spans="1:21" x14ac:dyDescent="0.2">
      <c r="A24" s="57" t="s">
        <v>35</v>
      </c>
      <c r="B24" s="221">
        <f>'[1]Podklady RZ'!B498</f>
        <v>4.342E-2</v>
      </c>
      <c r="C24" s="236">
        <f>'[1]Podklady RZ'!C498</f>
        <v>7.8220999999999999E-2</v>
      </c>
      <c r="D24" s="244">
        <f>'[1]Podklady RZ'!D498</f>
        <v>0.47235300000000002</v>
      </c>
      <c r="E24" s="237">
        <f>'[1]Podklady RZ'!E498</f>
        <v>0.10314100000000001</v>
      </c>
      <c r="F24" s="236">
        <f>'[1]Podklady RZ'!F498</f>
        <v>0.50143199999999999</v>
      </c>
      <c r="G24" s="239">
        <f>'[1]Podklady RZ'!G498</f>
        <v>5.2795000000000002E-2</v>
      </c>
      <c r="H24" s="243">
        <f>'[1]Podklady RZ'!H498</f>
        <v>2.9932730000000003</v>
      </c>
      <c r="I24" s="236">
        <f>'[1]Podklady RZ'!I498</f>
        <v>3.8393079999999999</v>
      </c>
      <c r="J24" s="244">
        <f>'[1]Podklady RZ'!J498</f>
        <v>0.510073</v>
      </c>
      <c r="K24" s="237">
        <f>'[1]Podklady RZ'!K498</f>
        <v>9.2817889999999998</v>
      </c>
      <c r="L24" s="236">
        <f>'[1]Podklady RZ'!L498</f>
        <v>0.222164</v>
      </c>
      <c r="M24" s="239">
        <f>'[1]Podklady RZ'!M498</f>
        <v>0.15546199999999999</v>
      </c>
      <c r="N24" s="257">
        <f>'[1]Podklady RZ'!N498</f>
        <v>18.253430999999999</v>
      </c>
      <c r="O24" s="274">
        <f>'[1]Podklady RZ'!O498</f>
        <v>5.5552004615214742E-2</v>
      </c>
      <c r="P24" s="176"/>
      <c r="U24" s="277"/>
    </row>
    <row r="25" spans="1:21" x14ac:dyDescent="0.2">
      <c r="A25" s="223" t="s">
        <v>34</v>
      </c>
      <c r="B25" s="224">
        <f>'[1]Podklady RZ'!B499</f>
        <v>235.59561000000005</v>
      </c>
      <c r="C25" s="225">
        <f>'[1]Podklady RZ'!C499</f>
        <v>166.10573499999998</v>
      </c>
      <c r="D25" s="225">
        <f>'[1]Podklady RZ'!D499</f>
        <v>131.64527400000003</v>
      </c>
      <c r="E25" s="270">
        <f>'[1]Podklady RZ'!E499</f>
        <v>112.80543700000001</v>
      </c>
      <c r="F25" s="225">
        <f>'[1]Podklady RZ'!F499</f>
        <v>69.571005</v>
      </c>
      <c r="G25" s="271">
        <f>'[1]Podklady RZ'!G499</f>
        <v>43.630721000000001</v>
      </c>
      <c r="H25" s="225">
        <f>'[1]Podklady RZ'!H499</f>
        <v>46.635662999999994</v>
      </c>
      <c r="I25" s="225">
        <f>'[1]Podklady RZ'!I499</f>
        <v>48.658048999999998</v>
      </c>
      <c r="J25" s="225">
        <f>'[1]Podklady RZ'!J499</f>
        <v>84.950730000000007</v>
      </c>
      <c r="K25" s="270">
        <f>'[1]Podklady RZ'!K499</f>
        <v>125.951311</v>
      </c>
      <c r="L25" s="225">
        <f>'[1]Podklady RZ'!L499</f>
        <v>152.88205799999997</v>
      </c>
      <c r="M25" s="271">
        <f>'[1]Podklady RZ'!M499</f>
        <v>198.61217700000003</v>
      </c>
      <c r="N25" s="258">
        <f>'[1]Podklady RZ'!N499</f>
        <v>1417.04377</v>
      </c>
      <c r="O25" s="274">
        <f>'[1]Podklady RZ'!O499</f>
        <v>6.1577444718856865E-2</v>
      </c>
      <c r="P25" s="176"/>
      <c r="U25" s="173"/>
    </row>
    <row r="26" spans="1:21" ht="13.5" customHeight="1" x14ac:dyDescent="0.2">
      <c r="A26" s="260" t="s">
        <v>258</v>
      </c>
      <c r="B26" s="209">
        <f>'[1]Podklady RZ'!B500</f>
        <v>2366.6749590000004</v>
      </c>
      <c r="C26" s="63">
        <f>'[1]Podklady RZ'!C500</f>
        <v>1605.4565332241766</v>
      </c>
      <c r="D26" s="63">
        <f>'[1]Podklady RZ'!D500</f>
        <v>1384.0777429086634</v>
      </c>
      <c r="E26" s="209">
        <f>'[1]Podklady RZ'!E500</f>
        <v>1172.5529769999998</v>
      </c>
      <c r="F26" s="63">
        <f>'[1]Podklady RZ'!F500</f>
        <v>734.74834899999996</v>
      </c>
      <c r="G26" s="210">
        <f>'[1]Podklady RZ'!G500</f>
        <v>457.21014299999996</v>
      </c>
      <c r="H26" s="63">
        <f>'[1]Podklady RZ'!H500</f>
        <v>436.57837999999998</v>
      </c>
      <c r="I26" s="63">
        <f>'[1]Podklady RZ'!I500</f>
        <v>444.43164400000006</v>
      </c>
      <c r="J26" s="63">
        <f>'[1]Podklady RZ'!J500</f>
        <v>653.61964699999999</v>
      </c>
      <c r="K26" s="209">
        <f>'[1]Podklady RZ'!K500</f>
        <v>1034.0291990000001</v>
      </c>
      <c r="L26" s="63">
        <f>'[1]Podklady RZ'!L500</f>
        <v>1465.0511069999998</v>
      </c>
      <c r="M26" s="210">
        <f>'[1]Podklady RZ'!M500</f>
        <v>1740.5596230000001</v>
      </c>
      <c r="N26" s="256">
        <f>'[1]Podklady RZ'!N500</f>
        <v>13494.99030413284</v>
      </c>
      <c r="O26" s="280">
        <f>'[1]Podklady RZ'!O500</f>
        <v>0.15051886700334025</v>
      </c>
      <c r="P26" s="17"/>
      <c r="U26" s="127"/>
    </row>
    <row r="27" spans="1:21" ht="12.75" customHeight="1" x14ac:dyDescent="0.2">
      <c r="A27" s="57" t="s">
        <v>29</v>
      </c>
      <c r="B27" s="221">
        <f>'[1]Podklady RZ'!B501</f>
        <v>946.10130000000004</v>
      </c>
      <c r="C27" s="33">
        <f>'[1]Podklady RZ'!C501</f>
        <v>578.92025259110301</v>
      </c>
      <c r="D27" s="33">
        <f>'[1]Podklady RZ'!D501</f>
        <v>569.42401158811379</v>
      </c>
      <c r="E27" s="268">
        <f>'[1]Podklady RZ'!E501</f>
        <v>481.29865600000005</v>
      </c>
      <c r="F27" s="33">
        <f>'[1]Podklady RZ'!F501</f>
        <v>368.44979899999998</v>
      </c>
      <c r="G27" s="269">
        <f>'[1]Podklady RZ'!G501</f>
        <v>281.74170199999998</v>
      </c>
      <c r="H27" s="33">
        <f>'[1]Podklady RZ'!H501</f>
        <v>274.75995799999998</v>
      </c>
      <c r="I27" s="33">
        <f>'[1]Podklady RZ'!I501</f>
        <v>281.91677700000002</v>
      </c>
      <c r="J27" s="33">
        <f>'[1]Podklady RZ'!J501</f>
        <v>328.305295</v>
      </c>
      <c r="K27" s="268">
        <f>'[1]Podklady RZ'!K501</f>
        <v>433.972936</v>
      </c>
      <c r="L27" s="33">
        <f>'[1]Podklady RZ'!L501</f>
        <v>561.68102699999997</v>
      </c>
      <c r="M27" s="269">
        <f>'[1]Podklady RZ'!M501</f>
        <v>619.295208</v>
      </c>
      <c r="N27" s="257">
        <f>'[1]Podklady RZ'!N501</f>
        <v>5725.866922179217</v>
      </c>
      <c r="O27" s="274">
        <f>'[1]Podklady RZ'!O501</f>
        <v>0.26697574677102909</v>
      </c>
      <c r="P27" s="176"/>
      <c r="U27" s="127"/>
    </row>
    <row r="28" spans="1:21" ht="12.75" customHeight="1" x14ac:dyDescent="0.2">
      <c r="A28" s="57" t="s">
        <v>0</v>
      </c>
      <c r="B28" s="221">
        <f>'[1]Podklady RZ'!B502</f>
        <v>184.91615999999999</v>
      </c>
      <c r="C28" s="236">
        <f>'[1]Podklady RZ'!C502</f>
        <v>125.95286801500708</v>
      </c>
      <c r="D28" s="244">
        <f>'[1]Podklady RZ'!D502</f>
        <v>94.88159598164016</v>
      </c>
      <c r="E28" s="237">
        <f>'[1]Podklady RZ'!E502</f>
        <v>71.362892000000002</v>
      </c>
      <c r="F28" s="236">
        <f>'[1]Podklady RZ'!F502</f>
        <v>45.176954000000002</v>
      </c>
      <c r="G28" s="239">
        <f>'[1]Podklady RZ'!G502</f>
        <v>33.860530999999995</v>
      </c>
      <c r="H28" s="243">
        <f>'[1]Podklady RZ'!H502</f>
        <v>30.322028999999993</v>
      </c>
      <c r="I28" s="236">
        <f>'[1]Podklady RZ'!I502</f>
        <v>33.329863999999993</v>
      </c>
      <c r="J28" s="244">
        <f>'[1]Podklady RZ'!J502</f>
        <v>41.082357000000002</v>
      </c>
      <c r="K28" s="237">
        <f>'[1]Podklady RZ'!K502</f>
        <v>60.536455999999994</v>
      </c>
      <c r="L28" s="236">
        <f>'[1]Podklady RZ'!L502</f>
        <v>92.420903999999993</v>
      </c>
      <c r="M28" s="239">
        <f>'[1]Podklady RZ'!M502</f>
        <v>109.39067000000003</v>
      </c>
      <c r="N28" s="257">
        <f>'[1]Podklady RZ'!N502</f>
        <v>923.2332809966473</v>
      </c>
      <c r="O28" s="274">
        <f>'[1]Podklady RZ'!O502</f>
        <v>0.69717363416426781</v>
      </c>
      <c r="P28" s="176"/>
      <c r="U28" s="127"/>
    </row>
    <row r="29" spans="1:21" ht="12.75" customHeight="1" x14ac:dyDescent="0.2">
      <c r="A29" s="57" t="s">
        <v>1</v>
      </c>
      <c r="B29" s="221">
        <f>'[1]Podklady RZ'!B503</f>
        <v>2.9793000000000003</v>
      </c>
      <c r="C29" s="236">
        <f>'[1]Podklady RZ'!C503</f>
        <v>2.0100018475799817</v>
      </c>
      <c r="D29" s="244">
        <f>'[1]Podklady RZ'!D503</f>
        <v>1.463417198788221</v>
      </c>
      <c r="E29" s="237">
        <f>'[1]Podklady RZ'!E503</f>
        <v>1.2794850000000002</v>
      </c>
      <c r="F29" s="236">
        <f>'[1]Podklady RZ'!F503</f>
        <v>0.48095699999999997</v>
      </c>
      <c r="G29" s="239">
        <f>'[1]Podklady RZ'!G503</f>
        <v>1.9071999999999995E-2</v>
      </c>
      <c r="H29" s="243">
        <f>'[1]Podklady RZ'!H503</f>
        <v>1.4766E-2</v>
      </c>
      <c r="I29" s="236">
        <f>'[1]Podklady RZ'!I503</f>
        <v>0.15329799999999999</v>
      </c>
      <c r="J29" s="244">
        <f>'[1]Podklady RZ'!J503</f>
        <v>0.371334</v>
      </c>
      <c r="K29" s="237">
        <f>'[1]Podklady RZ'!K503</f>
        <v>0.99041999999999997</v>
      </c>
      <c r="L29" s="236">
        <f>'[1]Podklady RZ'!L503</f>
        <v>1.750011</v>
      </c>
      <c r="M29" s="239">
        <f>'[1]Podklady RZ'!M503</f>
        <v>2.1539479999999998</v>
      </c>
      <c r="N29" s="257">
        <f>'[1]Podklady RZ'!N503</f>
        <v>13.666010046368202</v>
      </c>
      <c r="O29" s="274">
        <f>'[1]Podklady RZ'!O503</f>
        <v>2.2167067681208054E-2</v>
      </c>
      <c r="P29" s="176"/>
      <c r="U29" s="127"/>
    </row>
    <row r="30" spans="1:21" ht="12.75" customHeight="1" x14ac:dyDescent="0.2">
      <c r="A30" s="57" t="s">
        <v>2</v>
      </c>
      <c r="B30" s="221">
        <f>'[1]Podklady RZ'!B504</f>
        <v>18.454000000000001</v>
      </c>
      <c r="C30" s="236">
        <f>'[1]Podklady RZ'!C504</f>
        <v>13.540815742385371</v>
      </c>
      <c r="D30" s="244">
        <f>'[1]Podklady RZ'!D504</f>
        <v>10.871596304086372</v>
      </c>
      <c r="E30" s="237">
        <f>'[1]Podklady RZ'!E504</f>
        <v>6.5568670000000004</v>
      </c>
      <c r="F30" s="236">
        <f>'[1]Podklady RZ'!F504</f>
        <v>3.5036930000000002</v>
      </c>
      <c r="G30" s="239">
        <f>'[1]Podklady RZ'!G504</f>
        <v>2.6036419999999998</v>
      </c>
      <c r="H30" s="243">
        <f>'[1]Podklady RZ'!H504</f>
        <v>2.9826579999999998</v>
      </c>
      <c r="I30" s="236">
        <f>'[1]Podklady RZ'!I504</f>
        <v>2.9947510000000004</v>
      </c>
      <c r="J30" s="244">
        <f>'[1]Podklady RZ'!J504</f>
        <v>3.3742310000000004</v>
      </c>
      <c r="K30" s="237">
        <f>'[1]Podklady RZ'!K504</f>
        <v>6.1081009999999996</v>
      </c>
      <c r="L30" s="236">
        <f>'[1]Podklady RZ'!L504</f>
        <v>10.016261</v>
      </c>
      <c r="M30" s="239">
        <f>'[1]Podklady RZ'!M504</f>
        <v>11.422043</v>
      </c>
      <c r="N30" s="257">
        <f>'[1]Podklady RZ'!N504</f>
        <v>92.428659046471751</v>
      </c>
      <c r="O30" s="274">
        <f>'[1]Podklady RZ'!O504</f>
        <v>0.2796732096640886</v>
      </c>
      <c r="P30" s="176"/>
    </row>
    <row r="31" spans="1:21" x14ac:dyDescent="0.2">
      <c r="A31" s="57" t="s">
        <v>6</v>
      </c>
      <c r="B31" s="221">
        <f>'[1]Podklady RZ'!B505</f>
        <v>3.1477399999999998</v>
      </c>
      <c r="C31" s="236">
        <f>'[1]Podklady RZ'!C505</f>
        <v>1.8397999999999999</v>
      </c>
      <c r="D31" s="244">
        <f>'[1]Podklady RZ'!D505</f>
        <v>1.27972</v>
      </c>
      <c r="E31" s="237">
        <f>'[1]Podklady RZ'!E505</f>
        <v>0.79629399999999995</v>
      </c>
      <c r="F31" s="236">
        <f>'[1]Podklady RZ'!F505</f>
        <v>0.14052300000000001</v>
      </c>
      <c r="G31" s="239">
        <f>'[1]Podklady RZ'!G505</f>
        <v>2E-3</v>
      </c>
      <c r="H31" s="243">
        <f>'[1]Podklady RZ'!H505</f>
        <v>3.0000000000000001E-3</v>
      </c>
      <c r="I31" s="236">
        <f>'[1]Podklady RZ'!I505</f>
        <v>2E-3</v>
      </c>
      <c r="J31" s="244">
        <f>'[1]Podklady RZ'!J505</f>
        <v>2E-3</v>
      </c>
      <c r="K31" s="237">
        <f>'[1]Podklady RZ'!K505</f>
        <v>5.1999999999999998E-2</v>
      </c>
      <c r="L31" s="236">
        <f>'[1]Podklady RZ'!L505</f>
        <v>0.51494299999999993</v>
      </c>
      <c r="M31" s="239">
        <f>'[1]Podklady RZ'!M505</f>
        <v>1.05542</v>
      </c>
      <c r="N31" s="257">
        <f>'[1]Podklady RZ'!N505</f>
        <v>8.8354399999999984</v>
      </c>
      <c r="O31" s="274">
        <f>'[1]Podklady RZ'!O505</f>
        <v>4.2667034410518397E-2</v>
      </c>
      <c r="P31" s="176"/>
    </row>
    <row r="32" spans="1:21" x14ac:dyDescent="0.2">
      <c r="A32" s="57" t="s">
        <v>28</v>
      </c>
      <c r="B32" s="221">
        <f>'[1]Podklady RZ'!B506</f>
        <v>825.1135700000001</v>
      </c>
      <c r="C32" s="236">
        <f>'[1]Podklady RZ'!C506</f>
        <v>601.26196938783971</v>
      </c>
      <c r="D32" s="244">
        <f>'[1]Podklady RZ'!D506</f>
        <v>480.01319207131951</v>
      </c>
      <c r="E32" s="237">
        <f>'[1]Podklady RZ'!E506</f>
        <v>405.69756199999989</v>
      </c>
      <c r="F32" s="236">
        <f>'[1]Podklady RZ'!F506</f>
        <v>211.60415799999998</v>
      </c>
      <c r="G32" s="239">
        <f>'[1]Podklady RZ'!G506</f>
        <v>94.890285000000006</v>
      </c>
      <c r="H32" s="243">
        <f>'[1]Podklady RZ'!H506</f>
        <v>97.32606100000001</v>
      </c>
      <c r="I32" s="236">
        <f>'[1]Podklady RZ'!I506</f>
        <v>95.382812000000001</v>
      </c>
      <c r="J32" s="244">
        <f>'[1]Podklady RZ'!J506</f>
        <v>211.28017200000005</v>
      </c>
      <c r="K32" s="237">
        <f>'[1]Podklady RZ'!K506</f>
        <v>391.86627999999996</v>
      </c>
      <c r="L32" s="236">
        <f>'[1]Podklady RZ'!L506</f>
        <v>575.97382500000003</v>
      </c>
      <c r="M32" s="239">
        <f>'[1]Podklady RZ'!M506</f>
        <v>725.09875900000009</v>
      </c>
      <c r="N32" s="257">
        <f>'[1]Podklady RZ'!N506</f>
        <v>4715.5086454591601</v>
      </c>
      <c r="O32" s="274">
        <f>'[1]Podklady RZ'!O506</f>
        <v>0.17322098768974326</v>
      </c>
      <c r="P32" s="176"/>
    </row>
    <row r="33" spans="1:16" x14ac:dyDescent="0.2">
      <c r="A33" s="57" t="s">
        <v>5</v>
      </c>
      <c r="B33" s="221">
        <f>'[1]Podklady RZ'!B507</f>
        <v>381.70000400000009</v>
      </c>
      <c r="C33" s="236">
        <f>'[1]Podklady RZ'!C507</f>
        <v>278.60984064026161</v>
      </c>
      <c r="D33" s="244">
        <f>'[1]Podklady RZ'!D507</f>
        <v>223.22121776471542</v>
      </c>
      <c r="E33" s="237">
        <f>'[1]Podklady RZ'!E507</f>
        <v>203.78067100000004</v>
      </c>
      <c r="F33" s="236">
        <f>'[1]Podklady RZ'!F507</f>
        <v>104.15314500000001</v>
      </c>
      <c r="G33" s="239">
        <f>'[1]Podklady RZ'!G507</f>
        <v>42.915991000000005</v>
      </c>
      <c r="H33" s="243">
        <f>'[1]Podklady RZ'!H507</f>
        <v>30.645953999999996</v>
      </c>
      <c r="I33" s="236">
        <f>'[1]Podklady RZ'!I507</f>
        <v>30.091781999999995</v>
      </c>
      <c r="J33" s="244">
        <f>'[1]Podklady RZ'!J507</f>
        <v>68.453397999999993</v>
      </c>
      <c r="K33" s="237">
        <f>'[1]Podklady RZ'!K507</f>
        <v>139.44486600000002</v>
      </c>
      <c r="L33" s="236">
        <f>'[1]Podklady RZ'!L507</f>
        <v>221.10810599999999</v>
      </c>
      <c r="M33" s="239">
        <f>'[1]Podklady RZ'!M507</f>
        <v>270.30443500000001</v>
      </c>
      <c r="N33" s="257">
        <f>'[1]Podklady RZ'!N507</f>
        <v>1994.4294104049773</v>
      </c>
      <c r="O33" s="274">
        <f>'[1]Podklady RZ'!O507</f>
        <v>0.13365758306384926</v>
      </c>
      <c r="P33" s="176"/>
    </row>
    <row r="34" spans="1:16" ht="12.75" thickBot="1" x14ac:dyDescent="0.25">
      <c r="A34" s="58" t="s">
        <v>3</v>
      </c>
      <c r="B34" s="222">
        <f>'[1]Podklady RZ'!B508</f>
        <v>4.2628849999999998</v>
      </c>
      <c r="C34" s="43">
        <f>'[1]Podklady RZ'!C508</f>
        <v>3.3209850000000003</v>
      </c>
      <c r="D34" s="43">
        <f>'[1]Podklady RZ'!D508</f>
        <v>2.9229920000000003</v>
      </c>
      <c r="E34" s="272">
        <f>'[1]Podklady RZ'!E508</f>
        <v>1.7805499999999999</v>
      </c>
      <c r="F34" s="43">
        <f>'[1]Podklady RZ'!F508</f>
        <v>1.23912</v>
      </c>
      <c r="G34" s="273">
        <f>'[1]Podklady RZ'!G508</f>
        <v>1.17692</v>
      </c>
      <c r="H34" s="43">
        <f>'[1]Podklady RZ'!H508</f>
        <v>0.52395400000000003</v>
      </c>
      <c r="I34" s="43">
        <f>'[1]Podklady RZ'!I508</f>
        <v>0.56035999999999997</v>
      </c>
      <c r="J34" s="43">
        <f>'[1]Podklady RZ'!J508</f>
        <v>0.75085999999999997</v>
      </c>
      <c r="K34" s="272">
        <f>'[1]Podklady RZ'!K508</f>
        <v>1.0581399999999999</v>
      </c>
      <c r="L34" s="43">
        <f>'[1]Podklady RZ'!L508</f>
        <v>1.5860300000000003</v>
      </c>
      <c r="M34" s="273">
        <f>'[1]Podklady RZ'!M508</f>
        <v>1.8391399999999998</v>
      </c>
      <c r="N34" s="259">
        <f>'[1]Podklady RZ'!N508</f>
        <v>21.021935999999997</v>
      </c>
      <c r="O34" s="275">
        <f>'[1]Podklady RZ'!O508</f>
        <v>1.1441223326317179E-2</v>
      </c>
      <c r="P34" s="176"/>
    </row>
    <row r="35" spans="1:16" ht="18" customHeight="1" x14ac:dyDescent="0.2">
      <c r="A35" s="263" t="s">
        <v>276</v>
      </c>
      <c r="B35" s="263"/>
      <c r="C35" s="263"/>
      <c r="D35" s="14"/>
      <c r="F35" s="17"/>
      <c r="G35" s="178"/>
      <c r="H35" s="178"/>
      <c r="I35" s="178"/>
      <c r="J35" s="178"/>
      <c r="K35" s="178"/>
      <c r="O35" s="4" t="s">
        <v>83</v>
      </c>
    </row>
    <row r="36" spans="1:16" x14ac:dyDescent="0.2">
      <c r="A36" s="119"/>
      <c r="B36" s="119"/>
      <c r="C36" s="119"/>
    </row>
    <row r="37" spans="1:16" x14ac:dyDescent="0.2">
      <c r="B37" s="127"/>
      <c r="C37" s="127"/>
      <c r="D37" s="127"/>
    </row>
    <row r="38" spans="1:16" x14ac:dyDescent="0.2">
      <c r="B38" s="127"/>
      <c r="C38" s="127"/>
      <c r="D38" s="127"/>
    </row>
    <row r="39" spans="1:16" x14ac:dyDescent="0.2">
      <c r="B39" s="127"/>
      <c r="C39" s="127"/>
      <c r="D39" s="127"/>
      <c r="M39" s="184" t="s">
        <v>268</v>
      </c>
      <c r="N39" s="226">
        <f>O7</f>
        <v>0.1307471162276802</v>
      </c>
    </row>
    <row r="40" spans="1:16" x14ac:dyDescent="0.2">
      <c r="B40" s="233"/>
      <c r="C40" s="233"/>
      <c r="D40" s="233"/>
      <c r="M40" s="184" t="s">
        <v>66</v>
      </c>
      <c r="N40" s="226">
        <f>O8</f>
        <v>0.19448216282092121</v>
      </c>
    </row>
    <row r="41" spans="1:16" x14ac:dyDescent="0.2">
      <c r="B41" s="127"/>
      <c r="C41" s="127"/>
      <c r="D41" s="127"/>
      <c r="M41" s="184" t="s">
        <v>187</v>
      </c>
      <c r="N41" s="226">
        <f>O9</f>
        <v>0.17185275773102299</v>
      </c>
    </row>
  </sheetData>
  <mergeCells count="6">
    <mergeCell ref="O5:O6"/>
    <mergeCell ref="B5:D5"/>
    <mergeCell ref="E5:G5"/>
    <mergeCell ref="H5:J5"/>
    <mergeCell ref="K5:M5"/>
    <mergeCell ref="N5:N6"/>
  </mergeCells>
  <conditionalFormatting sqref="O10:O25 O27:O34">
    <cfRule type="dataBar" priority="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{BAF5A3E8-4CEF-4823-9EFD-D6978A947904}</x14:id>
        </ext>
      </extLst>
    </cfRule>
  </conditionalFormatting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AF5A3E8-4CEF-4823-9EFD-D6978A947904}">
            <x14:dataBar minLength="0" maxLength="100" gradient="0" direction="rightToLef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O10:O25 O27:O34</xm:sqref>
        </x14:conditionalFormatting>
      </x14:conditionalFormatting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showGridLines="0" zoomScaleNormal="100" zoomScaleSheetLayoutView="100" workbookViewId="0">
      <selection activeCell="A36" sqref="A36"/>
    </sheetView>
  </sheetViews>
  <sheetFormatPr defaultRowHeight="12" x14ac:dyDescent="0.2"/>
  <cols>
    <col min="1" max="1" width="31.7109375" style="123" customWidth="1"/>
    <col min="2" max="13" width="8" style="123" customWidth="1"/>
    <col min="14" max="14" width="8.42578125" style="123" customWidth="1"/>
    <col min="15" max="15" width="7.85546875" style="123" customWidth="1"/>
    <col min="16" max="21" width="9.140625" style="123" customWidth="1"/>
    <col min="22" max="16384" width="9.140625" style="123"/>
  </cols>
  <sheetData>
    <row r="1" spans="1:21" ht="18.75" x14ac:dyDescent="0.3">
      <c r="A1" s="164" t="s">
        <v>230</v>
      </c>
      <c r="O1" s="165" t="str">
        <f>Obsah!$A$1</f>
        <v>2017</v>
      </c>
    </row>
    <row r="2" spans="1:21" ht="1.5" customHeight="1" x14ac:dyDescent="0.2">
      <c r="F2" s="178"/>
      <c r="G2" s="178"/>
      <c r="H2" s="178"/>
      <c r="I2" s="178"/>
      <c r="J2" s="178"/>
      <c r="K2" s="178"/>
    </row>
    <row r="3" spans="1:21" ht="12" customHeight="1" x14ac:dyDescent="0.2">
      <c r="F3" s="178"/>
      <c r="G3" s="178"/>
      <c r="H3" s="178"/>
      <c r="I3" s="178"/>
      <c r="J3" s="178"/>
      <c r="K3" s="178"/>
    </row>
    <row r="4" spans="1:21" x14ac:dyDescent="0.2">
      <c r="A4" s="13"/>
      <c r="B4" s="276"/>
      <c r="C4" s="276"/>
      <c r="D4" s="276"/>
      <c r="E4" s="276"/>
      <c r="F4" s="184"/>
      <c r="K4" s="184"/>
      <c r="L4" s="251"/>
    </row>
    <row r="5" spans="1:21" ht="12.75" customHeight="1" x14ac:dyDescent="0.2">
      <c r="A5" s="26"/>
      <c r="B5" s="335" t="s">
        <v>48</v>
      </c>
      <c r="C5" s="335"/>
      <c r="D5" s="335"/>
      <c r="E5" s="335" t="s">
        <v>49</v>
      </c>
      <c r="F5" s="335"/>
      <c r="G5" s="335"/>
      <c r="H5" s="335" t="s">
        <v>50</v>
      </c>
      <c r="I5" s="335"/>
      <c r="J5" s="335"/>
      <c r="K5" s="335" t="s">
        <v>51</v>
      </c>
      <c r="L5" s="335"/>
      <c r="M5" s="335"/>
      <c r="N5" s="350" t="s">
        <v>7</v>
      </c>
      <c r="O5" s="350" t="s">
        <v>52</v>
      </c>
    </row>
    <row r="6" spans="1:21" x14ac:dyDescent="0.2">
      <c r="A6" s="26"/>
      <c r="B6" s="252" t="s">
        <v>8</v>
      </c>
      <c r="C6" s="252" t="s">
        <v>9</v>
      </c>
      <c r="D6" s="252" t="s">
        <v>10</v>
      </c>
      <c r="E6" s="252" t="s">
        <v>11</v>
      </c>
      <c r="F6" s="252" t="s">
        <v>12</v>
      </c>
      <c r="G6" s="252" t="s">
        <v>13</v>
      </c>
      <c r="H6" s="252" t="s">
        <v>14</v>
      </c>
      <c r="I6" s="252" t="s">
        <v>15</v>
      </c>
      <c r="J6" s="252" t="s">
        <v>16</v>
      </c>
      <c r="K6" s="252" t="s">
        <v>17</v>
      </c>
      <c r="L6" s="252" t="s">
        <v>18</v>
      </c>
      <c r="M6" s="252" t="s">
        <v>19</v>
      </c>
      <c r="N6" s="351"/>
      <c r="O6" s="351"/>
      <c r="P6" s="184"/>
      <c r="U6" s="184"/>
    </row>
    <row r="7" spans="1:21" x14ac:dyDescent="0.2">
      <c r="A7" s="262" t="s">
        <v>255</v>
      </c>
      <c r="B7" s="220">
        <f>'[1]Podklady RZ'!B516</f>
        <v>1334.2250000000001</v>
      </c>
      <c r="C7" s="198">
        <f>'[1]Podklady RZ'!C516</f>
        <v>1334.5509999999999</v>
      </c>
      <c r="D7" s="198">
        <f>'[1]Podklady RZ'!D516</f>
        <v>1334.5509999999999</v>
      </c>
      <c r="E7" s="264">
        <f>'[1]Podklady RZ'!E516</f>
        <v>1332.93</v>
      </c>
      <c r="F7" s="265">
        <f>'[1]Podklady RZ'!F516</f>
        <v>1329.415</v>
      </c>
      <c r="G7" s="266">
        <f>'[1]Podklady RZ'!G516</f>
        <v>1329.4259999999999</v>
      </c>
      <c r="H7" s="198">
        <f>'[1]Podklady RZ'!H516</f>
        <v>1335.1889999999999</v>
      </c>
      <c r="I7" s="198">
        <f>'[1]Podklady RZ'!I516</f>
        <v>1335.1889999999999</v>
      </c>
      <c r="J7" s="198">
        <f>'[1]Podklady RZ'!J516</f>
        <v>1329.1819999999998</v>
      </c>
      <c r="K7" s="264">
        <f>'[1]Podklady RZ'!K516</f>
        <v>1335.0569999999998</v>
      </c>
      <c r="L7" s="265">
        <f>'[1]Podklady RZ'!L516</f>
        <v>1335.0651999999998</v>
      </c>
      <c r="M7" s="266">
        <f>'[1]Podklady RZ'!M516</f>
        <v>1329.4801999999997</v>
      </c>
      <c r="N7" s="261">
        <f>'[1]Podklady RZ'!N516</f>
        <v>1329.4801999999997</v>
      </c>
      <c r="O7" s="278">
        <f>'[1]Podklady RZ'!O516</f>
        <v>2.2724723432022902E-2</v>
      </c>
      <c r="P7" s="187"/>
      <c r="U7" s="92"/>
    </row>
    <row r="8" spans="1:21" x14ac:dyDescent="0.2">
      <c r="A8" s="253" t="s">
        <v>256</v>
      </c>
      <c r="B8" s="220">
        <f>'[1]Podklady RZ'!B517</f>
        <v>1002.017211</v>
      </c>
      <c r="C8" s="198">
        <f>'[1]Podklady RZ'!C517</f>
        <v>730.57563400000038</v>
      </c>
      <c r="D8" s="198">
        <f>'[1]Podklady RZ'!D517</f>
        <v>605.459112</v>
      </c>
      <c r="E8" s="220">
        <f>'[1]Podklady RZ'!E517</f>
        <v>534.22155699999973</v>
      </c>
      <c r="F8" s="198">
        <f>'[1]Podklady RZ'!F517</f>
        <v>396.46729899999985</v>
      </c>
      <c r="G8" s="267">
        <f>'[1]Podklady RZ'!G517</f>
        <v>286.75962199999998</v>
      </c>
      <c r="H8" s="198">
        <f>'[1]Podklady RZ'!H517</f>
        <v>293.20330799999988</v>
      </c>
      <c r="I8" s="198">
        <f>'[1]Podklady RZ'!I517</f>
        <v>296.36858100000006</v>
      </c>
      <c r="J8" s="198">
        <f>'[1]Podklady RZ'!J517</f>
        <v>422.54001599999992</v>
      </c>
      <c r="K8" s="220">
        <f>'[1]Podklady RZ'!K517</f>
        <v>693.72911599999975</v>
      </c>
      <c r="L8" s="198">
        <f>'[1]Podklady RZ'!L517</f>
        <v>839.56565499999999</v>
      </c>
      <c r="M8" s="267">
        <f>'[1]Podklady RZ'!M517</f>
        <v>940.49292000000003</v>
      </c>
      <c r="N8" s="255">
        <f>'[1]Podklady RZ'!N517</f>
        <v>7041.4000309999992</v>
      </c>
      <c r="O8" s="279">
        <f>'[1]Podklady RZ'!O517</f>
        <v>4.1522646696200434E-2</v>
      </c>
      <c r="P8" s="187"/>
      <c r="U8" s="92"/>
    </row>
    <row r="9" spans="1:21" x14ac:dyDescent="0.2">
      <c r="A9" s="254" t="s">
        <v>257</v>
      </c>
      <c r="B9" s="209">
        <f>'[1]Podklady RZ'!B518</f>
        <v>664.55572299999994</v>
      </c>
      <c r="C9" s="63">
        <f>'[1]Podklady RZ'!C518</f>
        <v>471.91490099999993</v>
      </c>
      <c r="D9" s="63">
        <f>'[1]Podklady RZ'!D518</f>
        <v>354.61673499999995</v>
      </c>
      <c r="E9" s="209">
        <f>'[1]Podklady RZ'!E518</f>
        <v>286.98972000000003</v>
      </c>
      <c r="F9" s="63">
        <f>'[1]Podklady RZ'!F518</f>
        <v>169.83869500000003</v>
      </c>
      <c r="G9" s="210">
        <f>'[1]Podklady RZ'!G518</f>
        <v>93.270933000000014</v>
      </c>
      <c r="H9" s="63">
        <f>'[1]Podklady RZ'!H518</f>
        <v>96.831620000000001</v>
      </c>
      <c r="I9" s="63">
        <f>'[1]Podklady RZ'!I518</f>
        <v>104.39173300000002</v>
      </c>
      <c r="J9" s="63">
        <f>'[1]Podklady RZ'!J518</f>
        <v>190.50847899999997</v>
      </c>
      <c r="K9" s="209">
        <f>'[1]Podklady RZ'!K518</f>
        <v>271.17450500000001</v>
      </c>
      <c r="L9" s="63">
        <f>'[1]Podklady RZ'!L518</f>
        <v>393.45137899999997</v>
      </c>
      <c r="M9" s="210">
        <f>'[1]Podklady RZ'!M518</f>
        <v>491.11760600000002</v>
      </c>
      <c r="N9" s="256">
        <f>'[1]Podklady RZ'!N518</f>
        <v>3588.6620290000001</v>
      </c>
      <c r="O9" s="280">
        <f>'[1]Podklady RZ'!O518</f>
        <v>3.8285804675077091E-2</v>
      </c>
      <c r="P9" s="176"/>
      <c r="U9" s="179"/>
    </row>
    <row r="10" spans="1:21" x14ac:dyDescent="0.2">
      <c r="A10" s="57" t="s">
        <v>44</v>
      </c>
      <c r="B10" s="221">
        <f>'[1]Podklady RZ'!B519</f>
        <v>10.91968</v>
      </c>
      <c r="C10" s="33">
        <f>'[1]Podklady RZ'!C519</f>
        <v>9.2683300000000006</v>
      </c>
      <c r="D10" s="33">
        <f>'[1]Podklady RZ'!D519</f>
        <v>9.2843</v>
      </c>
      <c r="E10" s="268">
        <f>'[1]Podklady RZ'!E519</f>
        <v>15.908385000000001</v>
      </c>
      <c r="F10" s="33">
        <f>'[1]Podklady RZ'!F519</f>
        <v>18.168741999999998</v>
      </c>
      <c r="G10" s="269">
        <f>'[1]Podklady RZ'!G519</f>
        <v>7.5281489999999991</v>
      </c>
      <c r="H10" s="33">
        <f>'[1]Podklady RZ'!H519</f>
        <v>5.7697200000000004</v>
      </c>
      <c r="I10" s="33">
        <f>'[1]Podklady RZ'!I519</f>
        <v>11.929155999999999</v>
      </c>
      <c r="J10" s="33">
        <f>'[1]Podklady RZ'!J519</f>
        <v>16.451298999999999</v>
      </c>
      <c r="K10" s="268">
        <f>'[1]Podklady RZ'!K519</f>
        <v>19.651591</v>
      </c>
      <c r="L10" s="33">
        <f>'[1]Podklady RZ'!L519</f>
        <v>20.087208000000004</v>
      </c>
      <c r="M10" s="269">
        <f>'[1]Podklady RZ'!M519</f>
        <v>14.152825999999999</v>
      </c>
      <c r="N10" s="257">
        <f>'[1]Podklady RZ'!N519</f>
        <v>159.11938600000002</v>
      </c>
      <c r="O10" s="274">
        <f>'[1]Podklady RZ'!O519</f>
        <v>2.6221771326570345E-2</v>
      </c>
      <c r="P10" s="176"/>
      <c r="U10" s="277"/>
    </row>
    <row r="11" spans="1:21" x14ac:dyDescent="0.2">
      <c r="A11" s="57" t="s">
        <v>43</v>
      </c>
      <c r="B11" s="221">
        <f>'[1]Podklady RZ'!B520</f>
        <v>6.5657800000000002</v>
      </c>
      <c r="C11" s="236">
        <f>'[1]Podklady RZ'!C520</f>
        <v>5.0804</v>
      </c>
      <c r="D11" s="244">
        <f>'[1]Podklady RZ'!D520</f>
        <v>4.7821100000000003</v>
      </c>
      <c r="E11" s="237">
        <f>'[1]Podklady RZ'!E520</f>
        <v>5.5396200000000011</v>
      </c>
      <c r="F11" s="236">
        <f>'[1]Podklady RZ'!F520</f>
        <v>3.8766500000000002</v>
      </c>
      <c r="G11" s="239">
        <f>'[1]Podklady RZ'!G520</f>
        <v>2.3191599999999997</v>
      </c>
      <c r="H11" s="243">
        <f>'[1]Podklady RZ'!H520</f>
        <v>2.6</v>
      </c>
      <c r="I11" s="236">
        <f>'[1]Podklady RZ'!I520</f>
        <v>2.6017299999999999</v>
      </c>
      <c r="J11" s="244">
        <f>'[1]Podklady RZ'!J520</f>
        <v>4.0438799999999997</v>
      </c>
      <c r="K11" s="237">
        <f>'[1]Podklady RZ'!K520</f>
        <v>5.9353199999999999</v>
      </c>
      <c r="L11" s="236">
        <f>'[1]Podklady RZ'!L520</f>
        <v>6.8210999999999995</v>
      </c>
      <c r="M11" s="239">
        <f>'[1]Podklady RZ'!M520</f>
        <v>6.6735199999999999</v>
      </c>
      <c r="N11" s="257">
        <f>'[1]Podklady RZ'!N520</f>
        <v>56.839270000000013</v>
      </c>
      <c r="O11" s="274">
        <f>'[1]Podklady RZ'!O520</f>
        <v>0.10979067881352204</v>
      </c>
      <c r="P11" s="176"/>
      <c r="U11" s="277"/>
    </row>
    <row r="12" spans="1:21" x14ac:dyDescent="0.2">
      <c r="A12" s="57" t="s">
        <v>42</v>
      </c>
      <c r="B12" s="221">
        <f>'[1]Podklady RZ'!B521</f>
        <v>271.01748300000003</v>
      </c>
      <c r="C12" s="236">
        <f>'[1]Podklady RZ'!C521</f>
        <v>191.18689299999997</v>
      </c>
      <c r="D12" s="244">
        <f>'[1]Podklady RZ'!D521</f>
        <v>91.154416999999995</v>
      </c>
      <c r="E12" s="237">
        <f>'[1]Podklady RZ'!E521</f>
        <v>61.601634000000004</v>
      </c>
      <c r="F12" s="236">
        <f>'[1]Podklady RZ'!F521</f>
        <v>31.899858999999999</v>
      </c>
      <c r="G12" s="239">
        <f>'[1]Podklady RZ'!G521</f>
        <v>29.789200000000001</v>
      </c>
      <c r="H12" s="243">
        <f>'[1]Podklady RZ'!H521</f>
        <v>10.657795</v>
      </c>
      <c r="I12" s="236">
        <f>'[1]Podklady RZ'!I521</f>
        <v>15.072355999999999</v>
      </c>
      <c r="J12" s="244">
        <f>'[1]Podklady RZ'!J521</f>
        <v>50.037482000000004</v>
      </c>
      <c r="K12" s="237">
        <f>'[1]Podklady RZ'!K521</f>
        <v>59.950862000000001</v>
      </c>
      <c r="L12" s="236">
        <f>'[1]Podklady RZ'!L521</f>
        <v>106.51214499999999</v>
      </c>
      <c r="M12" s="239">
        <f>'[1]Podklady RZ'!M521</f>
        <v>197.16436400000001</v>
      </c>
      <c r="N12" s="257">
        <f>'[1]Podklady RZ'!N521</f>
        <v>1116.04449</v>
      </c>
      <c r="O12" s="274">
        <f>'[1]Podklady RZ'!O521</f>
        <v>8.3508819241883483E-2</v>
      </c>
      <c r="P12" s="176"/>
      <c r="U12" s="277"/>
    </row>
    <row r="13" spans="1:21" x14ac:dyDescent="0.2">
      <c r="A13" s="57" t="s">
        <v>67</v>
      </c>
      <c r="B13" s="221">
        <f>'[1]Podklady RZ'!B522</f>
        <v>0</v>
      </c>
      <c r="C13" s="236">
        <f>'[1]Podklady RZ'!C522</f>
        <v>0</v>
      </c>
      <c r="D13" s="244">
        <f>'[1]Podklady RZ'!D522</f>
        <v>0</v>
      </c>
      <c r="E13" s="237">
        <f>'[1]Podklady RZ'!E522</f>
        <v>0</v>
      </c>
      <c r="F13" s="236">
        <f>'[1]Podklady RZ'!F522</f>
        <v>0</v>
      </c>
      <c r="G13" s="239">
        <f>'[1]Podklady RZ'!G522</f>
        <v>0</v>
      </c>
      <c r="H13" s="243">
        <f>'[1]Podklady RZ'!H522</f>
        <v>0</v>
      </c>
      <c r="I13" s="236">
        <f>'[1]Podklady RZ'!I522</f>
        <v>0</v>
      </c>
      <c r="J13" s="244">
        <f>'[1]Podklady RZ'!J522</f>
        <v>0</v>
      </c>
      <c r="K13" s="237">
        <f>'[1]Podklady RZ'!K522</f>
        <v>0</v>
      </c>
      <c r="L13" s="236">
        <f>'[1]Podklady RZ'!L522</f>
        <v>0</v>
      </c>
      <c r="M13" s="239">
        <f>'[1]Podklady RZ'!M522</f>
        <v>0</v>
      </c>
      <c r="N13" s="257">
        <f>'[1]Podklady RZ'!N522</f>
        <v>0</v>
      </c>
      <c r="O13" s="274">
        <f>'[1]Podklady RZ'!O522</f>
        <v>0</v>
      </c>
      <c r="P13" s="176"/>
      <c r="U13" s="277"/>
    </row>
    <row r="14" spans="1:21" x14ac:dyDescent="0.2">
      <c r="A14" s="57" t="s">
        <v>68</v>
      </c>
      <c r="B14" s="221">
        <f>'[1]Podklady RZ'!B523</f>
        <v>0</v>
      </c>
      <c r="C14" s="236">
        <f>'[1]Podklady RZ'!C523</f>
        <v>0</v>
      </c>
      <c r="D14" s="244">
        <f>'[1]Podklady RZ'!D523</f>
        <v>0</v>
      </c>
      <c r="E14" s="237">
        <f>'[1]Podklady RZ'!E523</f>
        <v>0</v>
      </c>
      <c r="F14" s="236">
        <f>'[1]Podklady RZ'!F523</f>
        <v>0</v>
      </c>
      <c r="G14" s="239">
        <f>'[1]Podklady RZ'!G523</f>
        <v>0</v>
      </c>
      <c r="H14" s="243">
        <f>'[1]Podklady RZ'!H523</f>
        <v>0</v>
      </c>
      <c r="I14" s="236">
        <f>'[1]Podklady RZ'!I523</f>
        <v>0</v>
      </c>
      <c r="J14" s="244">
        <f>'[1]Podklady RZ'!J523</f>
        <v>0</v>
      </c>
      <c r="K14" s="237">
        <f>'[1]Podklady RZ'!K523</f>
        <v>0</v>
      </c>
      <c r="L14" s="236">
        <f>'[1]Podklady RZ'!L523</f>
        <v>0</v>
      </c>
      <c r="M14" s="239">
        <f>'[1]Podklady RZ'!M523</f>
        <v>0</v>
      </c>
      <c r="N14" s="257">
        <f>'[1]Podklady RZ'!N523</f>
        <v>0</v>
      </c>
      <c r="O14" s="274">
        <f>'[1]Podklady RZ'!O523</f>
        <v>0</v>
      </c>
      <c r="P14" s="176"/>
      <c r="U14" s="277"/>
    </row>
    <row r="15" spans="1:21" x14ac:dyDescent="0.2">
      <c r="A15" s="57" t="s">
        <v>69</v>
      </c>
      <c r="B15" s="221">
        <f>'[1]Podklady RZ'!B524</f>
        <v>0</v>
      </c>
      <c r="C15" s="236">
        <f>'[1]Podklady RZ'!C524</f>
        <v>0</v>
      </c>
      <c r="D15" s="244">
        <f>'[1]Podklady RZ'!D524</f>
        <v>0</v>
      </c>
      <c r="E15" s="237">
        <f>'[1]Podklady RZ'!E524</f>
        <v>0</v>
      </c>
      <c r="F15" s="236">
        <f>'[1]Podklady RZ'!F524</f>
        <v>0</v>
      </c>
      <c r="G15" s="239">
        <f>'[1]Podklady RZ'!G524</f>
        <v>0</v>
      </c>
      <c r="H15" s="243">
        <f>'[1]Podklady RZ'!H524</f>
        <v>0</v>
      </c>
      <c r="I15" s="236">
        <f>'[1]Podklady RZ'!I524</f>
        <v>0</v>
      </c>
      <c r="J15" s="244">
        <f>'[1]Podklady RZ'!J524</f>
        <v>0</v>
      </c>
      <c r="K15" s="237">
        <f>'[1]Podklady RZ'!K524</f>
        <v>0</v>
      </c>
      <c r="L15" s="236">
        <f>'[1]Podklady RZ'!L524</f>
        <v>0</v>
      </c>
      <c r="M15" s="239">
        <f>'[1]Podklady RZ'!M524</f>
        <v>0</v>
      </c>
      <c r="N15" s="257">
        <f>'[1]Podklady RZ'!N524</f>
        <v>0</v>
      </c>
      <c r="O15" s="274">
        <f>'[1]Podklady RZ'!O524</f>
        <v>0</v>
      </c>
      <c r="P15" s="176"/>
      <c r="U15" s="277"/>
    </row>
    <row r="16" spans="1:21" x14ac:dyDescent="0.2">
      <c r="A16" s="57" t="s">
        <v>41</v>
      </c>
      <c r="B16" s="221">
        <f>'[1]Podklady RZ'!B525</f>
        <v>212.121104</v>
      </c>
      <c r="C16" s="236">
        <f>'[1]Podklady RZ'!C525</f>
        <v>151.78000599999999</v>
      </c>
      <c r="D16" s="244">
        <f>'[1]Podklady RZ'!D525</f>
        <v>162.97283999999996</v>
      </c>
      <c r="E16" s="237">
        <f>'[1]Podklady RZ'!E525</f>
        <v>133.284694</v>
      </c>
      <c r="F16" s="236">
        <f>'[1]Podklady RZ'!F525</f>
        <v>79.60035400000001</v>
      </c>
      <c r="G16" s="239">
        <f>'[1]Podklady RZ'!G525</f>
        <v>24.773094</v>
      </c>
      <c r="H16" s="243">
        <f>'[1]Podklady RZ'!H525</f>
        <v>48.472317000000004</v>
      </c>
      <c r="I16" s="236">
        <f>'[1]Podklady RZ'!I525</f>
        <v>50.987163000000002</v>
      </c>
      <c r="J16" s="244">
        <f>'[1]Podklady RZ'!J525</f>
        <v>75.976303999999985</v>
      </c>
      <c r="K16" s="237">
        <f>'[1]Podklady RZ'!K525</f>
        <v>120.89418899999998</v>
      </c>
      <c r="L16" s="236">
        <f>'[1]Podklady RZ'!L525</f>
        <v>159.665783</v>
      </c>
      <c r="M16" s="239">
        <f>'[1]Podklady RZ'!M525</f>
        <v>152.34838199999999</v>
      </c>
      <c r="N16" s="257">
        <f>'[1]Podklady RZ'!N525</f>
        <v>1372.8762299999996</v>
      </c>
      <c r="O16" s="274">
        <f>'[1]Podklady RZ'!O525</f>
        <v>3.2189722687010376E-2</v>
      </c>
      <c r="P16" s="176"/>
      <c r="U16" s="277"/>
    </row>
    <row r="17" spans="1:21" x14ac:dyDescent="0.2">
      <c r="A17" s="57" t="s">
        <v>81</v>
      </c>
      <c r="B17" s="221">
        <f>'[1]Podklady RZ'!B526</f>
        <v>0</v>
      </c>
      <c r="C17" s="236">
        <f>'[1]Podklady RZ'!C526</f>
        <v>0</v>
      </c>
      <c r="D17" s="244">
        <f>'[1]Podklady RZ'!D526</f>
        <v>0</v>
      </c>
      <c r="E17" s="237">
        <f>'[1]Podklady RZ'!E526</f>
        <v>0</v>
      </c>
      <c r="F17" s="236">
        <f>'[1]Podklady RZ'!F526</f>
        <v>0</v>
      </c>
      <c r="G17" s="239">
        <f>'[1]Podklady RZ'!G526</f>
        <v>0</v>
      </c>
      <c r="H17" s="243">
        <f>'[1]Podklady RZ'!H526</f>
        <v>0</v>
      </c>
      <c r="I17" s="236">
        <f>'[1]Podklady RZ'!I526</f>
        <v>0</v>
      </c>
      <c r="J17" s="244">
        <f>'[1]Podklady RZ'!J526</f>
        <v>0</v>
      </c>
      <c r="K17" s="237">
        <f>'[1]Podklady RZ'!K526</f>
        <v>0</v>
      </c>
      <c r="L17" s="236">
        <f>'[1]Podklady RZ'!L526</f>
        <v>0</v>
      </c>
      <c r="M17" s="239">
        <f>'[1]Podklady RZ'!M526</f>
        <v>0</v>
      </c>
      <c r="N17" s="257">
        <f>'[1]Podklady RZ'!N526</f>
        <v>0</v>
      </c>
      <c r="O17" s="274">
        <f>'[1]Podklady RZ'!O526</f>
        <v>0</v>
      </c>
      <c r="P17" s="176"/>
      <c r="U17" s="277"/>
    </row>
    <row r="18" spans="1:21" x14ac:dyDescent="0.2">
      <c r="A18" s="57" t="s">
        <v>40</v>
      </c>
      <c r="B18" s="221">
        <f>'[1]Podklady RZ'!B527</f>
        <v>0</v>
      </c>
      <c r="C18" s="236">
        <f>'[1]Podklady RZ'!C527</f>
        <v>0</v>
      </c>
      <c r="D18" s="244">
        <f>'[1]Podklady RZ'!D527</f>
        <v>0</v>
      </c>
      <c r="E18" s="237">
        <f>'[1]Podklady RZ'!E527</f>
        <v>0</v>
      </c>
      <c r="F18" s="236">
        <f>'[1]Podklady RZ'!F527</f>
        <v>0</v>
      </c>
      <c r="G18" s="239">
        <f>'[1]Podklady RZ'!G527</f>
        <v>0</v>
      </c>
      <c r="H18" s="243">
        <f>'[1]Podklady RZ'!H527</f>
        <v>0</v>
      </c>
      <c r="I18" s="236">
        <f>'[1]Podklady RZ'!I527</f>
        <v>0</v>
      </c>
      <c r="J18" s="244">
        <f>'[1]Podklady RZ'!J527</f>
        <v>0</v>
      </c>
      <c r="K18" s="237">
        <f>'[1]Podklady RZ'!K527</f>
        <v>0</v>
      </c>
      <c r="L18" s="236">
        <f>'[1]Podklady RZ'!L527</f>
        <v>0</v>
      </c>
      <c r="M18" s="239">
        <f>'[1]Podklady RZ'!M527</f>
        <v>0</v>
      </c>
      <c r="N18" s="257">
        <f>'[1]Podklady RZ'!N527</f>
        <v>0</v>
      </c>
      <c r="O18" s="274">
        <f>'[1]Podklady RZ'!O527</f>
        <v>0</v>
      </c>
      <c r="P18" s="176"/>
      <c r="U18" s="277"/>
    </row>
    <row r="19" spans="1:21" x14ac:dyDescent="0.2">
      <c r="A19" s="57" t="s">
        <v>39</v>
      </c>
      <c r="B19" s="221">
        <f>'[1]Podklady RZ'!B528</f>
        <v>0</v>
      </c>
      <c r="C19" s="236">
        <f>'[1]Podklady RZ'!C528</f>
        <v>0</v>
      </c>
      <c r="D19" s="244">
        <f>'[1]Podklady RZ'!D528</f>
        <v>0</v>
      </c>
      <c r="E19" s="237">
        <f>'[1]Podklady RZ'!E528</f>
        <v>0</v>
      </c>
      <c r="F19" s="236">
        <f>'[1]Podklady RZ'!F528</f>
        <v>0</v>
      </c>
      <c r="G19" s="239">
        <f>'[1]Podklady RZ'!G528</f>
        <v>0</v>
      </c>
      <c r="H19" s="243">
        <f>'[1]Podklady RZ'!H528</f>
        <v>0</v>
      </c>
      <c r="I19" s="236">
        <f>'[1]Podklady RZ'!I528</f>
        <v>0</v>
      </c>
      <c r="J19" s="244">
        <f>'[1]Podklady RZ'!J528</f>
        <v>0</v>
      </c>
      <c r="K19" s="237">
        <f>'[1]Podklady RZ'!K528</f>
        <v>0</v>
      </c>
      <c r="L19" s="236">
        <f>'[1]Podklady RZ'!L528</f>
        <v>0</v>
      </c>
      <c r="M19" s="239">
        <f>'[1]Podklady RZ'!M528</f>
        <v>0</v>
      </c>
      <c r="N19" s="257">
        <f>'[1]Podklady RZ'!N528</f>
        <v>0</v>
      </c>
      <c r="O19" s="274">
        <f>'[1]Podklady RZ'!O528</f>
        <v>0</v>
      </c>
      <c r="P19" s="176"/>
      <c r="U19" s="277"/>
    </row>
    <row r="20" spans="1:21" x14ac:dyDescent="0.2">
      <c r="A20" s="57" t="s">
        <v>38</v>
      </c>
      <c r="B20" s="221">
        <f>'[1]Podklady RZ'!B529</f>
        <v>4.3710000000000004</v>
      </c>
      <c r="C20" s="236">
        <f>'[1]Podklady RZ'!C529</f>
        <v>1.181</v>
      </c>
      <c r="D20" s="244">
        <f>'[1]Podklady RZ'!D529</f>
        <v>2.0249999999999999</v>
      </c>
      <c r="E20" s="237">
        <f>'[1]Podklady RZ'!E529</f>
        <v>0.83899999999999997</v>
      </c>
      <c r="F20" s="236">
        <f>'[1]Podklady RZ'!F529</f>
        <v>0.14000000000000001</v>
      </c>
      <c r="G20" s="239">
        <f>'[1]Podklady RZ'!G529</f>
        <v>4.2569999999999997</v>
      </c>
      <c r="H20" s="243">
        <f>'[1]Podklady RZ'!H529</f>
        <v>9.8000000000000004E-2</v>
      </c>
      <c r="I20" s="236">
        <f>'[1]Podklady RZ'!I529</f>
        <v>0</v>
      </c>
      <c r="J20" s="244">
        <f>'[1]Podklady RZ'!J529</f>
        <v>0</v>
      </c>
      <c r="K20" s="237">
        <f>'[1]Podklady RZ'!K529</f>
        <v>0.19378800000000002</v>
      </c>
      <c r="L20" s="236">
        <f>'[1]Podklady RZ'!L529</f>
        <v>2.9043420000000002</v>
      </c>
      <c r="M20" s="239">
        <f>'[1]Podklady RZ'!M529</f>
        <v>0.83252700000000002</v>
      </c>
      <c r="N20" s="257">
        <f>'[1]Podklady RZ'!N529</f>
        <v>16.841657000000001</v>
      </c>
      <c r="O20" s="274">
        <f>'[1]Podklady RZ'!O529</f>
        <v>0.10797547861689047</v>
      </c>
      <c r="P20" s="176"/>
      <c r="U20" s="277"/>
    </row>
    <row r="21" spans="1:21" x14ac:dyDescent="0.2">
      <c r="A21" s="57" t="s">
        <v>37</v>
      </c>
      <c r="B21" s="221">
        <f>'[1]Podklady RZ'!B530</f>
        <v>0</v>
      </c>
      <c r="C21" s="236">
        <f>'[1]Podklady RZ'!C530</f>
        <v>0</v>
      </c>
      <c r="D21" s="244">
        <f>'[1]Podklady RZ'!D530</f>
        <v>0</v>
      </c>
      <c r="E21" s="237">
        <f>'[1]Podklady RZ'!E530</f>
        <v>0</v>
      </c>
      <c r="F21" s="236">
        <f>'[1]Podklady RZ'!F530</f>
        <v>0</v>
      </c>
      <c r="G21" s="239">
        <f>'[1]Podklady RZ'!G530</f>
        <v>0</v>
      </c>
      <c r="H21" s="243">
        <f>'[1]Podklady RZ'!H530</f>
        <v>0</v>
      </c>
      <c r="I21" s="236">
        <f>'[1]Podklady RZ'!I530</f>
        <v>0</v>
      </c>
      <c r="J21" s="244">
        <f>'[1]Podklady RZ'!J530</f>
        <v>0</v>
      </c>
      <c r="K21" s="237">
        <f>'[1]Podklady RZ'!K530</f>
        <v>0</v>
      </c>
      <c r="L21" s="236">
        <f>'[1]Podklady RZ'!L530</f>
        <v>0</v>
      </c>
      <c r="M21" s="239">
        <f>'[1]Podklady RZ'!M530</f>
        <v>0</v>
      </c>
      <c r="N21" s="257">
        <f>'[1]Podklady RZ'!N530</f>
        <v>0</v>
      </c>
      <c r="O21" s="274">
        <f>'[1]Podklady RZ'!O530</f>
        <v>0</v>
      </c>
      <c r="P21" s="176"/>
      <c r="U21" s="277"/>
    </row>
    <row r="22" spans="1:21" x14ac:dyDescent="0.2">
      <c r="A22" s="57" t="s">
        <v>36</v>
      </c>
      <c r="B22" s="221">
        <f>'[1]Podklady RZ'!B531</f>
        <v>0</v>
      </c>
      <c r="C22" s="236">
        <f>'[1]Podklady RZ'!C531</f>
        <v>0</v>
      </c>
      <c r="D22" s="244">
        <f>'[1]Podklady RZ'!D531</f>
        <v>0</v>
      </c>
      <c r="E22" s="237">
        <f>'[1]Podklady RZ'!E531</f>
        <v>0</v>
      </c>
      <c r="F22" s="236">
        <f>'[1]Podklady RZ'!F531</f>
        <v>0</v>
      </c>
      <c r="G22" s="239">
        <f>'[1]Podklady RZ'!G531</f>
        <v>0</v>
      </c>
      <c r="H22" s="243">
        <f>'[1]Podklady RZ'!H531</f>
        <v>0</v>
      </c>
      <c r="I22" s="236">
        <f>'[1]Podklady RZ'!I531</f>
        <v>0</v>
      </c>
      <c r="J22" s="244">
        <f>'[1]Podklady RZ'!J531</f>
        <v>0</v>
      </c>
      <c r="K22" s="237">
        <f>'[1]Podklady RZ'!K531</f>
        <v>0</v>
      </c>
      <c r="L22" s="236">
        <f>'[1]Podklady RZ'!L531</f>
        <v>0</v>
      </c>
      <c r="M22" s="239">
        <f>'[1]Podklady RZ'!M531</f>
        <v>0</v>
      </c>
      <c r="N22" s="257">
        <f>'[1]Podklady RZ'!N531</f>
        <v>0</v>
      </c>
      <c r="O22" s="274">
        <f>'[1]Podklady RZ'!O531</f>
        <v>0</v>
      </c>
      <c r="P22" s="176"/>
      <c r="U22" s="277"/>
    </row>
    <row r="23" spans="1:21" x14ac:dyDescent="0.2">
      <c r="A23" s="57" t="s">
        <v>3</v>
      </c>
      <c r="B23" s="221">
        <f>'[1]Podklady RZ'!B532</f>
        <v>0</v>
      </c>
      <c r="C23" s="236">
        <f>'[1]Podklady RZ'!C532</f>
        <v>0</v>
      </c>
      <c r="D23" s="244">
        <f>'[1]Podklady RZ'!D532</f>
        <v>0</v>
      </c>
      <c r="E23" s="237">
        <f>'[1]Podklady RZ'!E532</f>
        <v>0</v>
      </c>
      <c r="F23" s="236">
        <f>'[1]Podklady RZ'!F532</f>
        <v>0</v>
      </c>
      <c r="G23" s="239">
        <f>'[1]Podklady RZ'!G532</f>
        <v>0</v>
      </c>
      <c r="H23" s="243">
        <f>'[1]Podklady RZ'!H532</f>
        <v>0</v>
      </c>
      <c r="I23" s="236">
        <f>'[1]Podklady RZ'!I532</f>
        <v>0</v>
      </c>
      <c r="J23" s="244">
        <f>'[1]Podklady RZ'!J532</f>
        <v>0</v>
      </c>
      <c r="K23" s="237">
        <f>'[1]Podklady RZ'!K532</f>
        <v>0</v>
      </c>
      <c r="L23" s="236">
        <f>'[1]Podklady RZ'!L532</f>
        <v>0</v>
      </c>
      <c r="M23" s="239">
        <f>'[1]Podklady RZ'!M532</f>
        <v>0</v>
      </c>
      <c r="N23" s="257">
        <f>'[1]Podklady RZ'!N532</f>
        <v>0</v>
      </c>
      <c r="O23" s="274">
        <f>'[1]Podklady RZ'!O532</f>
        <v>0</v>
      </c>
      <c r="P23" s="176"/>
      <c r="U23" s="277"/>
    </row>
    <row r="24" spans="1:21" x14ac:dyDescent="0.2">
      <c r="A24" s="57" t="s">
        <v>35</v>
      </c>
      <c r="B24" s="221">
        <f>'[1]Podklady RZ'!B533</f>
        <v>3.0215740000000002</v>
      </c>
      <c r="C24" s="236">
        <f>'[1]Podklady RZ'!C533</f>
        <v>2.1623099999999997</v>
      </c>
      <c r="D24" s="244">
        <f>'[1]Podklady RZ'!D533</f>
        <v>1.892663</v>
      </c>
      <c r="E24" s="237">
        <f>'[1]Podklady RZ'!E533</f>
        <v>1.6231910000000001</v>
      </c>
      <c r="F24" s="236">
        <f>'[1]Podklady RZ'!F533</f>
        <v>0.94375700000000007</v>
      </c>
      <c r="G24" s="239">
        <f>'[1]Podklady RZ'!G533</f>
        <v>0.69887599999999994</v>
      </c>
      <c r="H24" s="243">
        <f>'[1]Podklady RZ'!H533</f>
        <v>0.65733000000000008</v>
      </c>
      <c r="I24" s="236">
        <f>'[1]Podklady RZ'!I533</f>
        <v>0.37271399999999999</v>
      </c>
      <c r="J24" s="244">
        <f>'[1]Podklady RZ'!J533</f>
        <v>0.88842299999999996</v>
      </c>
      <c r="K24" s="237">
        <f>'[1]Podklady RZ'!K533</f>
        <v>1.711724</v>
      </c>
      <c r="L24" s="236">
        <f>'[1]Podklady RZ'!L533</f>
        <v>2.0828800000000003</v>
      </c>
      <c r="M24" s="239">
        <f>'[1]Podklady RZ'!M533</f>
        <v>2.4376030000000002</v>
      </c>
      <c r="N24" s="257">
        <f>'[1]Podklady RZ'!N533</f>
        <v>18.493044999999999</v>
      </c>
      <c r="O24" s="274">
        <f>'[1]Podklady RZ'!O533</f>
        <v>5.6281239466124143E-2</v>
      </c>
      <c r="P24" s="176"/>
      <c r="U24" s="277"/>
    </row>
    <row r="25" spans="1:21" x14ac:dyDescent="0.2">
      <c r="A25" s="223" t="s">
        <v>34</v>
      </c>
      <c r="B25" s="224">
        <f>'[1]Podklady RZ'!B534</f>
        <v>156.53910200000001</v>
      </c>
      <c r="C25" s="225">
        <f>'[1]Podklady RZ'!C534</f>
        <v>111.25596200000001</v>
      </c>
      <c r="D25" s="225">
        <f>'[1]Podklady RZ'!D534</f>
        <v>82.505404999999996</v>
      </c>
      <c r="E25" s="270">
        <f>'[1]Podklady RZ'!E534</f>
        <v>68.193196</v>
      </c>
      <c r="F25" s="225">
        <f>'[1]Podklady RZ'!F534</f>
        <v>35.209333000000001</v>
      </c>
      <c r="G25" s="271">
        <f>'[1]Podklady RZ'!G534</f>
        <v>23.905454000000002</v>
      </c>
      <c r="H25" s="225">
        <f>'[1]Podklady RZ'!H534</f>
        <v>28.576457999999999</v>
      </c>
      <c r="I25" s="225">
        <f>'[1]Podklady RZ'!I534</f>
        <v>23.428614000000003</v>
      </c>
      <c r="J25" s="225">
        <f>'[1]Podklady RZ'!J534</f>
        <v>43.111091000000002</v>
      </c>
      <c r="K25" s="270">
        <f>'[1]Podklady RZ'!K534</f>
        <v>62.837031000000003</v>
      </c>
      <c r="L25" s="225">
        <f>'[1]Podklady RZ'!L534</f>
        <v>95.377921000000001</v>
      </c>
      <c r="M25" s="271">
        <f>'[1]Podklady RZ'!M534</f>
        <v>117.50838400000001</v>
      </c>
      <c r="N25" s="258">
        <f>'[1]Podklady RZ'!N534</f>
        <v>848.4479510000001</v>
      </c>
      <c r="O25" s="274">
        <f>'[1]Podklady RZ'!O534</f>
        <v>3.6869190568143057E-2</v>
      </c>
      <c r="P25" s="176"/>
      <c r="U25" s="173"/>
    </row>
    <row r="26" spans="1:21" ht="13.5" customHeight="1" x14ac:dyDescent="0.2">
      <c r="A26" s="260" t="s">
        <v>258</v>
      </c>
      <c r="B26" s="209">
        <f>'[1]Podklady RZ'!B535</f>
        <v>453.19184899999999</v>
      </c>
      <c r="C26" s="63">
        <f>'[1]Podklady RZ'!C535</f>
        <v>318.10608307904937</v>
      </c>
      <c r="D26" s="63">
        <f>'[1]Podklady RZ'!D535</f>
        <v>236.42453042191485</v>
      </c>
      <c r="E26" s="209">
        <f>'[1]Podklady RZ'!E535</f>
        <v>210.78984700000001</v>
      </c>
      <c r="F26" s="63">
        <f>'[1]Podklady RZ'!F535</f>
        <v>122.98641100000002</v>
      </c>
      <c r="G26" s="210">
        <f>'[1]Podklady RZ'!G535</f>
        <v>71.733195999999992</v>
      </c>
      <c r="H26" s="63">
        <f>'[1]Podklady RZ'!H535</f>
        <v>73.32896199999999</v>
      </c>
      <c r="I26" s="63">
        <f>'[1]Podklady RZ'!I535</f>
        <v>80.166581999999991</v>
      </c>
      <c r="J26" s="63">
        <f>'[1]Podklady RZ'!J535</f>
        <v>122.654758</v>
      </c>
      <c r="K26" s="209">
        <f>'[1]Podklady RZ'!K535</f>
        <v>193.62082699999999</v>
      </c>
      <c r="L26" s="63">
        <f>'[1]Podklady RZ'!L535</f>
        <v>283.545028</v>
      </c>
      <c r="M26" s="210">
        <f>'[1]Podklady RZ'!M535</f>
        <v>347.04865699999999</v>
      </c>
      <c r="N26" s="256">
        <f>'[1]Podklady RZ'!N535</f>
        <v>2513.596730500964</v>
      </c>
      <c r="O26" s="280">
        <f>'[1]Podklady RZ'!O535</f>
        <v>2.8035865417586681E-2</v>
      </c>
      <c r="P26" s="17"/>
      <c r="U26" s="127"/>
    </row>
    <row r="27" spans="1:21" ht="12.75" customHeight="1" x14ac:dyDescent="0.2">
      <c r="A27" s="57" t="s">
        <v>29</v>
      </c>
      <c r="B27" s="221">
        <f>'[1]Podklady RZ'!B536</f>
        <v>76.281440000000003</v>
      </c>
      <c r="C27" s="33">
        <f>'[1]Podklady RZ'!C536</f>
        <v>54.191094249635881</v>
      </c>
      <c r="D27" s="33">
        <f>'[1]Podklady RZ'!D536</f>
        <v>40.133251708011592</v>
      </c>
      <c r="E27" s="268">
        <f>'[1]Podklady RZ'!E536</f>
        <v>36.980087999999995</v>
      </c>
      <c r="F27" s="33">
        <f>'[1]Podklady RZ'!F536</f>
        <v>27.066915000000002</v>
      </c>
      <c r="G27" s="269">
        <f>'[1]Podklady RZ'!G536</f>
        <v>21.240063999999997</v>
      </c>
      <c r="H27" s="33">
        <f>'[1]Podklady RZ'!H536</f>
        <v>19.247565999999999</v>
      </c>
      <c r="I27" s="33">
        <f>'[1]Podklady RZ'!I536</f>
        <v>21.372559999999996</v>
      </c>
      <c r="J27" s="33">
        <f>'[1]Podklady RZ'!J536</f>
        <v>25.185059999999996</v>
      </c>
      <c r="K27" s="268">
        <f>'[1]Podklady RZ'!K536</f>
        <v>34.195243000000005</v>
      </c>
      <c r="L27" s="33">
        <f>'[1]Podklady RZ'!L536</f>
        <v>48.537218000000003</v>
      </c>
      <c r="M27" s="269">
        <f>'[1]Podklady RZ'!M536</f>
        <v>55.342612000000003</v>
      </c>
      <c r="N27" s="257">
        <f>'[1]Podklady RZ'!N536</f>
        <v>459.77311195764753</v>
      </c>
      <c r="O27" s="274">
        <f>'[1]Podklady RZ'!O536</f>
        <v>2.143749960982606E-2</v>
      </c>
      <c r="P27" s="176"/>
      <c r="U27" s="127"/>
    </row>
    <row r="28" spans="1:21" ht="12.75" customHeight="1" x14ac:dyDescent="0.2">
      <c r="A28" s="57" t="s">
        <v>0</v>
      </c>
      <c r="B28" s="221">
        <f>'[1]Podklady RZ'!B537</f>
        <v>0</v>
      </c>
      <c r="C28" s="236">
        <f>'[1]Podklady RZ'!C537</f>
        <v>0</v>
      </c>
      <c r="D28" s="244">
        <f>'[1]Podklady RZ'!D537</f>
        <v>0</v>
      </c>
      <c r="E28" s="237">
        <f>'[1]Podklady RZ'!E537</f>
        <v>0</v>
      </c>
      <c r="F28" s="236">
        <f>'[1]Podklady RZ'!F537</f>
        <v>0</v>
      </c>
      <c r="G28" s="239">
        <f>'[1]Podklady RZ'!G537</f>
        <v>0</v>
      </c>
      <c r="H28" s="243">
        <f>'[1]Podklady RZ'!H537</f>
        <v>0</v>
      </c>
      <c r="I28" s="236">
        <f>'[1]Podklady RZ'!I537</f>
        <v>0</v>
      </c>
      <c r="J28" s="244">
        <f>'[1]Podklady RZ'!J537</f>
        <v>0</v>
      </c>
      <c r="K28" s="237">
        <f>'[1]Podklady RZ'!K537</f>
        <v>0</v>
      </c>
      <c r="L28" s="236">
        <f>'[1]Podklady RZ'!L537</f>
        <v>0</v>
      </c>
      <c r="M28" s="239">
        <f>'[1]Podklady RZ'!M537</f>
        <v>0</v>
      </c>
      <c r="N28" s="257">
        <f>'[1]Podklady RZ'!N537</f>
        <v>0</v>
      </c>
      <c r="O28" s="274">
        <f>'[1]Podklady RZ'!O537</f>
        <v>0</v>
      </c>
      <c r="P28" s="176"/>
      <c r="U28" s="127"/>
    </row>
    <row r="29" spans="1:21" ht="12.75" customHeight="1" x14ac:dyDescent="0.2">
      <c r="A29" s="57" t="s">
        <v>1</v>
      </c>
      <c r="B29" s="221">
        <f>'[1]Podklady RZ'!B538</f>
        <v>0.40670000000000001</v>
      </c>
      <c r="C29" s="236">
        <f>'[1]Podklady RZ'!C538</f>
        <v>0.2702</v>
      </c>
      <c r="D29" s="244">
        <f>'[1]Podklady RZ'!D538</f>
        <v>0.11509999999999999</v>
      </c>
      <c r="E29" s="237">
        <f>'[1]Podklady RZ'!E538</f>
        <v>8.7400000000000005E-2</v>
      </c>
      <c r="F29" s="236">
        <f>'[1]Podklady RZ'!F538</f>
        <v>3.49E-2</v>
      </c>
      <c r="G29" s="239">
        <f>'[1]Podklady RZ'!G538</f>
        <v>1.0699999999999999E-2</v>
      </c>
      <c r="H29" s="243">
        <f>'[1]Podklady RZ'!H538</f>
        <v>9.1000000000000004E-3</v>
      </c>
      <c r="I29" s="236">
        <f>'[1]Podklady RZ'!I538</f>
        <v>1.32E-2</v>
      </c>
      <c r="J29" s="244">
        <f>'[1]Podklady RZ'!J538</f>
        <v>3.6999999999999998E-2</v>
      </c>
      <c r="K29" s="237">
        <f>'[1]Podklady RZ'!K538</f>
        <v>8.4500000000000006E-2</v>
      </c>
      <c r="L29" s="236">
        <f>'[1]Podklady RZ'!L538</f>
        <v>0.1389</v>
      </c>
      <c r="M29" s="239">
        <f>'[1]Podklady RZ'!M538</f>
        <v>0.24459999999999998</v>
      </c>
      <c r="N29" s="257">
        <f>'[1]Podklady RZ'!N538</f>
        <v>1.4523000000000001</v>
      </c>
      <c r="O29" s="274">
        <f>'[1]Podklady RZ'!O538</f>
        <v>2.3557155515170976E-3</v>
      </c>
      <c r="P29" s="176"/>
      <c r="U29" s="127"/>
    </row>
    <row r="30" spans="1:21" ht="12.75" customHeight="1" x14ac:dyDescent="0.2">
      <c r="A30" s="57" t="s">
        <v>2</v>
      </c>
      <c r="B30" s="221">
        <f>'[1]Podklady RZ'!B539</f>
        <v>1.8462100000000001</v>
      </c>
      <c r="C30" s="236">
        <f>'[1]Podklady RZ'!C539</f>
        <v>1.3045041052293314</v>
      </c>
      <c r="D30" s="244">
        <f>'[1]Podklady RZ'!D539</f>
        <v>0.96302596827814768</v>
      </c>
      <c r="E30" s="237">
        <f>'[1]Podklady RZ'!E539</f>
        <v>1.295693</v>
      </c>
      <c r="F30" s="236">
        <f>'[1]Podklady RZ'!F539</f>
        <v>0.49320900000000001</v>
      </c>
      <c r="G30" s="239">
        <f>'[1]Podklady RZ'!G539</f>
        <v>0.139849</v>
      </c>
      <c r="H30" s="243">
        <f>'[1]Podklady RZ'!H539</f>
        <v>0.114121</v>
      </c>
      <c r="I30" s="236">
        <f>'[1]Podklady RZ'!I539</f>
        <v>0.13900800000000002</v>
      </c>
      <c r="J30" s="244">
        <f>'[1]Podklady RZ'!J539</f>
        <v>0.35081099999999998</v>
      </c>
      <c r="K30" s="237">
        <f>'[1]Podklady RZ'!K539</f>
        <v>1.218059</v>
      </c>
      <c r="L30" s="236">
        <f>'[1]Podklady RZ'!L539</f>
        <v>2.5297160000000001</v>
      </c>
      <c r="M30" s="239">
        <f>'[1]Podklady RZ'!M539</f>
        <v>3.0958350000000001</v>
      </c>
      <c r="N30" s="257">
        <f>'[1]Podklady RZ'!N539</f>
        <v>13.490041073507481</v>
      </c>
      <c r="O30" s="274">
        <f>'[1]Podklady RZ'!O539</f>
        <v>4.0818541829448322E-2</v>
      </c>
      <c r="P30" s="176"/>
    </row>
    <row r="31" spans="1:21" x14ac:dyDescent="0.2">
      <c r="A31" s="57" t="s">
        <v>6</v>
      </c>
      <c r="B31" s="221">
        <f>'[1]Podklady RZ'!B540</f>
        <v>1.5092099999999999</v>
      </c>
      <c r="C31" s="236">
        <f>'[1]Podklady RZ'!C540</f>
        <v>0.96233483884919335</v>
      </c>
      <c r="D31" s="244">
        <f>'[1]Podklady RZ'!D540</f>
        <v>0.46729134934683625</v>
      </c>
      <c r="E31" s="237">
        <f>'[1]Podklady RZ'!E540</f>
        <v>0.67871399999999993</v>
      </c>
      <c r="F31" s="236">
        <f>'[1]Podklady RZ'!F540</f>
        <v>0.51607199999999998</v>
      </c>
      <c r="G31" s="239">
        <f>'[1]Podklady RZ'!G540</f>
        <v>0.245397</v>
      </c>
      <c r="H31" s="243">
        <f>'[1]Podklady RZ'!H540</f>
        <v>0.25855299999999998</v>
      </c>
      <c r="I31" s="236">
        <f>'[1]Podklady RZ'!I540</f>
        <v>0.15310799999999999</v>
      </c>
      <c r="J31" s="244">
        <f>'[1]Podklady RZ'!J540</f>
        <v>0.35692599999999997</v>
      </c>
      <c r="K31" s="237">
        <f>'[1]Podklady RZ'!K540</f>
        <v>0.64476999999999995</v>
      </c>
      <c r="L31" s="236">
        <f>'[1]Podklady RZ'!L540</f>
        <v>0.93024899999999999</v>
      </c>
      <c r="M31" s="239">
        <f>'[1]Podklady RZ'!M540</f>
        <v>1.0979839999999998</v>
      </c>
      <c r="N31" s="257">
        <f>'[1]Podklady RZ'!N540</f>
        <v>7.8206091881960287</v>
      </c>
      <c r="O31" s="274">
        <f>'[1]Podklady RZ'!O540</f>
        <v>3.7766336633373816E-2</v>
      </c>
      <c r="P31" s="176"/>
    </row>
    <row r="32" spans="1:21" x14ac:dyDescent="0.2">
      <c r="A32" s="57" t="s">
        <v>28</v>
      </c>
      <c r="B32" s="221">
        <f>'[1]Podklady RZ'!B541</f>
        <v>224.27271800000003</v>
      </c>
      <c r="C32" s="236">
        <f>'[1]Podklady RZ'!C541</f>
        <v>157.27536676808165</v>
      </c>
      <c r="D32" s="244">
        <f>'[1]Podklady RZ'!D541</f>
        <v>116.11102502374489</v>
      </c>
      <c r="E32" s="237">
        <f>'[1]Podklady RZ'!E541</f>
        <v>97.983110999999994</v>
      </c>
      <c r="F32" s="236">
        <f>'[1]Podklady RZ'!F541</f>
        <v>46.257303000000007</v>
      </c>
      <c r="G32" s="239">
        <f>'[1]Podklady RZ'!G541</f>
        <v>27.519898000000001</v>
      </c>
      <c r="H32" s="243">
        <f>'[1]Podklady RZ'!H541</f>
        <v>29.321747000000002</v>
      </c>
      <c r="I32" s="236">
        <f>'[1]Podklady RZ'!I541</f>
        <v>26.920075999999998</v>
      </c>
      <c r="J32" s="244">
        <f>'[1]Podklady RZ'!J541</f>
        <v>54.062852999999997</v>
      </c>
      <c r="K32" s="237">
        <f>'[1]Podklady RZ'!K541</f>
        <v>93.019633999999996</v>
      </c>
      <c r="L32" s="236">
        <f>'[1]Podklady RZ'!L541</f>
        <v>142.61562599999999</v>
      </c>
      <c r="M32" s="239">
        <f>'[1]Podklady RZ'!M541</f>
        <v>177.44086499999997</v>
      </c>
      <c r="N32" s="257">
        <f>'[1]Podklady RZ'!N541</f>
        <v>1192.8002227918266</v>
      </c>
      <c r="O32" s="274">
        <f>'[1]Podklady RZ'!O541</f>
        <v>4.3816701069461644E-2</v>
      </c>
      <c r="P32" s="176"/>
    </row>
    <row r="33" spans="1:16" x14ac:dyDescent="0.2">
      <c r="A33" s="57" t="s">
        <v>5</v>
      </c>
      <c r="B33" s="221">
        <f>'[1]Podklady RZ'!B542</f>
        <v>143.98676499999996</v>
      </c>
      <c r="C33" s="236">
        <f>'[1]Podklady RZ'!C542</f>
        <v>100.56832111725329</v>
      </c>
      <c r="D33" s="244">
        <f>'[1]Podklady RZ'!D542</f>
        <v>75.748224372533372</v>
      </c>
      <c r="E33" s="237">
        <f>'[1]Podklady RZ'!E542</f>
        <v>71.573986000000005</v>
      </c>
      <c r="F33" s="236">
        <f>'[1]Podklady RZ'!F542</f>
        <v>47.52329300000001</v>
      </c>
      <c r="G33" s="239">
        <f>'[1]Podklady RZ'!G542</f>
        <v>22.111482999999996</v>
      </c>
      <c r="H33" s="243">
        <f>'[1]Podklady RZ'!H542</f>
        <v>23.041367999999995</v>
      </c>
      <c r="I33" s="236">
        <f>'[1]Podklady RZ'!I542</f>
        <v>30.172903999999999</v>
      </c>
      <c r="J33" s="244">
        <f>'[1]Podklady RZ'!J542</f>
        <v>40.931962000000006</v>
      </c>
      <c r="K33" s="237">
        <f>'[1]Podklady RZ'!K542</f>
        <v>62.411564999999996</v>
      </c>
      <c r="L33" s="236">
        <f>'[1]Podklady RZ'!L542</f>
        <v>86.273140999999995</v>
      </c>
      <c r="M33" s="239">
        <f>'[1]Podklady RZ'!M542</f>
        <v>106.152568</v>
      </c>
      <c r="N33" s="257">
        <f>'[1]Podklady RZ'!N542</f>
        <v>810.49558048978668</v>
      </c>
      <c r="O33" s="274">
        <f>'[1]Podklady RZ'!O542</f>
        <v>5.4315725493738962E-2</v>
      </c>
      <c r="P33" s="176"/>
    </row>
    <row r="34" spans="1:16" ht="12.75" thickBot="1" x14ac:dyDescent="0.25">
      <c r="A34" s="58" t="s">
        <v>3</v>
      </c>
      <c r="B34" s="222">
        <f>'[1]Podklady RZ'!B543</f>
        <v>4.8888060000000007</v>
      </c>
      <c r="C34" s="43">
        <f>'[1]Podklady RZ'!C543</f>
        <v>3.5342619999999996</v>
      </c>
      <c r="D34" s="43">
        <f>'[1]Podklady RZ'!D543</f>
        <v>2.886612</v>
      </c>
      <c r="E34" s="272">
        <f>'[1]Podklady RZ'!E543</f>
        <v>2.190855</v>
      </c>
      <c r="F34" s="43">
        <f>'[1]Podklady RZ'!F543</f>
        <v>1.094719</v>
      </c>
      <c r="G34" s="273">
        <f>'[1]Podklady RZ'!G543</f>
        <v>0.46580499999999997</v>
      </c>
      <c r="H34" s="43">
        <f>'[1]Podklady RZ'!H543</f>
        <v>1.3365070000000001</v>
      </c>
      <c r="I34" s="43">
        <f>'[1]Podklady RZ'!I543</f>
        <v>1.395726</v>
      </c>
      <c r="J34" s="43">
        <f>'[1]Podklady RZ'!J543</f>
        <v>1.730146</v>
      </c>
      <c r="K34" s="272">
        <f>'[1]Podklady RZ'!K543</f>
        <v>2.047056</v>
      </c>
      <c r="L34" s="43">
        <f>'[1]Podklady RZ'!L543</f>
        <v>2.520178</v>
      </c>
      <c r="M34" s="273">
        <f>'[1]Podklady RZ'!M543</f>
        <v>3.6741930000000003</v>
      </c>
      <c r="N34" s="259">
        <f>'[1]Podklady RZ'!N543</f>
        <v>27.764865</v>
      </c>
      <c r="O34" s="275">
        <f>'[1]Podklady RZ'!O543</f>
        <v>1.5111073551458224E-2</v>
      </c>
      <c r="P34" s="176"/>
    </row>
    <row r="35" spans="1:16" ht="18" customHeight="1" x14ac:dyDescent="0.2">
      <c r="A35" s="263" t="s">
        <v>276</v>
      </c>
      <c r="B35" s="263"/>
      <c r="C35" s="263"/>
      <c r="D35" s="14"/>
      <c r="F35" s="17"/>
      <c r="G35" s="178"/>
      <c r="H35" s="178"/>
      <c r="I35" s="178"/>
      <c r="J35" s="178"/>
      <c r="K35" s="178"/>
      <c r="O35" s="4" t="s">
        <v>83</v>
      </c>
    </row>
    <row r="36" spans="1:16" x14ac:dyDescent="0.2">
      <c r="A36" s="119"/>
      <c r="B36" s="119"/>
      <c r="C36" s="119"/>
    </row>
    <row r="37" spans="1:16" x14ac:dyDescent="0.2">
      <c r="B37" s="127"/>
      <c r="C37" s="127"/>
      <c r="D37" s="127"/>
    </row>
    <row r="38" spans="1:16" x14ac:dyDescent="0.2">
      <c r="B38" s="127"/>
      <c r="C38" s="127"/>
      <c r="D38" s="127"/>
    </row>
    <row r="39" spans="1:16" x14ac:dyDescent="0.2">
      <c r="B39" s="127"/>
      <c r="C39" s="127"/>
      <c r="D39" s="127"/>
      <c r="M39" s="184" t="s">
        <v>268</v>
      </c>
      <c r="N39" s="226">
        <f>O7</f>
        <v>2.2724723432022902E-2</v>
      </c>
    </row>
    <row r="40" spans="1:16" x14ac:dyDescent="0.2">
      <c r="B40" s="233"/>
      <c r="C40" s="233"/>
      <c r="D40" s="233"/>
      <c r="M40" s="184" t="s">
        <v>66</v>
      </c>
      <c r="N40" s="226">
        <f>O8</f>
        <v>4.1522646696200434E-2</v>
      </c>
    </row>
    <row r="41" spans="1:16" x14ac:dyDescent="0.2">
      <c r="B41" s="127"/>
      <c r="C41" s="127"/>
      <c r="D41" s="127"/>
      <c r="M41" s="184" t="s">
        <v>187</v>
      </c>
      <c r="N41" s="226">
        <f>O9</f>
        <v>3.8285804675077091E-2</v>
      </c>
    </row>
  </sheetData>
  <mergeCells count="6">
    <mergeCell ref="O5:O6"/>
    <mergeCell ref="B5:D5"/>
    <mergeCell ref="E5:G5"/>
    <mergeCell ref="H5:J5"/>
    <mergeCell ref="K5:M5"/>
    <mergeCell ref="N5:N6"/>
  </mergeCells>
  <conditionalFormatting sqref="O10:O25 O27:O34">
    <cfRule type="dataBar" priority="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{4FD31A9D-90F3-49D1-A3B4-F244531E4D22}</x14:id>
        </ext>
      </extLst>
    </cfRule>
  </conditionalFormatting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FD31A9D-90F3-49D1-A3B4-F244531E4D22}">
            <x14:dataBar minLength="0" maxLength="100" gradient="0" direction="rightToLef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O10:O25 O27:O34</xm:sqref>
        </x14:conditionalFormatting>
      </x14:conditionalFormatting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showGridLines="0" zoomScaleNormal="100" zoomScaleSheetLayoutView="100" workbookViewId="0">
      <selection activeCell="A36" sqref="A36"/>
    </sheetView>
  </sheetViews>
  <sheetFormatPr defaultRowHeight="12" x14ac:dyDescent="0.2"/>
  <cols>
    <col min="1" max="1" width="31.7109375" style="123" customWidth="1"/>
    <col min="2" max="13" width="8" style="123" customWidth="1"/>
    <col min="14" max="14" width="8.42578125" style="123" customWidth="1"/>
    <col min="15" max="15" width="7.85546875" style="123" customWidth="1"/>
    <col min="16" max="21" width="9.140625" style="123" customWidth="1"/>
    <col min="22" max="16384" width="9.140625" style="123"/>
  </cols>
  <sheetData>
    <row r="1" spans="1:21" ht="18.75" x14ac:dyDescent="0.3">
      <c r="A1" s="164" t="s">
        <v>231</v>
      </c>
      <c r="O1" s="165" t="str">
        <f>Obsah!$A$1</f>
        <v>2017</v>
      </c>
    </row>
    <row r="2" spans="1:21" ht="1.5" customHeight="1" x14ac:dyDescent="0.2">
      <c r="F2" s="178"/>
      <c r="G2" s="178"/>
      <c r="H2" s="178"/>
      <c r="I2" s="178"/>
      <c r="J2" s="178"/>
      <c r="K2" s="178"/>
    </row>
    <row r="3" spans="1:21" ht="12" customHeight="1" x14ac:dyDescent="0.2">
      <c r="F3" s="178"/>
      <c r="G3" s="178"/>
      <c r="H3" s="178"/>
      <c r="I3" s="178"/>
      <c r="J3" s="178"/>
      <c r="K3" s="178"/>
    </row>
    <row r="4" spans="1:21" x14ac:dyDescent="0.2">
      <c r="A4" s="13"/>
      <c r="B4" s="276"/>
      <c r="C4" s="276"/>
      <c r="D4" s="276"/>
      <c r="E4" s="276"/>
      <c r="F4" s="184"/>
      <c r="K4" s="184"/>
      <c r="L4" s="251"/>
    </row>
    <row r="5" spans="1:21" ht="12.75" customHeight="1" x14ac:dyDescent="0.2">
      <c r="A5" s="26"/>
      <c r="B5" s="335" t="s">
        <v>48</v>
      </c>
      <c r="C5" s="335"/>
      <c r="D5" s="335"/>
      <c r="E5" s="335" t="s">
        <v>49</v>
      </c>
      <c r="F5" s="335"/>
      <c r="G5" s="335"/>
      <c r="H5" s="335" t="s">
        <v>50</v>
      </c>
      <c r="I5" s="335"/>
      <c r="J5" s="335"/>
      <c r="K5" s="335" t="s">
        <v>51</v>
      </c>
      <c r="L5" s="335"/>
      <c r="M5" s="335"/>
      <c r="N5" s="350" t="s">
        <v>7</v>
      </c>
      <c r="O5" s="350" t="s">
        <v>52</v>
      </c>
    </row>
    <row r="6" spans="1:21" x14ac:dyDescent="0.2">
      <c r="A6" s="26"/>
      <c r="B6" s="252" t="s">
        <v>8</v>
      </c>
      <c r="C6" s="252" t="s">
        <v>9</v>
      </c>
      <c r="D6" s="252" t="s">
        <v>10</v>
      </c>
      <c r="E6" s="252" t="s">
        <v>11</v>
      </c>
      <c r="F6" s="252" t="s">
        <v>12</v>
      </c>
      <c r="G6" s="252" t="s">
        <v>13</v>
      </c>
      <c r="H6" s="252" t="s">
        <v>14</v>
      </c>
      <c r="I6" s="252" t="s">
        <v>15</v>
      </c>
      <c r="J6" s="252" t="s">
        <v>16</v>
      </c>
      <c r="K6" s="252" t="s">
        <v>17</v>
      </c>
      <c r="L6" s="252" t="s">
        <v>18</v>
      </c>
      <c r="M6" s="252" t="s">
        <v>19</v>
      </c>
      <c r="N6" s="351"/>
      <c r="O6" s="351"/>
      <c r="P6" s="184"/>
      <c r="U6" s="184"/>
    </row>
    <row r="7" spans="1:21" x14ac:dyDescent="0.2">
      <c r="A7" s="262" t="s">
        <v>255</v>
      </c>
      <c r="B7" s="220">
        <f>'[1]Podklady RZ'!B551</f>
        <v>3706.1159999999982</v>
      </c>
      <c r="C7" s="198">
        <f>'[1]Podklady RZ'!C551</f>
        <v>3704.9179999999983</v>
      </c>
      <c r="D7" s="198">
        <f>'[1]Podklady RZ'!D551</f>
        <v>3706.1859999999983</v>
      </c>
      <c r="E7" s="264">
        <f>'[1]Podklady RZ'!E551</f>
        <v>3707.0799999999986</v>
      </c>
      <c r="F7" s="265">
        <f>'[1]Podklady RZ'!F551</f>
        <v>3707.7579999999994</v>
      </c>
      <c r="G7" s="266">
        <f>'[1]Podklady RZ'!G551</f>
        <v>3708.9579999999992</v>
      </c>
      <c r="H7" s="198">
        <f>'[1]Podklady RZ'!H551</f>
        <v>3706.6419999999989</v>
      </c>
      <c r="I7" s="198">
        <f>'[1]Podklady RZ'!I551</f>
        <v>3707.2419999999993</v>
      </c>
      <c r="J7" s="198">
        <f>'[1]Podklady RZ'!J551</f>
        <v>3708.376999999999</v>
      </c>
      <c r="K7" s="264">
        <f>'[1]Podklady RZ'!K551</f>
        <v>3707.2799999999988</v>
      </c>
      <c r="L7" s="265">
        <f>'[1]Podklady RZ'!L551</f>
        <v>3713.9639999999995</v>
      </c>
      <c r="M7" s="266">
        <f>'[1]Podklady RZ'!M551</f>
        <v>3703.2209999999991</v>
      </c>
      <c r="N7" s="261">
        <f>'[1]Podklady RZ'!N551</f>
        <v>3703.2209999999991</v>
      </c>
      <c r="O7" s="278">
        <f>'[1]Podklady RZ'!O551</f>
        <v>6.3298929184999742E-2</v>
      </c>
      <c r="P7" s="187"/>
      <c r="U7" s="92"/>
    </row>
    <row r="8" spans="1:21" x14ac:dyDescent="0.2">
      <c r="A8" s="253" t="s">
        <v>256</v>
      </c>
      <c r="B8" s="220">
        <f>'[1]Podklady RZ'!B552</f>
        <v>1179.079135</v>
      </c>
      <c r="C8" s="198">
        <f>'[1]Podklady RZ'!C552</f>
        <v>837.38883800000031</v>
      </c>
      <c r="D8" s="198">
        <f>'[1]Podklady RZ'!D552</f>
        <v>669.65297699999985</v>
      </c>
      <c r="E8" s="220">
        <f>'[1]Podklady RZ'!E552</f>
        <v>558.04386100000011</v>
      </c>
      <c r="F8" s="198">
        <f>'[1]Podklady RZ'!F552</f>
        <v>347.8234920000001</v>
      </c>
      <c r="G8" s="267">
        <f>'[1]Podklady RZ'!G552</f>
        <v>252.08079399999997</v>
      </c>
      <c r="H8" s="198">
        <f>'[1]Podklady RZ'!H552</f>
        <v>185.41228474937992</v>
      </c>
      <c r="I8" s="198">
        <f>'[1]Podklady RZ'!I552</f>
        <v>225.66519193579478</v>
      </c>
      <c r="J8" s="198">
        <f>'[1]Podklady RZ'!J552</f>
        <v>323.2014995756424</v>
      </c>
      <c r="K8" s="220">
        <f>'[1]Podklady RZ'!K552</f>
        <v>501.20612557564255</v>
      </c>
      <c r="L8" s="198">
        <f>'[1]Podklady RZ'!L552</f>
        <v>705.55120157564215</v>
      </c>
      <c r="M8" s="267">
        <f>'[1]Podklady RZ'!M552</f>
        <v>822.54051757564253</v>
      </c>
      <c r="N8" s="255">
        <f>'[1]Podklady RZ'!N552</f>
        <v>6607.6459179877447</v>
      </c>
      <c r="O8" s="279">
        <f>'[1]Podklady RZ'!O552</f>
        <v>3.8964828832091125E-2</v>
      </c>
      <c r="P8" s="187"/>
      <c r="U8" s="92"/>
    </row>
    <row r="9" spans="1:21" x14ac:dyDescent="0.2">
      <c r="A9" s="254" t="s">
        <v>257</v>
      </c>
      <c r="B9" s="209">
        <f>'[1]Podklady RZ'!B553</f>
        <v>886.34568000000013</v>
      </c>
      <c r="C9" s="63">
        <f>'[1]Podklady RZ'!C553</f>
        <v>600.03174999999999</v>
      </c>
      <c r="D9" s="63">
        <f>'[1]Podklady RZ'!D553</f>
        <v>451.79580100000004</v>
      </c>
      <c r="E9" s="209">
        <f>'[1]Podklady RZ'!E553</f>
        <v>361.82536499999998</v>
      </c>
      <c r="F9" s="63">
        <f>'[1]Podklady RZ'!F553</f>
        <v>170.06244599999997</v>
      </c>
      <c r="G9" s="210">
        <f>'[1]Podklady RZ'!G553</f>
        <v>83.340078000000005</v>
      </c>
      <c r="H9" s="63">
        <f>'[1]Podklady RZ'!H553</f>
        <v>81.805328000000003</v>
      </c>
      <c r="I9" s="63">
        <f>'[1]Podklady RZ'!I553</f>
        <v>75.353986073000002</v>
      </c>
      <c r="J9" s="63">
        <f>'[1]Podklady RZ'!J553</f>
        <v>182.74984860120441</v>
      </c>
      <c r="K9" s="209">
        <f>'[1]Podklady RZ'!K553</f>
        <v>330.56971460120445</v>
      </c>
      <c r="L9" s="63">
        <f>'[1]Podklady RZ'!L553</f>
        <v>518.68967860120438</v>
      </c>
      <c r="M9" s="210">
        <f>'[1]Podklady RZ'!M553</f>
        <v>641.47196560120449</v>
      </c>
      <c r="N9" s="256">
        <f>'[1]Podklady RZ'!N553</f>
        <v>4384.0416414778183</v>
      </c>
      <c r="O9" s="280">
        <f>'[1]Podklady RZ'!O553</f>
        <v>4.6771348379049074E-2</v>
      </c>
      <c r="P9" s="176"/>
      <c r="U9" s="179"/>
    </row>
    <row r="10" spans="1:21" x14ac:dyDescent="0.2">
      <c r="A10" s="57" t="s">
        <v>44</v>
      </c>
      <c r="B10" s="221">
        <f>'[1]Podklady RZ'!B554</f>
        <v>7.8074650000000005</v>
      </c>
      <c r="C10" s="33">
        <f>'[1]Podklady RZ'!C554</f>
        <v>5.3218500000000004</v>
      </c>
      <c r="D10" s="33">
        <f>'[1]Podklady RZ'!D554</f>
        <v>4.1162000000000001</v>
      </c>
      <c r="E10" s="268">
        <f>'[1]Podklady RZ'!E554</f>
        <v>3.2475900000000002</v>
      </c>
      <c r="F10" s="33">
        <f>'[1]Podklady RZ'!F554</f>
        <v>2.0127199999999998</v>
      </c>
      <c r="G10" s="269">
        <f>'[1]Podklady RZ'!G554</f>
        <v>0.53500000000000003</v>
      </c>
      <c r="H10" s="33">
        <f>'[1]Podklady RZ'!H554</f>
        <v>0.63</v>
      </c>
      <c r="I10" s="33">
        <f>'[1]Podklady RZ'!I554</f>
        <v>0.5747000000000001</v>
      </c>
      <c r="J10" s="33">
        <f>'[1]Podklady RZ'!J554</f>
        <v>2.0484</v>
      </c>
      <c r="K10" s="268">
        <f>'[1]Podklady RZ'!K554</f>
        <v>3.5274899999999998</v>
      </c>
      <c r="L10" s="33">
        <f>'[1]Podklady RZ'!L554</f>
        <v>5.6527500000000002</v>
      </c>
      <c r="M10" s="269">
        <f>'[1]Podklady RZ'!M554</f>
        <v>8.9132400000000001</v>
      </c>
      <c r="N10" s="257">
        <f>'[1]Podklady RZ'!N554</f>
        <v>44.387405000000001</v>
      </c>
      <c r="O10" s="274">
        <f>'[1]Podklady RZ'!O554</f>
        <v>7.3147365192187527E-3</v>
      </c>
      <c r="P10" s="176"/>
      <c r="U10" s="277"/>
    </row>
    <row r="11" spans="1:21" x14ac:dyDescent="0.2">
      <c r="A11" s="57" t="s">
        <v>43</v>
      </c>
      <c r="B11" s="221">
        <f>'[1]Podklady RZ'!B555</f>
        <v>3.9453140000000002</v>
      </c>
      <c r="C11" s="236">
        <f>'[1]Podklady RZ'!C555</f>
        <v>3.156352</v>
      </c>
      <c r="D11" s="244">
        <f>'[1]Podklady RZ'!D555</f>
        <v>2.88273</v>
      </c>
      <c r="E11" s="237">
        <f>'[1]Podklady RZ'!E555</f>
        <v>2.6836699999999998</v>
      </c>
      <c r="F11" s="236">
        <f>'[1]Podklady RZ'!F555</f>
        <v>1.3846829999999999</v>
      </c>
      <c r="G11" s="239">
        <f>'[1]Podklady RZ'!G555</f>
        <v>1.2769600000000001</v>
      </c>
      <c r="H11" s="243">
        <f>'[1]Podklady RZ'!H555</f>
        <v>1.2427000000000001</v>
      </c>
      <c r="I11" s="236">
        <f>'[1]Podklady RZ'!I555</f>
        <v>0.93670000000000009</v>
      </c>
      <c r="J11" s="244">
        <f>'[1]Podklady RZ'!J555</f>
        <v>1.3683180000000001</v>
      </c>
      <c r="K11" s="237">
        <f>'[1]Podklady RZ'!K555</f>
        <v>2.2419700000000002</v>
      </c>
      <c r="L11" s="236">
        <f>'[1]Podklady RZ'!L555</f>
        <v>2.6115780000000002</v>
      </c>
      <c r="M11" s="239">
        <f>'[1]Podklady RZ'!M555</f>
        <v>3.1749130000000001</v>
      </c>
      <c r="N11" s="257">
        <f>'[1]Podklady RZ'!N555</f>
        <v>26.905888000000001</v>
      </c>
      <c r="O11" s="274">
        <f>'[1]Podklady RZ'!O555</f>
        <v>5.1971387169479771E-2</v>
      </c>
      <c r="P11" s="176"/>
      <c r="U11" s="277"/>
    </row>
    <row r="12" spans="1:21" x14ac:dyDescent="0.2">
      <c r="A12" s="57" t="s">
        <v>42</v>
      </c>
      <c r="B12" s="221">
        <f>'[1]Podklady RZ'!B556</f>
        <v>567.21611300000006</v>
      </c>
      <c r="C12" s="236">
        <f>'[1]Podklady RZ'!C556</f>
        <v>400.73333399999996</v>
      </c>
      <c r="D12" s="244">
        <f>'[1]Podklady RZ'!D556</f>
        <v>270.00683800000002</v>
      </c>
      <c r="E12" s="237">
        <f>'[1]Podklady RZ'!E556</f>
        <v>38.816050000000004</v>
      </c>
      <c r="F12" s="236">
        <f>'[1]Podklady RZ'!F556</f>
        <v>34.997588999999998</v>
      </c>
      <c r="G12" s="239">
        <f>'[1]Podklady RZ'!G556</f>
        <v>8.7694930000000006</v>
      </c>
      <c r="H12" s="243">
        <f>'[1]Podklady RZ'!H556</f>
        <v>4.3479999999999999</v>
      </c>
      <c r="I12" s="236">
        <f>'[1]Podklady RZ'!I556</f>
        <v>4.5140000000000002</v>
      </c>
      <c r="J12" s="244">
        <f>'[1]Podklady RZ'!J556</f>
        <v>25.816589</v>
      </c>
      <c r="K12" s="237">
        <f>'[1]Podklady RZ'!K556</f>
        <v>9.1519999999999992</v>
      </c>
      <c r="L12" s="236">
        <f>'[1]Podklady RZ'!L556</f>
        <v>10.154</v>
      </c>
      <c r="M12" s="239">
        <f>'[1]Podklady RZ'!M556</f>
        <v>52.818474999999999</v>
      </c>
      <c r="N12" s="257">
        <f>'[1]Podklady RZ'!N556</f>
        <v>1427.3424809999999</v>
      </c>
      <c r="O12" s="274">
        <f>'[1]Podklady RZ'!O556</f>
        <v>0.10680191185038734</v>
      </c>
      <c r="P12" s="176"/>
      <c r="U12" s="277"/>
    </row>
    <row r="13" spans="1:21" x14ac:dyDescent="0.2">
      <c r="A13" s="57" t="s">
        <v>67</v>
      </c>
      <c r="B13" s="221">
        <f>'[1]Podklady RZ'!B557</f>
        <v>2.9921E-2</v>
      </c>
      <c r="C13" s="236">
        <f>'[1]Podklady RZ'!C557</f>
        <v>2.9921E-2</v>
      </c>
      <c r="D13" s="244">
        <f>'[1]Podklady RZ'!D557</f>
        <v>2.9921E-2</v>
      </c>
      <c r="E13" s="237">
        <f>'[1]Podklady RZ'!E557</f>
        <v>2.9921E-2</v>
      </c>
      <c r="F13" s="236">
        <f>'[1]Podklady RZ'!F557</f>
        <v>2.9921E-2</v>
      </c>
      <c r="G13" s="239">
        <f>'[1]Podklady RZ'!G557</f>
        <v>8.1447999999999993E-2</v>
      </c>
      <c r="H13" s="243">
        <f>'[1]Podklady RZ'!H557</f>
        <v>8.1447999999999993E-2</v>
      </c>
      <c r="I13" s="236">
        <f>'[1]Podklady RZ'!I557</f>
        <v>0</v>
      </c>
      <c r="J13" s="244">
        <f>'[1]Podklady RZ'!J557</f>
        <v>0</v>
      </c>
      <c r="K13" s="237">
        <f>'[1]Podklady RZ'!K557</f>
        <v>0</v>
      </c>
      <c r="L13" s="236">
        <f>'[1]Podklady RZ'!L557</f>
        <v>0</v>
      </c>
      <c r="M13" s="239">
        <f>'[1]Podklady RZ'!M557</f>
        <v>0</v>
      </c>
      <c r="N13" s="257">
        <f>'[1]Podklady RZ'!N557</f>
        <v>0.31250099999999997</v>
      </c>
      <c r="O13" s="274">
        <f>'[1]Podklady RZ'!O557</f>
        <v>3.5442103382867053E-2</v>
      </c>
      <c r="P13" s="176"/>
      <c r="U13" s="277"/>
    </row>
    <row r="14" spans="1:21" x14ac:dyDescent="0.2">
      <c r="A14" s="57" t="s">
        <v>68</v>
      </c>
      <c r="B14" s="221">
        <f>'[1]Podklady RZ'!B558</f>
        <v>0</v>
      </c>
      <c r="C14" s="236">
        <f>'[1]Podklady RZ'!C558</f>
        <v>0</v>
      </c>
      <c r="D14" s="244">
        <f>'[1]Podklady RZ'!D558</f>
        <v>0</v>
      </c>
      <c r="E14" s="237">
        <f>'[1]Podklady RZ'!E558</f>
        <v>0</v>
      </c>
      <c r="F14" s="236">
        <f>'[1]Podklady RZ'!F558</f>
        <v>0</v>
      </c>
      <c r="G14" s="239">
        <f>'[1]Podklady RZ'!G558</f>
        <v>0</v>
      </c>
      <c r="H14" s="243">
        <f>'[1]Podklady RZ'!H558</f>
        <v>0</v>
      </c>
      <c r="I14" s="236">
        <f>'[1]Podklady RZ'!I558</f>
        <v>0</v>
      </c>
      <c r="J14" s="244">
        <f>'[1]Podklady RZ'!J558</f>
        <v>0</v>
      </c>
      <c r="K14" s="237">
        <f>'[1]Podklady RZ'!K558</f>
        <v>0</v>
      </c>
      <c r="L14" s="236">
        <f>'[1]Podklady RZ'!L558</f>
        <v>0</v>
      </c>
      <c r="M14" s="239">
        <f>'[1]Podklady RZ'!M558</f>
        <v>0</v>
      </c>
      <c r="N14" s="257">
        <f>'[1]Podklady RZ'!N558</f>
        <v>0</v>
      </c>
      <c r="O14" s="274">
        <f>'[1]Podklady RZ'!O558</f>
        <v>0</v>
      </c>
      <c r="P14" s="176"/>
      <c r="U14" s="277"/>
    </row>
    <row r="15" spans="1:21" x14ac:dyDescent="0.2">
      <c r="A15" s="57" t="s">
        <v>69</v>
      </c>
      <c r="B15" s="221">
        <f>'[1]Podklady RZ'!B559</f>
        <v>0</v>
      </c>
      <c r="C15" s="236">
        <f>'[1]Podklady RZ'!C559</f>
        <v>0</v>
      </c>
      <c r="D15" s="244">
        <f>'[1]Podklady RZ'!D559</f>
        <v>0</v>
      </c>
      <c r="E15" s="237">
        <f>'[1]Podklady RZ'!E559</f>
        <v>0</v>
      </c>
      <c r="F15" s="236">
        <f>'[1]Podklady RZ'!F559</f>
        <v>0</v>
      </c>
      <c r="G15" s="239">
        <f>'[1]Podklady RZ'!G559</f>
        <v>0</v>
      </c>
      <c r="H15" s="243">
        <f>'[1]Podklady RZ'!H559</f>
        <v>0</v>
      </c>
      <c r="I15" s="236">
        <f>'[1]Podklady RZ'!I559</f>
        <v>0</v>
      </c>
      <c r="J15" s="244">
        <f>'[1]Podklady RZ'!J559</f>
        <v>0</v>
      </c>
      <c r="K15" s="237">
        <f>'[1]Podklady RZ'!K559</f>
        <v>0</v>
      </c>
      <c r="L15" s="236">
        <f>'[1]Podklady RZ'!L559</f>
        <v>0</v>
      </c>
      <c r="M15" s="239">
        <f>'[1]Podklady RZ'!M559</f>
        <v>0</v>
      </c>
      <c r="N15" s="257">
        <f>'[1]Podklady RZ'!N559</f>
        <v>0</v>
      </c>
      <c r="O15" s="274">
        <f>'[1]Podklady RZ'!O559</f>
        <v>0</v>
      </c>
      <c r="P15" s="176"/>
      <c r="U15" s="277"/>
    </row>
    <row r="16" spans="1:21" x14ac:dyDescent="0.2">
      <c r="A16" s="57" t="s">
        <v>41</v>
      </c>
      <c r="B16" s="221">
        <f>'[1]Podklady RZ'!B560</f>
        <v>207.796897</v>
      </c>
      <c r="C16" s="236">
        <f>'[1]Podklady RZ'!C560</f>
        <v>126.08182600000001</v>
      </c>
      <c r="D16" s="244">
        <f>'[1]Podklady RZ'!D560</f>
        <v>120.487954</v>
      </c>
      <c r="E16" s="237">
        <f>'[1]Podklady RZ'!E560</f>
        <v>273.88555199999996</v>
      </c>
      <c r="F16" s="236">
        <f>'[1]Podklady RZ'!F560</f>
        <v>106.41447899999999</v>
      </c>
      <c r="G16" s="239">
        <f>'[1]Podklady RZ'!G560</f>
        <v>58.883437000000001</v>
      </c>
      <c r="H16" s="243">
        <f>'[1]Podklady RZ'!H560</f>
        <v>61.549476999999996</v>
      </c>
      <c r="I16" s="236">
        <f>'[1]Podklady RZ'!I560</f>
        <v>55.140124</v>
      </c>
      <c r="J16" s="244">
        <f>'[1]Podklady RZ'!J560</f>
        <v>129.867547</v>
      </c>
      <c r="K16" s="237">
        <f>'[1]Podklady RZ'!K560</f>
        <v>273.52796000000001</v>
      </c>
      <c r="L16" s="236">
        <f>'[1]Podklady RZ'!L560</f>
        <v>436.20510000000002</v>
      </c>
      <c r="M16" s="239">
        <f>'[1]Podklady RZ'!M560</f>
        <v>510.79063500000001</v>
      </c>
      <c r="N16" s="257">
        <f>'[1]Podklady RZ'!N560</f>
        <v>2360.6309879999999</v>
      </c>
      <c r="O16" s="274">
        <f>'[1]Podklady RZ'!O560</f>
        <v>5.5349532033257896E-2</v>
      </c>
      <c r="P16" s="176"/>
      <c r="U16" s="277"/>
    </row>
    <row r="17" spans="1:21" x14ac:dyDescent="0.2">
      <c r="A17" s="57" t="s">
        <v>81</v>
      </c>
      <c r="B17" s="221">
        <f>'[1]Podklady RZ'!B561</f>
        <v>0</v>
      </c>
      <c r="C17" s="236">
        <f>'[1]Podklady RZ'!C561</f>
        <v>0</v>
      </c>
      <c r="D17" s="244">
        <f>'[1]Podklady RZ'!D561</f>
        <v>0</v>
      </c>
      <c r="E17" s="237">
        <f>'[1]Podklady RZ'!E561</f>
        <v>0</v>
      </c>
      <c r="F17" s="236">
        <f>'[1]Podklady RZ'!F561</f>
        <v>0</v>
      </c>
      <c r="G17" s="239">
        <f>'[1]Podklady RZ'!G561</f>
        <v>0</v>
      </c>
      <c r="H17" s="243">
        <f>'[1]Podklady RZ'!H561</f>
        <v>0</v>
      </c>
      <c r="I17" s="236">
        <f>'[1]Podklady RZ'!I561</f>
        <v>0</v>
      </c>
      <c r="J17" s="244">
        <f>'[1]Podklady RZ'!J561</f>
        <v>0</v>
      </c>
      <c r="K17" s="237">
        <f>'[1]Podklady RZ'!K561</f>
        <v>0</v>
      </c>
      <c r="L17" s="236">
        <f>'[1]Podklady RZ'!L561</f>
        <v>0</v>
      </c>
      <c r="M17" s="239">
        <f>'[1]Podklady RZ'!M561</f>
        <v>0</v>
      </c>
      <c r="N17" s="257">
        <f>'[1]Podklady RZ'!N561</f>
        <v>0</v>
      </c>
      <c r="O17" s="274">
        <f>'[1]Podklady RZ'!O561</f>
        <v>0</v>
      </c>
      <c r="P17" s="176"/>
      <c r="U17" s="277"/>
    </row>
    <row r="18" spans="1:21" x14ac:dyDescent="0.2">
      <c r="A18" s="57" t="s">
        <v>40</v>
      </c>
      <c r="B18" s="221">
        <f>'[1]Podklady RZ'!B562</f>
        <v>0</v>
      </c>
      <c r="C18" s="236">
        <f>'[1]Podklady RZ'!C562</f>
        <v>0</v>
      </c>
      <c r="D18" s="244">
        <f>'[1]Podklady RZ'!D562</f>
        <v>0</v>
      </c>
      <c r="E18" s="237">
        <f>'[1]Podklady RZ'!E562</f>
        <v>0</v>
      </c>
      <c r="F18" s="236">
        <f>'[1]Podklady RZ'!F562</f>
        <v>0</v>
      </c>
      <c r="G18" s="239">
        <f>'[1]Podklady RZ'!G562</f>
        <v>0</v>
      </c>
      <c r="H18" s="243">
        <f>'[1]Podklady RZ'!H562</f>
        <v>0</v>
      </c>
      <c r="I18" s="236">
        <f>'[1]Podklady RZ'!I562</f>
        <v>0</v>
      </c>
      <c r="J18" s="244">
        <f>'[1]Podklady RZ'!J562</f>
        <v>0</v>
      </c>
      <c r="K18" s="237">
        <f>'[1]Podklady RZ'!K562</f>
        <v>0</v>
      </c>
      <c r="L18" s="236">
        <f>'[1]Podklady RZ'!L562</f>
        <v>0</v>
      </c>
      <c r="M18" s="239">
        <f>'[1]Podklady RZ'!M562</f>
        <v>0</v>
      </c>
      <c r="N18" s="257">
        <f>'[1]Podklady RZ'!N562</f>
        <v>0</v>
      </c>
      <c r="O18" s="274">
        <f>'[1]Podklady RZ'!O562</f>
        <v>0</v>
      </c>
      <c r="P18" s="176"/>
      <c r="U18" s="277"/>
    </row>
    <row r="19" spans="1:21" x14ac:dyDescent="0.2">
      <c r="A19" s="57" t="s">
        <v>39</v>
      </c>
      <c r="B19" s="221">
        <f>'[1]Podklady RZ'!B563</f>
        <v>0</v>
      </c>
      <c r="C19" s="236">
        <f>'[1]Podklady RZ'!C563</f>
        <v>0</v>
      </c>
      <c r="D19" s="244">
        <f>'[1]Podklady RZ'!D563</f>
        <v>0</v>
      </c>
      <c r="E19" s="237">
        <f>'[1]Podklady RZ'!E563</f>
        <v>0</v>
      </c>
      <c r="F19" s="236">
        <f>'[1]Podklady RZ'!F563</f>
        <v>0</v>
      </c>
      <c r="G19" s="239">
        <f>'[1]Podklady RZ'!G563</f>
        <v>0</v>
      </c>
      <c r="H19" s="243">
        <f>'[1]Podklady RZ'!H563</f>
        <v>0</v>
      </c>
      <c r="I19" s="236">
        <f>'[1]Podklady RZ'!I563</f>
        <v>0</v>
      </c>
      <c r="J19" s="244">
        <f>'[1]Podklady RZ'!J563</f>
        <v>0</v>
      </c>
      <c r="K19" s="237">
        <f>'[1]Podklady RZ'!K563</f>
        <v>0</v>
      </c>
      <c r="L19" s="236">
        <f>'[1]Podklady RZ'!L563</f>
        <v>0</v>
      </c>
      <c r="M19" s="239">
        <f>'[1]Podklady RZ'!M563</f>
        <v>0</v>
      </c>
      <c r="N19" s="257">
        <f>'[1]Podklady RZ'!N563</f>
        <v>0</v>
      </c>
      <c r="O19" s="274">
        <f>'[1]Podklady RZ'!O563</f>
        <v>0</v>
      </c>
      <c r="P19" s="176"/>
      <c r="U19" s="277"/>
    </row>
    <row r="20" spans="1:21" x14ac:dyDescent="0.2">
      <c r="A20" s="57" t="s">
        <v>38</v>
      </c>
      <c r="B20" s="221">
        <f>'[1]Podklady RZ'!B564</f>
        <v>0</v>
      </c>
      <c r="C20" s="236">
        <f>'[1]Podklady RZ'!C564</f>
        <v>0</v>
      </c>
      <c r="D20" s="244">
        <f>'[1]Podklady RZ'!D564</f>
        <v>0</v>
      </c>
      <c r="E20" s="237">
        <f>'[1]Podklady RZ'!E564</f>
        <v>0</v>
      </c>
      <c r="F20" s="236">
        <f>'[1]Podklady RZ'!F564</f>
        <v>0</v>
      </c>
      <c r="G20" s="239">
        <f>'[1]Podklady RZ'!G564</f>
        <v>0</v>
      </c>
      <c r="H20" s="243">
        <f>'[1]Podklady RZ'!H564</f>
        <v>0</v>
      </c>
      <c r="I20" s="236">
        <f>'[1]Podklady RZ'!I564</f>
        <v>0</v>
      </c>
      <c r="J20" s="244">
        <f>'[1]Podklady RZ'!J564</f>
        <v>0</v>
      </c>
      <c r="K20" s="237">
        <f>'[1]Podklady RZ'!K564</f>
        <v>0</v>
      </c>
      <c r="L20" s="236">
        <f>'[1]Podklady RZ'!L564</f>
        <v>0</v>
      </c>
      <c r="M20" s="239">
        <f>'[1]Podklady RZ'!M564</f>
        <v>0</v>
      </c>
      <c r="N20" s="257">
        <f>'[1]Podklady RZ'!N564</f>
        <v>0</v>
      </c>
      <c r="O20" s="274">
        <f>'[1]Podklady RZ'!O564</f>
        <v>0</v>
      </c>
      <c r="P20" s="176"/>
      <c r="U20" s="277"/>
    </row>
    <row r="21" spans="1:21" x14ac:dyDescent="0.2">
      <c r="A21" s="57" t="s">
        <v>37</v>
      </c>
      <c r="B21" s="221">
        <f>'[1]Podklady RZ'!B565</f>
        <v>0.52649999999999997</v>
      </c>
      <c r="C21" s="236">
        <f>'[1]Podklady RZ'!C565</f>
        <v>0.44416</v>
      </c>
      <c r="D21" s="244">
        <f>'[1]Podklady RZ'!D565</f>
        <v>0.1734</v>
      </c>
      <c r="E21" s="237">
        <f>'[1]Podklady RZ'!E565</f>
        <v>0</v>
      </c>
      <c r="F21" s="236">
        <f>'[1]Podklady RZ'!F565</f>
        <v>0</v>
      </c>
      <c r="G21" s="239">
        <f>'[1]Podklady RZ'!G565</f>
        <v>0</v>
      </c>
      <c r="H21" s="243">
        <f>'[1]Podklady RZ'!H565</f>
        <v>0</v>
      </c>
      <c r="I21" s="236">
        <f>'[1]Podklady RZ'!I565</f>
        <v>0</v>
      </c>
      <c r="J21" s="244">
        <f>'[1]Podklady RZ'!J565</f>
        <v>0</v>
      </c>
      <c r="K21" s="237">
        <f>'[1]Podklady RZ'!K565</f>
        <v>8.6830000000000004E-2</v>
      </c>
      <c r="L21" s="236">
        <f>'[1]Podklady RZ'!L565</f>
        <v>0.55715999999999999</v>
      </c>
      <c r="M21" s="239">
        <f>'[1]Podklady RZ'!M565</f>
        <v>0.59833000000000003</v>
      </c>
      <c r="N21" s="257">
        <f>'[1]Podklady RZ'!N565</f>
        <v>2.3863799999999999</v>
      </c>
      <c r="O21" s="274">
        <f>'[1]Podklady RZ'!O565</f>
        <v>8.1564737180392258E-4</v>
      </c>
      <c r="P21" s="176"/>
      <c r="U21" s="277"/>
    </row>
    <row r="22" spans="1:21" x14ac:dyDescent="0.2">
      <c r="A22" s="57" t="s">
        <v>36</v>
      </c>
      <c r="B22" s="221">
        <f>'[1]Podklady RZ'!B566</f>
        <v>0</v>
      </c>
      <c r="C22" s="236">
        <f>'[1]Podklady RZ'!C566</f>
        <v>0</v>
      </c>
      <c r="D22" s="244">
        <f>'[1]Podklady RZ'!D566</f>
        <v>0</v>
      </c>
      <c r="E22" s="237">
        <f>'[1]Podklady RZ'!E566</f>
        <v>0</v>
      </c>
      <c r="F22" s="236">
        <f>'[1]Podklady RZ'!F566</f>
        <v>0</v>
      </c>
      <c r="G22" s="239">
        <f>'[1]Podklady RZ'!G566</f>
        <v>0</v>
      </c>
      <c r="H22" s="243">
        <f>'[1]Podklady RZ'!H566</f>
        <v>0</v>
      </c>
      <c r="I22" s="236">
        <f>'[1]Podklady RZ'!I566</f>
        <v>0</v>
      </c>
      <c r="J22" s="244">
        <f>'[1]Podklady RZ'!J566</f>
        <v>0</v>
      </c>
      <c r="K22" s="237">
        <f>'[1]Podklady RZ'!K566</f>
        <v>0</v>
      </c>
      <c r="L22" s="236">
        <f>'[1]Podklady RZ'!L566</f>
        <v>0</v>
      </c>
      <c r="M22" s="239">
        <f>'[1]Podklady RZ'!M566</f>
        <v>0</v>
      </c>
      <c r="N22" s="257">
        <f>'[1]Podklady RZ'!N566</f>
        <v>0</v>
      </c>
      <c r="O22" s="274">
        <f>'[1]Podklady RZ'!O566</f>
        <v>0</v>
      </c>
      <c r="P22" s="176"/>
      <c r="U22" s="277"/>
    </row>
    <row r="23" spans="1:21" x14ac:dyDescent="0.2">
      <c r="A23" s="57" t="s">
        <v>3</v>
      </c>
      <c r="B23" s="221">
        <f>'[1]Podklady RZ'!B567</f>
        <v>0</v>
      </c>
      <c r="C23" s="236">
        <f>'[1]Podklady RZ'!C567</f>
        <v>0</v>
      </c>
      <c r="D23" s="244">
        <f>'[1]Podklady RZ'!D567</f>
        <v>0</v>
      </c>
      <c r="E23" s="237">
        <f>'[1]Podklady RZ'!E567</f>
        <v>0</v>
      </c>
      <c r="F23" s="236">
        <f>'[1]Podklady RZ'!F567</f>
        <v>0</v>
      </c>
      <c r="G23" s="239">
        <f>'[1]Podklady RZ'!G567</f>
        <v>0</v>
      </c>
      <c r="H23" s="243">
        <f>'[1]Podklady RZ'!H567</f>
        <v>0</v>
      </c>
      <c r="I23" s="236">
        <f>'[1]Podklady RZ'!I567</f>
        <v>0</v>
      </c>
      <c r="J23" s="244">
        <f>'[1]Podklady RZ'!J567</f>
        <v>0</v>
      </c>
      <c r="K23" s="237">
        <f>'[1]Podklady RZ'!K567</f>
        <v>0</v>
      </c>
      <c r="L23" s="236">
        <f>'[1]Podklady RZ'!L567</f>
        <v>0</v>
      </c>
      <c r="M23" s="239">
        <f>'[1]Podklady RZ'!M567</f>
        <v>0</v>
      </c>
      <c r="N23" s="257">
        <f>'[1]Podklady RZ'!N567</f>
        <v>0</v>
      </c>
      <c r="O23" s="274">
        <f>'[1]Podklady RZ'!O567</f>
        <v>0</v>
      </c>
      <c r="P23" s="176"/>
      <c r="U23" s="277"/>
    </row>
    <row r="24" spans="1:21" x14ac:dyDescent="0.2">
      <c r="A24" s="57" t="s">
        <v>35</v>
      </c>
      <c r="B24" s="221">
        <f>'[1]Podklady RZ'!B568</f>
        <v>4.3379759999999994</v>
      </c>
      <c r="C24" s="236">
        <f>'[1]Podklady RZ'!C568</f>
        <v>3.2669239999999999</v>
      </c>
      <c r="D24" s="244">
        <f>'[1]Podklady RZ'!D568</f>
        <v>2.8500749999999999</v>
      </c>
      <c r="E24" s="237">
        <f>'[1]Podklady RZ'!E568</f>
        <v>1.8859949999999999</v>
      </c>
      <c r="F24" s="236">
        <f>'[1]Podklady RZ'!F568</f>
        <v>0.52098299999999997</v>
      </c>
      <c r="G24" s="239">
        <f>'[1]Podklady RZ'!G568</f>
        <v>3.0000000000000001E-3</v>
      </c>
      <c r="H24" s="243">
        <f>'[1]Podklady RZ'!H568</f>
        <v>3.0000000000000001E-3</v>
      </c>
      <c r="I24" s="236">
        <f>'[1]Podklady RZ'!I568</f>
        <v>3.0000000000000001E-3</v>
      </c>
      <c r="J24" s="244">
        <f>'[1]Podklady RZ'!J568</f>
        <v>2.4E-2</v>
      </c>
      <c r="K24" s="237">
        <f>'[1]Podklady RZ'!K568</f>
        <v>4.7E-2</v>
      </c>
      <c r="L24" s="236">
        <f>'[1]Podklady RZ'!L568</f>
        <v>7.3999999999999996E-2</v>
      </c>
      <c r="M24" s="239">
        <f>'[1]Podklady RZ'!M568</f>
        <v>9.4E-2</v>
      </c>
      <c r="N24" s="257">
        <f>'[1]Podklady RZ'!N568</f>
        <v>13.109952999999997</v>
      </c>
      <c r="O24" s="274">
        <f>'[1]Podklady RZ'!O568</f>
        <v>3.9898480979342912E-2</v>
      </c>
      <c r="P24" s="176"/>
      <c r="U24" s="277"/>
    </row>
    <row r="25" spans="1:21" x14ac:dyDescent="0.2">
      <c r="A25" s="223" t="s">
        <v>34</v>
      </c>
      <c r="B25" s="224">
        <f>'[1]Podklady RZ'!B569</f>
        <v>94.685494000000006</v>
      </c>
      <c r="C25" s="225">
        <f>'[1]Podklady RZ'!C569</f>
        <v>60.997382999999999</v>
      </c>
      <c r="D25" s="225">
        <f>'[1]Podklady RZ'!D569</f>
        <v>51.248683000000007</v>
      </c>
      <c r="E25" s="270">
        <f>'[1]Podklady RZ'!E569</f>
        <v>41.276586999999999</v>
      </c>
      <c r="F25" s="225">
        <f>'[1]Podklady RZ'!F569</f>
        <v>24.702071</v>
      </c>
      <c r="G25" s="271">
        <f>'[1]Podklady RZ'!G569</f>
        <v>13.79074</v>
      </c>
      <c r="H25" s="225">
        <f>'[1]Podklady RZ'!H569</f>
        <v>13.950702999999997</v>
      </c>
      <c r="I25" s="225">
        <f>'[1]Podklady RZ'!I569</f>
        <v>14.185462072999998</v>
      </c>
      <c r="J25" s="225">
        <f>'[1]Podklady RZ'!J569</f>
        <v>23.624994601204403</v>
      </c>
      <c r="K25" s="270">
        <f>'[1]Podklady RZ'!K569</f>
        <v>41.986464601204396</v>
      </c>
      <c r="L25" s="225">
        <f>'[1]Podklady RZ'!L569</f>
        <v>63.435090601204401</v>
      </c>
      <c r="M25" s="271">
        <f>'[1]Podklady RZ'!M569</f>
        <v>65.082372601204398</v>
      </c>
      <c r="N25" s="258">
        <f>'[1]Podklady RZ'!N569</f>
        <v>508.96604547781754</v>
      </c>
      <c r="O25" s="274">
        <f>'[1]Podklady RZ'!O569</f>
        <v>2.2117050434642183E-2</v>
      </c>
      <c r="P25" s="176"/>
      <c r="U25" s="173"/>
    </row>
    <row r="26" spans="1:21" ht="13.5" customHeight="1" x14ac:dyDescent="0.2">
      <c r="A26" s="260" t="s">
        <v>258</v>
      </c>
      <c r="B26" s="209">
        <f>'[1]Podklady RZ'!B570</f>
        <v>657.80708100000004</v>
      </c>
      <c r="C26" s="63">
        <f>'[1]Podklady RZ'!C570</f>
        <v>440.79054999999994</v>
      </c>
      <c r="D26" s="63">
        <f>'[1]Podklady RZ'!D570</f>
        <v>327.339901</v>
      </c>
      <c r="E26" s="209">
        <f>'[1]Podklady RZ'!E570</f>
        <v>261.36149599999999</v>
      </c>
      <c r="F26" s="63">
        <f>'[1]Podklady RZ'!F570</f>
        <v>125.06924000000001</v>
      </c>
      <c r="G26" s="210">
        <f>'[1]Podklady RZ'!G570</f>
        <v>60.011791000000002</v>
      </c>
      <c r="H26" s="63">
        <f>'[1]Podklady RZ'!H570</f>
        <v>59.154848000000008</v>
      </c>
      <c r="I26" s="63">
        <f>'[1]Podklady RZ'!I570</f>
        <v>52.963056000000002</v>
      </c>
      <c r="J26" s="63">
        <f>'[1]Podklady RZ'!J570</f>
        <v>125.48531900000002</v>
      </c>
      <c r="K26" s="209">
        <f>'[1]Podklady RZ'!K570</f>
        <v>233.30039500000001</v>
      </c>
      <c r="L26" s="63">
        <f>'[1]Podklady RZ'!L570</f>
        <v>377.05994900000002</v>
      </c>
      <c r="M26" s="210">
        <f>'[1]Podklady RZ'!M570</f>
        <v>465.93821600000001</v>
      </c>
      <c r="N26" s="256">
        <f>'[1]Podklady RZ'!N570</f>
        <v>3186.2818420000003</v>
      </c>
      <c r="O26" s="280">
        <f>'[1]Podklady RZ'!O570</f>
        <v>3.5538783059686961E-2</v>
      </c>
      <c r="P26" s="17"/>
      <c r="U26" s="127"/>
    </row>
    <row r="27" spans="1:21" ht="12.75" customHeight="1" x14ac:dyDescent="0.2">
      <c r="A27" s="57" t="s">
        <v>29</v>
      </c>
      <c r="B27" s="221">
        <f>'[1]Podklady RZ'!B571</f>
        <v>104.25390000000002</v>
      </c>
      <c r="C27" s="33">
        <f>'[1]Podklady RZ'!C571</f>
        <v>72.221500000000006</v>
      </c>
      <c r="D27" s="33">
        <f>'[1]Podklady RZ'!D571</f>
        <v>59.158370000000005</v>
      </c>
      <c r="E27" s="268">
        <f>'[1]Podklady RZ'!E571</f>
        <v>51.167804000000004</v>
      </c>
      <c r="F27" s="33">
        <f>'[1]Podklady RZ'!F571</f>
        <v>20.865698000000002</v>
      </c>
      <c r="G27" s="269">
        <f>'[1]Podklady RZ'!G571</f>
        <v>11.29505</v>
      </c>
      <c r="H27" s="33">
        <f>'[1]Podklady RZ'!H571</f>
        <v>8.1522800000000011</v>
      </c>
      <c r="I27" s="33">
        <f>'[1]Podklady RZ'!I571</f>
        <v>9.0352099999999993</v>
      </c>
      <c r="J27" s="33">
        <f>'[1]Podklady RZ'!J571</f>
        <v>23.159370000000003</v>
      </c>
      <c r="K27" s="268">
        <f>'[1]Podklady RZ'!K571</f>
        <v>38.414610000000003</v>
      </c>
      <c r="L27" s="33">
        <f>'[1]Podklady RZ'!L571</f>
        <v>64.27897999999999</v>
      </c>
      <c r="M27" s="269">
        <f>'[1]Podklady RZ'!M571</f>
        <v>72.238910000000004</v>
      </c>
      <c r="N27" s="257">
        <f>'[1]Podklady RZ'!N571</f>
        <v>534.24168200000008</v>
      </c>
      <c r="O27" s="274">
        <f>'[1]Podklady RZ'!O571</f>
        <v>2.4909690348492598E-2</v>
      </c>
      <c r="P27" s="176"/>
      <c r="U27" s="127"/>
    </row>
    <row r="28" spans="1:21" ht="12.75" customHeight="1" x14ac:dyDescent="0.2">
      <c r="A28" s="57" t="s">
        <v>0</v>
      </c>
      <c r="B28" s="221">
        <f>'[1]Podklady RZ'!B572</f>
        <v>1.742</v>
      </c>
      <c r="C28" s="236">
        <f>'[1]Podklady RZ'!C572</f>
        <v>1.21</v>
      </c>
      <c r="D28" s="244">
        <f>'[1]Podklady RZ'!D572</f>
        <v>0.84399999999999997</v>
      </c>
      <c r="E28" s="237">
        <f>'[1]Podklady RZ'!E572</f>
        <v>0.65200000000000002</v>
      </c>
      <c r="F28" s="236">
        <f>'[1]Podklady RZ'!F572</f>
        <v>0.29299999999999998</v>
      </c>
      <c r="G28" s="239">
        <f>'[1]Podklady RZ'!G572</f>
        <v>0.1</v>
      </c>
      <c r="H28" s="243">
        <f>'[1]Podklady RZ'!H572</f>
        <v>7.5999999999999998E-2</v>
      </c>
      <c r="I28" s="236">
        <f>'[1]Podklady RZ'!I572</f>
        <v>7.0999999999999994E-2</v>
      </c>
      <c r="J28" s="244">
        <f>'[1]Podklady RZ'!J572</f>
        <v>0.25900000000000001</v>
      </c>
      <c r="K28" s="237">
        <f>'[1]Podklady RZ'!K572</f>
        <v>0.62</v>
      </c>
      <c r="L28" s="236">
        <f>'[1]Podklady RZ'!L572</f>
        <v>0.94099999999999995</v>
      </c>
      <c r="M28" s="239">
        <f>'[1]Podklady RZ'!M572</f>
        <v>1.20442</v>
      </c>
      <c r="N28" s="257">
        <f>'[1]Podklady RZ'!N572</f>
        <v>8.0124199999999988</v>
      </c>
      <c r="O28" s="274">
        <f>'[1]Podklady RZ'!O572</f>
        <v>6.0505270821912104E-3</v>
      </c>
      <c r="P28" s="176"/>
      <c r="U28" s="127"/>
    </row>
    <row r="29" spans="1:21" ht="12.75" customHeight="1" x14ac:dyDescent="0.2">
      <c r="A29" s="57" t="s">
        <v>1</v>
      </c>
      <c r="B29" s="221">
        <f>'[1]Podklady RZ'!B573</f>
        <v>19.241229999999998</v>
      </c>
      <c r="C29" s="236">
        <f>'[1]Podklady RZ'!C573</f>
        <v>12.968020000000001</v>
      </c>
      <c r="D29" s="244">
        <f>'[1]Podklady RZ'!D573</f>
        <v>10.012</v>
      </c>
      <c r="E29" s="237">
        <f>'[1]Podklady RZ'!E573</f>
        <v>7.8587499999999997</v>
      </c>
      <c r="F29" s="236">
        <f>'[1]Podklady RZ'!F573</f>
        <v>2.8279999999999998</v>
      </c>
      <c r="G29" s="239">
        <f>'[1]Podklady RZ'!G573</f>
        <v>0.63849999999999996</v>
      </c>
      <c r="H29" s="243">
        <f>'[1]Podklady RZ'!H573</f>
        <v>0.56599999999999995</v>
      </c>
      <c r="I29" s="236">
        <f>'[1]Podklady RZ'!I573</f>
        <v>0.58299999999999996</v>
      </c>
      <c r="J29" s="244">
        <f>'[1]Podklady RZ'!J573</f>
        <v>2.8224</v>
      </c>
      <c r="K29" s="237">
        <f>'[1]Podklady RZ'!K573</f>
        <v>6.4058999999999999</v>
      </c>
      <c r="L29" s="236">
        <f>'[1]Podklady RZ'!L573</f>
        <v>10.982799999999999</v>
      </c>
      <c r="M29" s="239">
        <f>'[1]Podklady RZ'!M573</f>
        <v>14.52533</v>
      </c>
      <c r="N29" s="257">
        <f>'[1]Podklady RZ'!N573</f>
        <v>89.431930000000008</v>
      </c>
      <c r="O29" s="274">
        <f>'[1]Podklady RZ'!O573</f>
        <v>0.14506382173324275</v>
      </c>
      <c r="P29" s="176"/>
      <c r="U29" s="127"/>
    </row>
    <row r="30" spans="1:21" ht="12.75" customHeight="1" x14ac:dyDescent="0.2">
      <c r="A30" s="57" t="s">
        <v>2</v>
      </c>
      <c r="B30" s="221">
        <f>'[1]Podklady RZ'!B574</f>
        <v>5.67171</v>
      </c>
      <c r="C30" s="236">
        <f>'[1]Podklady RZ'!C574</f>
        <v>3.6611799999999999</v>
      </c>
      <c r="D30" s="244">
        <f>'[1]Podklady RZ'!D574</f>
        <v>3.67</v>
      </c>
      <c r="E30" s="237">
        <f>'[1]Podklady RZ'!E574</f>
        <v>2.9140000000000001</v>
      </c>
      <c r="F30" s="236">
        <f>'[1]Podklady RZ'!F574</f>
        <v>1.393</v>
      </c>
      <c r="G30" s="239">
        <f>'[1]Podklady RZ'!G574</f>
        <v>0.5423</v>
      </c>
      <c r="H30" s="243">
        <f>'[1]Podklady RZ'!H574</f>
        <v>0.45500000000000002</v>
      </c>
      <c r="I30" s="236">
        <f>'[1]Podklady RZ'!I574</f>
        <v>0.81</v>
      </c>
      <c r="J30" s="244">
        <f>'[1]Podklady RZ'!J574</f>
        <v>1.599</v>
      </c>
      <c r="K30" s="237">
        <f>'[1]Podklady RZ'!K574</f>
        <v>2.8740000000000001</v>
      </c>
      <c r="L30" s="236">
        <f>'[1]Podklady RZ'!L574</f>
        <v>4.8109999999999999</v>
      </c>
      <c r="M30" s="239">
        <f>'[1]Podklady RZ'!M574</f>
        <v>6.2637700000000001</v>
      </c>
      <c r="N30" s="257">
        <f>'[1]Podklady RZ'!N574</f>
        <v>34.664959999999994</v>
      </c>
      <c r="O30" s="274">
        <f>'[1]Podklady RZ'!O574</f>
        <v>0.1048902010057596</v>
      </c>
      <c r="P30" s="176"/>
    </row>
    <row r="31" spans="1:21" x14ac:dyDescent="0.2">
      <c r="A31" s="57" t="s">
        <v>6</v>
      </c>
      <c r="B31" s="221">
        <f>'[1]Podklady RZ'!B575</f>
        <v>3.1614300000000002</v>
      </c>
      <c r="C31" s="236">
        <f>'[1]Podklady RZ'!C575</f>
        <v>2.6614400000000002</v>
      </c>
      <c r="D31" s="244">
        <f>'[1]Podklady RZ'!D575</f>
        <v>2.3814700000000002</v>
      </c>
      <c r="E31" s="237">
        <f>'[1]Podklady RZ'!E575</f>
        <v>2.24308</v>
      </c>
      <c r="F31" s="236">
        <f>'[1]Podklady RZ'!F575</f>
        <v>1.1332800000000001</v>
      </c>
      <c r="G31" s="239">
        <f>'[1]Podklady RZ'!G575</f>
        <v>1.14975</v>
      </c>
      <c r="H31" s="243">
        <f>'[1]Podklady RZ'!H575</f>
        <v>1.11938</v>
      </c>
      <c r="I31" s="236">
        <f>'[1]Podklady RZ'!I575</f>
        <v>0.81594000000000011</v>
      </c>
      <c r="J31" s="244">
        <f>'[1]Podklady RZ'!J575</f>
        <v>1.1891800000000001</v>
      </c>
      <c r="K31" s="237">
        <f>'[1]Podklady RZ'!K575</f>
        <v>2.0236199999999998</v>
      </c>
      <c r="L31" s="236">
        <f>'[1]Podklady RZ'!L575</f>
        <v>2.2711999999999999</v>
      </c>
      <c r="M31" s="239">
        <f>'[1]Podklady RZ'!M575</f>
        <v>2.8344999999999998</v>
      </c>
      <c r="N31" s="257">
        <f>'[1]Podklady RZ'!N575</f>
        <v>22.984269999999999</v>
      </c>
      <c r="O31" s="274">
        <f>'[1]Podklady RZ'!O575</f>
        <v>0.11099284687470526</v>
      </c>
      <c r="P31" s="176"/>
    </row>
    <row r="32" spans="1:21" x14ac:dyDescent="0.2">
      <c r="A32" s="57" t="s">
        <v>28</v>
      </c>
      <c r="B32" s="221">
        <f>'[1]Podklady RZ'!B576</f>
        <v>282.29551900000001</v>
      </c>
      <c r="C32" s="236">
        <f>'[1]Podklady RZ'!C576</f>
        <v>187.58692499999998</v>
      </c>
      <c r="D32" s="244">
        <f>'[1]Podklady RZ'!D576</f>
        <v>103.936504</v>
      </c>
      <c r="E32" s="237">
        <f>'[1]Podklady RZ'!E576</f>
        <v>94.683098999999999</v>
      </c>
      <c r="F32" s="236">
        <f>'[1]Podklady RZ'!F576</f>
        <v>53.438276000000002</v>
      </c>
      <c r="G32" s="239">
        <f>'[1]Podklady RZ'!G576</f>
        <v>24.718245000000003</v>
      </c>
      <c r="H32" s="243">
        <f>'[1]Podklady RZ'!H576</f>
        <v>30.789053000000003</v>
      </c>
      <c r="I32" s="236">
        <f>'[1]Podklady RZ'!I576</f>
        <v>25.367312000000002</v>
      </c>
      <c r="J32" s="244">
        <f>'[1]Podklady RZ'!J576</f>
        <v>54.668222</v>
      </c>
      <c r="K32" s="237">
        <f>'[1]Podklady RZ'!K576</f>
        <v>99.980260000000001</v>
      </c>
      <c r="L32" s="236">
        <f>'[1]Podklady RZ'!L576</f>
        <v>155.901005</v>
      </c>
      <c r="M32" s="239">
        <f>'[1]Podklady RZ'!M576</f>
        <v>194.85804099999999</v>
      </c>
      <c r="N32" s="257">
        <f>'[1]Podklady RZ'!N576</f>
        <v>1308.2224609999998</v>
      </c>
      <c r="O32" s="274">
        <f>'[1]Podklady RZ'!O576</f>
        <v>4.8056658114823771E-2</v>
      </c>
      <c r="P32" s="176"/>
    </row>
    <row r="33" spans="1:16" x14ac:dyDescent="0.2">
      <c r="A33" s="57" t="s">
        <v>5</v>
      </c>
      <c r="B33" s="221">
        <f>'[1]Podklady RZ'!B577</f>
        <v>193.41841399999998</v>
      </c>
      <c r="C33" s="236">
        <f>'[1]Podklady RZ'!C577</f>
        <v>126.8379</v>
      </c>
      <c r="D33" s="244">
        <f>'[1]Podklady RZ'!D577</f>
        <v>117.240101</v>
      </c>
      <c r="E33" s="237">
        <f>'[1]Podklady RZ'!E577</f>
        <v>80.667828</v>
      </c>
      <c r="F33" s="236">
        <f>'[1]Podklady RZ'!F577</f>
        <v>36.895120000000006</v>
      </c>
      <c r="G33" s="239">
        <f>'[1]Podklady RZ'!G577</f>
        <v>16.545360000000002</v>
      </c>
      <c r="H33" s="243">
        <f>'[1]Podklady RZ'!H577</f>
        <v>13.975137</v>
      </c>
      <c r="I33" s="236">
        <f>'[1]Podklady RZ'!I577</f>
        <v>14.356020000000001</v>
      </c>
      <c r="J33" s="244">
        <f>'[1]Podklady RZ'!J577</f>
        <v>36.280487000000001</v>
      </c>
      <c r="K33" s="237">
        <f>'[1]Podklady RZ'!K577</f>
        <v>69.772114999999999</v>
      </c>
      <c r="L33" s="236">
        <f>'[1]Podklady RZ'!L577</f>
        <v>114.485525</v>
      </c>
      <c r="M33" s="239">
        <f>'[1]Podklady RZ'!M577</f>
        <v>147.34644500000002</v>
      </c>
      <c r="N33" s="257">
        <f>'[1]Podklady RZ'!N577</f>
        <v>967.82045200000005</v>
      </c>
      <c r="O33" s="274">
        <f>'[1]Podklady RZ'!O577</f>
        <v>6.4858922446302952E-2</v>
      </c>
      <c r="P33" s="176"/>
    </row>
    <row r="34" spans="1:16" ht="12.75" thickBot="1" x14ac:dyDescent="0.25">
      <c r="A34" s="58" t="s">
        <v>3</v>
      </c>
      <c r="B34" s="222">
        <f>'[1]Podklady RZ'!B578</f>
        <v>48.022877999999999</v>
      </c>
      <c r="C34" s="43">
        <f>'[1]Podklady RZ'!C578</f>
        <v>33.643585000000002</v>
      </c>
      <c r="D34" s="43">
        <f>'[1]Podklady RZ'!D578</f>
        <v>30.097456000000001</v>
      </c>
      <c r="E34" s="272">
        <f>'[1]Podklady RZ'!E578</f>
        <v>21.174935000000001</v>
      </c>
      <c r="F34" s="43">
        <f>'[1]Podklady RZ'!F578</f>
        <v>8.2228659999999998</v>
      </c>
      <c r="G34" s="273">
        <f>'[1]Podklady RZ'!G578</f>
        <v>5.0225859999999996</v>
      </c>
      <c r="H34" s="43">
        <f>'[1]Podklady RZ'!H578</f>
        <v>4.0219980000000009</v>
      </c>
      <c r="I34" s="43">
        <f>'[1]Podklady RZ'!I578</f>
        <v>1.924574</v>
      </c>
      <c r="J34" s="43">
        <f>'[1]Podklady RZ'!J578</f>
        <v>5.5076599999999996</v>
      </c>
      <c r="K34" s="272">
        <f>'[1]Podklady RZ'!K578</f>
        <v>13.20989</v>
      </c>
      <c r="L34" s="43">
        <f>'[1]Podklady RZ'!L578</f>
        <v>23.388438999999998</v>
      </c>
      <c r="M34" s="273">
        <f>'[1]Podklady RZ'!M578</f>
        <v>26.666800000000002</v>
      </c>
      <c r="N34" s="259">
        <f>'[1]Podklady RZ'!N578</f>
        <v>220.90366699999998</v>
      </c>
      <c r="O34" s="275">
        <f>'[1]Podklady RZ'!O578</f>
        <v>0.12022718496285988</v>
      </c>
      <c r="P34" s="176"/>
    </row>
    <row r="35" spans="1:16" ht="18" customHeight="1" x14ac:dyDescent="0.2">
      <c r="A35" s="263" t="s">
        <v>278</v>
      </c>
      <c r="B35" s="263"/>
      <c r="C35" s="263"/>
      <c r="D35" s="14"/>
      <c r="F35" s="17"/>
      <c r="G35" s="178"/>
      <c r="H35" s="178"/>
      <c r="I35" s="178"/>
      <c r="J35" s="178"/>
      <c r="K35" s="178"/>
      <c r="O35" s="4" t="s">
        <v>83</v>
      </c>
    </row>
    <row r="36" spans="1:16" x14ac:dyDescent="0.2">
      <c r="A36" s="119"/>
      <c r="B36" s="119"/>
      <c r="C36" s="119"/>
    </row>
    <row r="37" spans="1:16" x14ac:dyDescent="0.2">
      <c r="B37" s="127"/>
      <c r="C37" s="127"/>
      <c r="D37" s="127"/>
    </row>
    <row r="38" spans="1:16" x14ac:dyDescent="0.2">
      <c r="B38" s="127"/>
      <c r="C38" s="127"/>
      <c r="D38" s="127"/>
    </row>
    <row r="39" spans="1:16" x14ac:dyDescent="0.2">
      <c r="B39" s="127"/>
      <c r="C39" s="127"/>
      <c r="D39" s="127"/>
      <c r="M39" s="184" t="s">
        <v>268</v>
      </c>
      <c r="N39" s="226">
        <f>O7</f>
        <v>6.3298929184999742E-2</v>
      </c>
    </row>
    <row r="40" spans="1:16" x14ac:dyDescent="0.2">
      <c r="B40" s="233"/>
      <c r="C40" s="233"/>
      <c r="D40" s="233"/>
      <c r="M40" s="184" t="s">
        <v>66</v>
      </c>
      <c r="N40" s="226">
        <f>O8</f>
        <v>3.8964828832091125E-2</v>
      </c>
    </row>
    <row r="41" spans="1:16" x14ac:dyDescent="0.2">
      <c r="B41" s="127"/>
      <c r="C41" s="127"/>
      <c r="D41" s="127"/>
      <c r="M41" s="184" t="s">
        <v>187</v>
      </c>
      <c r="N41" s="226">
        <f>O9</f>
        <v>4.6771348379049074E-2</v>
      </c>
    </row>
  </sheetData>
  <mergeCells count="6">
    <mergeCell ref="O5:O6"/>
    <mergeCell ref="B5:D5"/>
    <mergeCell ref="E5:G5"/>
    <mergeCell ref="H5:J5"/>
    <mergeCell ref="K5:M5"/>
    <mergeCell ref="N5:N6"/>
  </mergeCells>
  <conditionalFormatting sqref="O10:O25 O27:O34">
    <cfRule type="dataBar" priority="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{5E295BF7-E565-466F-8F21-1E116498E39C}</x14:id>
        </ext>
      </extLst>
    </cfRule>
  </conditionalFormatting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E295BF7-E565-466F-8F21-1E116498E39C}">
            <x14:dataBar minLength="0" maxLength="100" gradient="0" direction="rightToLef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O10:O25 O27:O34</xm:sqref>
        </x14:conditionalFormatting>
      </x14:conditionalFormatting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showGridLines="0" zoomScaleNormal="100" zoomScaleSheetLayoutView="100" workbookViewId="0">
      <selection activeCell="A36" sqref="A36"/>
    </sheetView>
  </sheetViews>
  <sheetFormatPr defaultRowHeight="12" x14ac:dyDescent="0.2"/>
  <cols>
    <col min="1" max="1" width="31.7109375" style="123" customWidth="1"/>
    <col min="2" max="13" width="8" style="123" customWidth="1"/>
    <col min="14" max="14" width="8.42578125" style="123" customWidth="1"/>
    <col min="15" max="15" width="7.85546875" style="123" customWidth="1"/>
    <col min="16" max="21" width="9.140625" style="123" customWidth="1"/>
    <col min="22" max="16384" width="9.140625" style="123"/>
  </cols>
  <sheetData>
    <row r="1" spans="1:21" ht="18.75" x14ac:dyDescent="0.3">
      <c r="A1" s="164" t="s">
        <v>232</v>
      </c>
      <c r="O1" s="165" t="str">
        <f>Obsah!$A$1</f>
        <v>2017</v>
      </c>
    </row>
    <row r="2" spans="1:21" ht="1.5" customHeight="1" x14ac:dyDescent="0.2">
      <c r="F2" s="178"/>
      <c r="G2" s="178"/>
      <c r="H2" s="178"/>
      <c r="I2" s="178"/>
      <c r="J2" s="178"/>
      <c r="K2" s="178"/>
    </row>
    <row r="3" spans="1:21" ht="12" customHeight="1" x14ac:dyDescent="0.2">
      <c r="F3" s="178"/>
      <c r="G3" s="178"/>
      <c r="H3" s="178"/>
      <c r="I3" s="178"/>
      <c r="J3" s="178"/>
      <c r="K3" s="178"/>
    </row>
    <row r="4" spans="1:21" x14ac:dyDescent="0.2">
      <c r="A4" s="13"/>
      <c r="B4" s="276"/>
      <c r="C4" s="276"/>
      <c r="D4" s="276"/>
      <c r="E4" s="276"/>
      <c r="F4" s="184"/>
      <c r="K4" s="184"/>
      <c r="L4" s="251"/>
    </row>
    <row r="5" spans="1:21" ht="12.75" customHeight="1" x14ac:dyDescent="0.2">
      <c r="A5" s="26"/>
      <c r="B5" s="335" t="s">
        <v>48</v>
      </c>
      <c r="C5" s="335"/>
      <c r="D5" s="335"/>
      <c r="E5" s="335" t="s">
        <v>49</v>
      </c>
      <c r="F5" s="335"/>
      <c r="G5" s="335"/>
      <c r="H5" s="335" t="s">
        <v>50</v>
      </c>
      <c r="I5" s="335"/>
      <c r="J5" s="335"/>
      <c r="K5" s="335" t="s">
        <v>51</v>
      </c>
      <c r="L5" s="335"/>
      <c r="M5" s="335"/>
      <c r="N5" s="350" t="s">
        <v>7</v>
      </c>
      <c r="O5" s="350" t="s">
        <v>52</v>
      </c>
    </row>
    <row r="6" spans="1:21" x14ac:dyDescent="0.2">
      <c r="A6" s="26"/>
      <c r="B6" s="252" t="s">
        <v>8</v>
      </c>
      <c r="C6" s="252" t="s">
        <v>9</v>
      </c>
      <c r="D6" s="252" t="s">
        <v>10</v>
      </c>
      <c r="E6" s="252" t="s">
        <v>11</v>
      </c>
      <c r="F6" s="252" t="s">
        <v>12</v>
      </c>
      <c r="G6" s="252" t="s">
        <v>13</v>
      </c>
      <c r="H6" s="252" t="s">
        <v>14</v>
      </c>
      <c r="I6" s="252" t="s">
        <v>15</v>
      </c>
      <c r="J6" s="252" t="s">
        <v>16</v>
      </c>
      <c r="K6" s="252" t="s">
        <v>17</v>
      </c>
      <c r="L6" s="252" t="s">
        <v>18</v>
      </c>
      <c r="M6" s="252" t="s">
        <v>19</v>
      </c>
      <c r="N6" s="351"/>
      <c r="O6" s="351"/>
      <c r="P6" s="184"/>
      <c r="U6" s="184"/>
    </row>
    <row r="7" spans="1:21" x14ac:dyDescent="0.2">
      <c r="A7" s="262" t="s">
        <v>255</v>
      </c>
      <c r="B7" s="220">
        <f>'[1]Podklady RZ'!B586</f>
        <v>1286.3249999999994</v>
      </c>
      <c r="C7" s="198">
        <f>'[1]Podklady RZ'!C586</f>
        <v>1285.9909999999995</v>
      </c>
      <c r="D7" s="198">
        <f>'[1]Podklady RZ'!D586</f>
        <v>1290.7369999999996</v>
      </c>
      <c r="E7" s="264">
        <f>'[1]Podklady RZ'!E586</f>
        <v>1291.1569999999995</v>
      </c>
      <c r="F7" s="265">
        <f>'[1]Podklady RZ'!F586</f>
        <v>1291.1569999999995</v>
      </c>
      <c r="G7" s="266">
        <f>'[1]Podklady RZ'!G586</f>
        <v>1291.1569999999995</v>
      </c>
      <c r="H7" s="198">
        <f>'[1]Podklady RZ'!H586</f>
        <v>1302.8469999999995</v>
      </c>
      <c r="I7" s="198">
        <f>'[1]Podklady RZ'!I586</f>
        <v>1302.8469999999995</v>
      </c>
      <c r="J7" s="198">
        <f>'[1]Podklady RZ'!J586</f>
        <v>1302.8319999999994</v>
      </c>
      <c r="K7" s="264">
        <f>'[1]Podklady RZ'!K586</f>
        <v>1287.7919999999995</v>
      </c>
      <c r="L7" s="265">
        <f>'[1]Podklady RZ'!L586</f>
        <v>1279.6019999999994</v>
      </c>
      <c r="M7" s="266">
        <f>'[1]Podklady RZ'!M586</f>
        <v>1279.6019999999994</v>
      </c>
      <c r="N7" s="261">
        <f>'[1]Podklady RZ'!N586</f>
        <v>1279.6019999999994</v>
      </c>
      <c r="O7" s="278">
        <f>'[1]Podklady RZ'!O586</f>
        <v>2.1872158421812799E-2</v>
      </c>
      <c r="P7" s="187"/>
      <c r="U7" s="92"/>
    </row>
    <row r="8" spans="1:21" x14ac:dyDescent="0.2">
      <c r="A8" s="253" t="s">
        <v>256</v>
      </c>
      <c r="B8" s="220">
        <f>'[1]Podklady RZ'!B587</f>
        <v>1005.2580360000002</v>
      </c>
      <c r="C8" s="198">
        <f>'[1]Podklady RZ'!C587</f>
        <v>711.5229750000002</v>
      </c>
      <c r="D8" s="198">
        <f>'[1]Podklady RZ'!D587</f>
        <v>594.75925399999994</v>
      </c>
      <c r="E8" s="220">
        <f>'[1]Podklady RZ'!E587</f>
        <v>502.93446499999993</v>
      </c>
      <c r="F8" s="198">
        <f>'[1]Podklady RZ'!F587</f>
        <v>347.14230800000013</v>
      </c>
      <c r="G8" s="267">
        <f>'[1]Podklady RZ'!G587</f>
        <v>215.78100499999999</v>
      </c>
      <c r="H8" s="198">
        <f>'[1]Podklady RZ'!H587</f>
        <v>204.61454833617265</v>
      </c>
      <c r="I8" s="198">
        <f>'[1]Podklady RZ'!I587</f>
        <v>196.70198411254177</v>
      </c>
      <c r="J8" s="198">
        <f>'[1]Podklady RZ'!J587</f>
        <v>334.71657367152557</v>
      </c>
      <c r="K8" s="220">
        <f>'[1]Podklady RZ'!K587</f>
        <v>460.39793867152559</v>
      </c>
      <c r="L8" s="198">
        <f>'[1]Podklady RZ'!L587</f>
        <v>667.0498746715258</v>
      </c>
      <c r="M8" s="267">
        <f>'[1]Podklady RZ'!M587</f>
        <v>773.99985467152578</v>
      </c>
      <c r="N8" s="255">
        <f>'[1]Podklady RZ'!N587</f>
        <v>6014.8788171348169</v>
      </c>
      <c r="O8" s="279">
        <f>'[1]Podklady RZ'!O587</f>
        <v>3.5469322428039886E-2</v>
      </c>
      <c r="P8" s="187"/>
      <c r="U8" s="92"/>
    </row>
    <row r="9" spans="1:21" x14ac:dyDescent="0.2">
      <c r="A9" s="254" t="s">
        <v>257</v>
      </c>
      <c r="B9" s="209">
        <f>'[1]Podklady RZ'!B588</f>
        <v>812.38538900000003</v>
      </c>
      <c r="C9" s="63">
        <f>'[1]Podklady RZ'!C588</f>
        <v>561.87212699999998</v>
      </c>
      <c r="D9" s="63">
        <f>'[1]Podklady RZ'!D588</f>
        <v>444.05726400000003</v>
      </c>
      <c r="E9" s="209">
        <f>'[1]Podklady RZ'!E588</f>
        <v>377.26832000000002</v>
      </c>
      <c r="F9" s="63">
        <f>'[1]Podklady RZ'!F588</f>
        <v>211.65697299999999</v>
      </c>
      <c r="G9" s="210">
        <f>'[1]Podklady RZ'!G588</f>
        <v>116.03292099999999</v>
      </c>
      <c r="H9" s="63">
        <f>'[1]Podklady RZ'!H588</f>
        <v>109.329549</v>
      </c>
      <c r="I9" s="63">
        <f>'[1]Podklady RZ'!I588</f>
        <v>98.972755000000006</v>
      </c>
      <c r="J9" s="63">
        <f>'[1]Podklady RZ'!J588</f>
        <v>221.57315399999996</v>
      </c>
      <c r="K9" s="209">
        <f>'[1]Podklady RZ'!K588</f>
        <v>317.78961600000002</v>
      </c>
      <c r="L9" s="63">
        <f>'[1]Podklady RZ'!L588</f>
        <v>507.78409799999997</v>
      </c>
      <c r="M9" s="210">
        <f>'[1]Podklady RZ'!M588</f>
        <v>634.57022399999983</v>
      </c>
      <c r="N9" s="256">
        <f>'[1]Podklady RZ'!N588</f>
        <v>4413.2923900000005</v>
      </c>
      <c r="O9" s="280">
        <f>'[1]Podklady RZ'!O588</f>
        <v>4.7083411324924232E-2</v>
      </c>
      <c r="P9" s="176"/>
      <c r="U9" s="179"/>
    </row>
    <row r="10" spans="1:21" x14ac:dyDescent="0.2">
      <c r="A10" s="57" t="s">
        <v>44</v>
      </c>
      <c r="B10" s="221">
        <f>'[1]Podklady RZ'!B589</f>
        <v>85.999650000000003</v>
      </c>
      <c r="C10" s="33">
        <f>'[1]Podklady RZ'!C589</f>
        <v>67.118470000000002</v>
      </c>
      <c r="D10" s="33">
        <f>'[1]Podklady RZ'!D589</f>
        <v>76.610319999999987</v>
      </c>
      <c r="E10" s="268">
        <f>'[1]Podklady RZ'!E589</f>
        <v>68.565938999999986</v>
      </c>
      <c r="F10" s="33">
        <f>'[1]Podklady RZ'!F589</f>
        <v>34.72861000000001</v>
      </c>
      <c r="G10" s="269">
        <f>'[1]Podklady RZ'!G589</f>
        <v>24.349396000000002</v>
      </c>
      <c r="H10" s="33">
        <f>'[1]Podklady RZ'!H589</f>
        <v>15.9635</v>
      </c>
      <c r="I10" s="33">
        <f>'[1]Podklady RZ'!I589</f>
        <v>20.8995</v>
      </c>
      <c r="J10" s="33">
        <f>'[1]Podklady RZ'!J589</f>
        <v>52.007700000000007</v>
      </c>
      <c r="K10" s="268">
        <f>'[1]Podklady RZ'!K589</f>
        <v>58.803241</v>
      </c>
      <c r="L10" s="33">
        <f>'[1]Podklady RZ'!L589</f>
        <v>85.158765000000002</v>
      </c>
      <c r="M10" s="269">
        <f>'[1]Podklady RZ'!M589</f>
        <v>83.608949999999993</v>
      </c>
      <c r="N10" s="257">
        <f>'[1]Podklady RZ'!N589</f>
        <v>673.81404099999986</v>
      </c>
      <c r="O10" s="274">
        <f>'[1]Podklady RZ'!O589</f>
        <v>0.11103988108484965</v>
      </c>
      <c r="P10" s="176"/>
      <c r="U10" s="277"/>
    </row>
    <row r="11" spans="1:21" x14ac:dyDescent="0.2">
      <c r="A11" s="57" t="s">
        <v>43</v>
      </c>
      <c r="B11" s="221">
        <f>'[1]Podklady RZ'!B590</f>
        <v>8.8285540000000005</v>
      </c>
      <c r="C11" s="236">
        <f>'[1]Podklady RZ'!C590</f>
        <v>7.2100049999999998</v>
      </c>
      <c r="D11" s="244">
        <f>'[1]Podklady RZ'!D590</f>
        <v>7.0803139999999996</v>
      </c>
      <c r="E11" s="237">
        <f>'[1]Podklady RZ'!E590</f>
        <v>6.1426310000000006</v>
      </c>
      <c r="F11" s="236">
        <f>'[1]Podklady RZ'!F590</f>
        <v>4.5883960000000004</v>
      </c>
      <c r="G11" s="239">
        <f>'[1]Podklady RZ'!G590</f>
        <v>3.4025159999999999</v>
      </c>
      <c r="H11" s="243">
        <f>'[1]Podklady RZ'!H590</f>
        <v>2.3604150000000002</v>
      </c>
      <c r="I11" s="236">
        <f>'[1]Podklady RZ'!I590</f>
        <v>1.9040090000000001</v>
      </c>
      <c r="J11" s="244">
        <f>'[1]Podklady RZ'!J590</f>
        <v>3.64621</v>
      </c>
      <c r="K11" s="237">
        <f>'[1]Podklady RZ'!K590</f>
        <v>4.9876880000000003</v>
      </c>
      <c r="L11" s="236">
        <f>'[1]Podklady RZ'!L590</f>
        <v>6.425813999999999</v>
      </c>
      <c r="M11" s="239">
        <f>'[1]Podklady RZ'!M590</f>
        <v>7.5770359999999997</v>
      </c>
      <c r="N11" s="257">
        <f>'[1]Podklady RZ'!N590</f>
        <v>64.153588000000013</v>
      </c>
      <c r="O11" s="274">
        <f>'[1]Podklady RZ'!O590</f>
        <v>0.12391900836944285</v>
      </c>
      <c r="P11" s="176"/>
      <c r="U11" s="277"/>
    </row>
    <row r="12" spans="1:21" x14ac:dyDescent="0.2">
      <c r="A12" s="57" t="s">
        <v>42</v>
      </c>
      <c r="B12" s="221">
        <f>'[1]Podklady RZ'!B591</f>
        <v>0</v>
      </c>
      <c r="C12" s="236">
        <f>'[1]Podklady RZ'!C591</f>
        <v>0</v>
      </c>
      <c r="D12" s="244">
        <f>'[1]Podklady RZ'!D591</f>
        <v>0</v>
      </c>
      <c r="E12" s="237">
        <f>'[1]Podklady RZ'!E591</f>
        <v>0</v>
      </c>
      <c r="F12" s="236">
        <f>'[1]Podklady RZ'!F591</f>
        <v>0</v>
      </c>
      <c r="G12" s="239">
        <f>'[1]Podklady RZ'!G591</f>
        <v>0</v>
      </c>
      <c r="H12" s="243">
        <f>'[1]Podklady RZ'!H591</f>
        <v>0</v>
      </c>
      <c r="I12" s="236">
        <f>'[1]Podklady RZ'!I591</f>
        <v>0</v>
      </c>
      <c r="J12" s="244">
        <f>'[1]Podklady RZ'!J591</f>
        <v>0</v>
      </c>
      <c r="K12" s="237">
        <f>'[1]Podklady RZ'!K591</f>
        <v>0</v>
      </c>
      <c r="L12" s="236">
        <f>'[1]Podklady RZ'!L591</f>
        <v>0</v>
      </c>
      <c r="M12" s="239">
        <f>'[1]Podklady RZ'!M591</f>
        <v>0</v>
      </c>
      <c r="N12" s="257">
        <f>'[1]Podklady RZ'!N591</f>
        <v>0</v>
      </c>
      <c r="O12" s="274">
        <f>'[1]Podklady RZ'!O591</f>
        <v>0</v>
      </c>
      <c r="P12" s="176"/>
      <c r="U12" s="277"/>
    </row>
    <row r="13" spans="1:21" x14ac:dyDescent="0.2">
      <c r="A13" s="57" t="s">
        <v>67</v>
      </c>
      <c r="B13" s="221">
        <f>'[1]Podklady RZ'!B592</f>
        <v>0.14945</v>
      </c>
      <c r="C13" s="236">
        <f>'[1]Podklady RZ'!C592</f>
        <v>0.11418</v>
      </c>
      <c r="D13" s="244">
        <f>'[1]Podklady RZ'!D592</f>
        <v>0.16662000000000002</v>
      </c>
      <c r="E13" s="237">
        <f>'[1]Podklady RZ'!E592</f>
        <v>0.16696</v>
      </c>
      <c r="F13" s="236">
        <f>'[1]Podklady RZ'!F592</f>
        <v>0.21167</v>
      </c>
      <c r="G13" s="239">
        <f>'[1]Podklady RZ'!G592</f>
        <v>0.31485000000000002</v>
      </c>
      <c r="H13" s="243">
        <f>'[1]Podklady RZ'!H592</f>
        <v>0.31777999999999995</v>
      </c>
      <c r="I13" s="236">
        <f>'[1]Podklady RZ'!I592</f>
        <v>0.32033999999999996</v>
      </c>
      <c r="J13" s="244">
        <f>'[1]Podklady RZ'!J592</f>
        <v>0.22941</v>
      </c>
      <c r="K13" s="237">
        <f>'[1]Podklady RZ'!K592</f>
        <v>0.187224</v>
      </c>
      <c r="L13" s="236">
        <f>'[1]Podklady RZ'!L592</f>
        <v>0.15615700000000002</v>
      </c>
      <c r="M13" s="239">
        <f>'[1]Podklady RZ'!M592</f>
        <v>0.16620099999999999</v>
      </c>
      <c r="N13" s="257">
        <f>'[1]Podklady RZ'!N592</f>
        <v>2.500842</v>
      </c>
      <c r="O13" s="274">
        <f>'[1]Podklady RZ'!O592</f>
        <v>0.28363141464576436</v>
      </c>
      <c r="P13" s="176"/>
      <c r="U13" s="277"/>
    </row>
    <row r="14" spans="1:21" x14ac:dyDescent="0.2">
      <c r="A14" s="57" t="s">
        <v>68</v>
      </c>
      <c r="B14" s="221">
        <f>'[1]Podklady RZ'!B593</f>
        <v>0</v>
      </c>
      <c r="C14" s="236">
        <f>'[1]Podklady RZ'!C593</f>
        <v>0</v>
      </c>
      <c r="D14" s="244">
        <f>'[1]Podklady RZ'!D593</f>
        <v>0</v>
      </c>
      <c r="E14" s="237">
        <f>'[1]Podklady RZ'!E593</f>
        <v>0</v>
      </c>
      <c r="F14" s="236">
        <f>'[1]Podklady RZ'!F593</f>
        <v>0</v>
      </c>
      <c r="G14" s="239">
        <f>'[1]Podklady RZ'!G593</f>
        <v>0</v>
      </c>
      <c r="H14" s="243">
        <f>'[1]Podklady RZ'!H593</f>
        <v>0</v>
      </c>
      <c r="I14" s="236">
        <f>'[1]Podklady RZ'!I593</f>
        <v>0</v>
      </c>
      <c r="J14" s="244">
        <f>'[1]Podklady RZ'!J593</f>
        <v>0</v>
      </c>
      <c r="K14" s="237">
        <f>'[1]Podklady RZ'!K593</f>
        <v>0</v>
      </c>
      <c r="L14" s="236">
        <f>'[1]Podklady RZ'!L593</f>
        <v>0</v>
      </c>
      <c r="M14" s="239">
        <f>'[1]Podklady RZ'!M593</f>
        <v>0</v>
      </c>
      <c r="N14" s="257">
        <f>'[1]Podklady RZ'!N593</f>
        <v>0</v>
      </c>
      <c r="O14" s="274">
        <f>'[1]Podklady RZ'!O593</f>
        <v>0</v>
      </c>
      <c r="P14" s="176"/>
      <c r="U14" s="277"/>
    </row>
    <row r="15" spans="1:21" x14ac:dyDescent="0.2">
      <c r="A15" s="57" t="s">
        <v>69</v>
      </c>
      <c r="B15" s="221">
        <f>'[1]Podklady RZ'!B594</f>
        <v>0</v>
      </c>
      <c r="C15" s="236">
        <f>'[1]Podklady RZ'!C594</f>
        <v>0</v>
      </c>
      <c r="D15" s="244">
        <f>'[1]Podklady RZ'!D594</f>
        <v>0</v>
      </c>
      <c r="E15" s="237">
        <f>'[1]Podklady RZ'!E594</f>
        <v>0</v>
      </c>
      <c r="F15" s="236">
        <f>'[1]Podklady RZ'!F594</f>
        <v>0</v>
      </c>
      <c r="G15" s="239">
        <f>'[1]Podklady RZ'!G594</f>
        <v>0</v>
      </c>
      <c r="H15" s="243">
        <f>'[1]Podklady RZ'!H594</f>
        <v>0</v>
      </c>
      <c r="I15" s="236">
        <f>'[1]Podklady RZ'!I594</f>
        <v>0</v>
      </c>
      <c r="J15" s="244">
        <f>'[1]Podklady RZ'!J594</f>
        <v>0</v>
      </c>
      <c r="K15" s="237">
        <f>'[1]Podklady RZ'!K594</f>
        <v>0</v>
      </c>
      <c r="L15" s="236">
        <f>'[1]Podklady RZ'!L594</f>
        <v>0</v>
      </c>
      <c r="M15" s="239">
        <f>'[1]Podklady RZ'!M594</f>
        <v>0</v>
      </c>
      <c r="N15" s="257">
        <f>'[1]Podklady RZ'!N594</f>
        <v>0</v>
      </c>
      <c r="O15" s="274">
        <f>'[1]Podklady RZ'!O594</f>
        <v>0</v>
      </c>
      <c r="P15" s="176"/>
      <c r="U15" s="277"/>
    </row>
    <row r="16" spans="1:21" x14ac:dyDescent="0.2">
      <c r="A16" s="57" t="s">
        <v>41</v>
      </c>
      <c r="B16" s="221">
        <f>'[1]Podklady RZ'!B595</f>
        <v>549.86301600000002</v>
      </c>
      <c r="C16" s="236">
        <f>'[1]Podklady RZ'!C595</f>
        <v>362.83045199999998</v>
      </c>
      <c r="D16" s="244">
        <f>'[1]Podklady RZ'!D595</f>
        <v>267.83037300000001</v>
      </c>
      <c r="E16" s="237">
        <f>'[1]Podklady RZ'!E595</f>
        <v>208.872446</v>
      </c>
      <c r="F16" s="236">
        <f>'[1]Podklady RZ'!F595</f>
        <v>105.869182</v>
      </c>
      <c r="G16" s="239">
        <f>'[1]Podklady RZ'!G595</f>
        <v>67.26044499999999</v>
      </c>
      <c r="H16" s="243">
        <f>'[1]Podklady RZ'!H595</f>
        <v>71.363675999999998</v>
      </c>
      <c r="I16" s="236">
        <f>'[1]Podklady RZ'!I595</f>
        <v>55.512678000000001</v>
      </c>
      <c r="J16" s="244">
        <f>'[1]Podklady RZ'!J595</f>
        <v>120.52421699999999</v>
      </c>
      <c r="K16" s="237">
        <f>'[1]Podklady RZ'!K595</f>
        <v>170.61890599999998</v>
      </c>
      <c r="L16" s="236">
        <f>'[1]Podklady RZ'!L595</f>
        <v>298.80692999999997</v>
      </c>
      <c r="M16" s="239">
        <f>'[1]Podklady RZ'!M595</f>
        <v>415.09307699999999</v>
      </c>
      <c r="N16" s="257">
        <f>'[1]Podklady RZ'!N595</f>
        <v>2694.4453979999994</v>
      </c>
      <c r="O16" s="274">
        <f>'[1]Podklady RZ'!O595</f>
        <v>6.317645266311539E-2</v>
      </c>
      <c r="P16" s="176"/>
      <c r="U16" s="277"/>
    </row>
    <row r="17" spans="1:21" x14ac:dyDescent="0.2">
      <c r="A17" s="57" t="s">
        <v>81</v>
      </c>
      <c r="B17" s="221">
        <f>'[1]Podklady RZ'!B596</f>
        <v>0</v>
      </c>
      <c r="C17" s="236">
        <f>'[1]Podklady RZ'!C596</f>
        <v>0</v>
      </c>
      <c r="D17" s="244">
        <f>'[1]Podklady RZ'!D596</f>
        <v>0</v>
      </c>
      <c r="E17" s="237">
        <f>'[1]Podklady RZ'!E596</f>
        <v>0</v>
      </c>
      <c r="F17" s="236">
        <f>'[1]Podklady RZ'!F596</f>
        <v>0</v>
      </c>
      <c r="G17" s="239">
        <f>'[1]Podklady RZ'!G596</f>
        <v>0</v>
      </c>
      <c r="H17" s="243">
        <f>'[1]Podklady RZ'!H596</f>
        <v>0</v>
      </c>
      <c r="I17" s="236">
        <f>'[1]Podklady RZ'!I596</f>
        <v>0</v>
      </c>
      <c r="J17" s="244">
        <f>'[1]Podklady RZ'!J596</f>
        <v>0</v>
      </c>
      <c r="K17" s="237">
        <f>'[1]Podklady RZ'!K596</f>
        <v>0</v>
      </c>
      <c r="L17" s="236">
        <f>'[1]Podklady RZ'!L596</f>
        <v>0</v>
      </c>
      <c r="M17" s="239">
        <f>'[1]Podklady RZ'!M596</f>
        <v>0</v>
      </c>
      <c r="N17" s="257">
        <f>'[1]Podklady RZ'!N596</f>
        <v>0</v>
      </c>
      <c r="O17" s="274">
        <f>'[1]Podklady RZ'!O596</f>
        <v>0</v>
      </c>
      <c r="P17" s="176"/>
      <c r="U17" s="277"/>
    </row>
    <row r="18" spans="1:21" x14ac:dyDescent="0.2">
      <c r="A18" s="57" t="s">
        <v>40</v>
      </c>
      <c r="B18" s="221">
        <f>'[1]Podklady RZ'!B597</f>
        <v>0</v>
      </c>
      <c r="C18" s="236">
        <f>'[1]Podklady RZ'!C597</f>
        <v>0</v>
      </c>
      <c r="D18" s="244">
        <f>'[1]Podklady RZ'!D597</f>
        <v>0</v>
      </c>
      <c r="E18" s="237">
        <f>'[1]Podklady RZ'!E597</f>
        <v>0</v>
      </c>
      <c r="F18" s="236">
        <f>'[1]Podklady RZ'!F597</f>
        <v>0</v>
      </c>
      <c r="G18" s="239">
        <f>'[1]Podklady RZ'!G597</f>
        <v>0</v>
      </c>
      <c r="H18" s="243">
        <f>'[1]Podklady RZ'!H597</f>
        <v>0</v>
      </c>
      <c r="I18" s="236">
        <f>'[1]Podklady RZ'!I597</f>
        <v>0</v>
      </c>
      <c r="J18" s="244">
        <f>'[1]Podklady RZ'!J597</f>
        <v>0</v>
      </c>
      <c r="K18" s="237">
        <f>'[1]Podklady RZ'!K597</f>
        <v>0</v>
      </c>
      <c r="L18" s="236">
        <f>'[1]Podklady RZ'!L597</f>
        <v>0</v>
      </c>
      <c r="M18" s="239">
        <f>'[1]Podklady RZ'!M597</f>
        <v>0</v>
      </c>
      <c r="N18" s="257">
        <f>'[1]Podklady RZ'!N597</f>
        <v>0</v>
      </c>
      <c r="O18" s="274">
        <f>'[1]Podklady RZ'!O597</f>
        <v>0</v>
      </c>
      <c r="P18" s="176"/>
      <c r="U18" s="277"/>
    </row>
    <row r="19" spans="1:21" x14ac:dyDescent="0.2">
      <c r="A19" s="57" t="s">
        <v>39</v>
      </c>
      <c r="B19" s="221">
        <f>'[1]Podklady RZ'!B598</f>
        <v>0</v>
      </c>
      <c r="C19" s="236">
        <f>'[1]Podklady RZ'!C598</f>
        <v>0</v>
      </c>
      <c r="D19" s="244">
        <f>'[1]Podklady RZ'!D598</f>
        <v>0</v>
      </c>
      <c r="E19" s="237">
        <f>'[1]Podklady RZ'!E598</f>
        <v>0</v>
      </c>
      <c r="F19" s="236">
        <f>'[1]Podklady RZ'!F598</f>
        <v>0</v>
      </c>
      <c r="G19" s="239">
        <f>'[1]Podklady RZ'!G598</f>
        <v>0</v>
      </c>
      <c r="H19" s="243">
        <f>'[1]Podklady RZ'!H598</f>
        <v>0</v>
      </c>
      <c r="I19" s="236">
        <f>'[1]Podklady RZ'!I598</f>
        <v>0</v>
      </c>
      <c r="J19" s="244">
        <f>'[1]Podklady RZ'!J598</f>
        <v>0</v>
      </c>
      <c r="K19" s="237">
        <f>'[1]Podklady RZ'!K598</f>
        <v>0</v>
      </c>
      <c r="L19" s="236">
        <f>'[1]Podklady RZ'!L598</f>
        <v>0</v>
      </c>
      <c r="M19" s="239">
        <f>'[1]Podklady RZ'!M598</f>
        <v>0</v>
      </c>
      <c r="N19" s="257">
        <f>'[1]Podklady RZ'!N598</f>
        <v>0</v>
      </c>
      <c r="O19" s="274">
        <f>'[1]Podklady RZ'!O598</f>
        <v>0</v>
      </c>
      <c r="P19" s="176"/>
      <c r="U19" s="277"/>
    </row>
    <row r="20" spans="1:21" x14ac:dyDescent="0.2">
      <c r="A20" s="57" t="s">
        <v>38</v>
      </c>
      <c r="B20" s="221">
        <f>'[1]Podklady RZ'!B599</f>
        <v>0</v>
      </c>
      <c r="C20" s="236">
        <f>'[1]Podklady RZ'!C599</f>
        <v>0</v>
      </c>
      <c r="D20" s="244">
        <f>'[1]Podklady RZ'!D599</f>
        <v>0</v>
      </c>
      <c r="E20" s="237">
        <f>'[1]Podklady RZ'!E599</f>
        <v>0</v>
      </c>
      <c r="F20" s="236">
        <f>'[1]Podklady RZ'!F599</f>
        <v>0</v>
      </c>
      <c r="G20" s="239">
        <f>'[1]Podklady RZ'!G599</f>
        <v>0</v>
      </c>
      <c r="H20" s="243">
        <f>'[1]Podklady RZ'!H599</f>
        <v>0</v>
      </c>
      <c r="I20" s="236">
        <f>'[1]Podklady RZ'!I599</f>
        <v>0</v>
      </c>
      <c r="J20" s="244">
        <f>'[1]Podklady RZ'!J599</f>
        <v>0</v>
      </c>
      <c r="K20" s="237">
        <f>'[1]Podklady RZ'!K599</f>
        <v>0</v>
      </c>
      <c r="L20" s="236">
        <f>'[1]Podklady RZ'!L599</f>
        <v>0</v>
      </c>
      <c r="M20" s="239">
        <f>'[1]Podklady RZ'!M599</f>
        <v>0</v>
      </c>
      <c r="N20" s="257">
        <f>'[1]Podklady RZ'!N599</f>
        <v>0</v>
      </c>
      <c r="O20" s="274">
        <f>'[1]Podklady RZ'!O599</f>
        <v>0</v>
      </c>
      <c r="P20" s="176"/>
      <c r="U20" s="277"/>
    </row>
    <row r="21" spans="1:21" x14ac:dyDescent="0.2">
      <c r="A21" s="57" t="s">
        <v>37</v>
      </c>
      <c r="B21" s="221">
        <f>'[1]Podklady RZ'!B600</f>
        <v>33.416304000000004</v>
      </c>
      <c r="C21" s="236">
        <f>'[1]Podklady RZ'!C600</f>
        <v>27.116201</v>
      </c>
      <c r="D21" s="244">
        <f>'[1]Podklady RZ'!D600</f>
        <v>16.067614000000003</v>
      </c>
      <c r="E21" s="237">
        <f>'[1]Podklady RZ'!E600</f>
        <v>27.4527</v>
      </c>
      <c r="F21" s="236">
        <f>'[1]Podklady RZ'!F600</f>
        <v>27.116325</v>
      </c>
      <c r="G21" s="239">
        <f>'[1]Podklady RZ'!G600</f>
        <v>3.108806</v>
      </c>
      <c r="H21" s="243">
        <f>'[1]Podklady RZ'!H600</f>
        <v>1.889</v>
      </c>
      <c r="I21" s="236">
        <f>'[1]Podklady RZ'!I600</f>
        <v>1.921</v>
      </c>
      <c r="J21" s="244">
        <f>'[1]Podklady RZ'!J600</f>
        <v>3.9867290000000004</v>
      </c>
      <c r="K21" s="237">
        <f>'[1]Podklady RZ'!K600</f>
        <v>27.778887999999998</v>
      </c>
      <c r="L21" s="236">
        <f>'[1]Podklady RZ'!L600</f>
        <v>35.081032</v>
      </c>
      <c r="M21" s="239">
        <f>'[1]Podklady RZ'!M600</f>
        <v>29.403518999999999</v>
      </c>
      <c r="N21" s="257">
        <f>'[1]Podklady RZ'!N600</f>
        <v>234.33811799999995</v>
      </c>
      <c r="O21" s="274">
        <f>'[1]Podklady RZ'!O600</f>
        <v>8.0095068706650854E-2</v>
      </c>
      <c r="P21" s="176"/>
      <c r="U21" s="277"/>
    </row>
    <row r="22" spans="1:21" x14ac:dyDescent="0.2">
      <c r="A22" s="57" t="s">
        <v>36</v>
      </c>
      <c r="B22" s="221">
        <f>'[1]Podklady RZ'!B601</f>
        <v>0.32300000000000001</v>
      </c>
      <c r="C22" s="236">
        <f>'[1]Podklady RZ'!C601</f>
        <v>3.4000000000000002E-2</v>
      </c>
      <c r="D22" s="244">
        <f>'[1]Podklady RZ'!D601</f>
        <v>0.01</v>
      </c>
      <c r="E22" s="237">
        <f>'[1]Podklady RZ'!E601</f>
        <v>0.24</v>
      </c>
      <c r="F22" s="236">
        <f>'[1]Podklady RZ'!F601</f>
        <v>0.114</v>
      </c>
      <c r="G22" s="239">
        <f>'[1]Podklady RZ'!G601</f>
        <v>3.0000000000000001E-3</v>
      </c>
      <c r="H22" s="243">
        <f>'[1]Podklady RZ'!H601</f>
        <v>4.0000000000000001E-3</v>
      </c>
      <c r="I22" s="236">
        <f>'[1]Podklady RZ'!I601</f>
        <v>8.9999999999999993E-3</v>
      </c>
      <c r="J22" s="244">
        <f>'[1]Podklady RZ'!J601</f>
        <v>0.04</v>
      </c>
      <c r="K22" s="237">
        <f>'[1]Podklady RZ'!K601</f>
        <v>0.105</v>
      </c>
      <c r="L22" s="236">
        <f>'[1]Podklady RZ'!L601</f>
        <v>2.3E-2</v>
      </c>
      <c r="M22" s="239">
        <f>'[1]Podklady RZ'!M601</f>
        <v>1.6E-2</v>
      </c>
      <c r="N22" s="257">
        <f>'[1]Podklady RZ'!N601</f>
        <v>0.92100000000000004</v>
      </c>
      <c r="O22" s="274">
        <f>'[1]Podklady RZ'!O601</f>
        <v>2.3173752485212274E-4</v>
      </c>
      <c r="P22" s="176"/>
      <c r="U22" s="277"/>
    </row>
    <row r="23" spans="1:21" x14ac:dyDescent="0.2">
      <c r="A23" s="57" t="s">
        <v>3</v>
      </c>
      <c r="B23" s="221">
        <f>'[1]Podklady RZ'!B602</f>
        <v>0</v>
      </c>
      <c r="C23" s="236">
        <f>'[1]Podklady RZ'!C602</f>
        <v>0</v>
      </c>
      <c r="D23" s="244">
        <f>'[1]Podklady RZ'!D602</f>
        <v>0</v>
      </c>
      <c r="E23" s="237">
        <f>'[1]Podklady RZ'!E602</f>
        <v>0</v>
      </c>
      <c r="F23" s="236">
        <f>'[1]Podklady RZ'!F602</f>
        <v>0</v>
      </c>
      <c r="G23" s="239">
        <f>'[1]Podklady RZ'!G602</f>
        <v>0</v>
      </c>
      <c r="H23" s="243">
        <f>'[1]Podklady RZ'!H602</f>
        <v>0</v>
      </c>
      <c r="I23" s="236">
        <f>'[1]Podklady RZ'!I602</f>
        <v>0</v>
      </c>
      <c r="J23" s="244">
        <f>'[1]Podklady RZ'!J602</f>
        <v>0</v>
      </c>
      <c r="K23" s="237">
        <f>'[1]Podklady RZ'!K602</f>
        <v>0</v>
      </c>
      <c r="L23" s="236">
        <f>'[1]Podklady RZ'!L602</f>
        <v>0</v>
      </c>
      <c r="M23" s="239">
        <f>'[1]Podklady RZ'!M602</f>
        <v>0</v>
      </c>
      <c r="N23" s="257">
        <f>'[1]Podklady RZ'!N602</f>
        <v>0</v>
      </c>
      <c r="O23" s="274">
        <f>'[1]Podklady RZ'!O602</f>
        <v>0</v>
      </c>
      <c r="P23" s="176"/>
      <c r="U23" s="277"/>
    </row>
    <row r="24" spans="1:21" x14ac:dyDescent="0.2">
      <c r="A24" s="57" t="s">
        <v>35</v>
      </c>
      <c r="B24" s="221">
        <f>'[1]Podklady RZ'!B603</f>
        <v>13.416136</v>
      </c>
      <c r="C24" s="236">
        <f>'[1]Podklady RZ'!C603</f>
        <v>13.855759000000001</v>
      </c>
      <c r="D24" s="244">
        <f>'[1]Podklady RZ'!D603</f>
        <v>9.4550659999999986</v>
      </c>
      <c r="E24" s="237">
        <f>'[1]Podklady RZ'!E603</f>
        <v>6.4600100000000005</v>
      </c>
      <c r="F24" s="236">
        <f>'[1]Podklady RZ'!F603</f>
        <v>1.8212950000000001</v>
      </c>
      <c r="G24" s="239">
        <f>'[1]Podklady RZ'!G603</f>
        <v>6.894E-3</v>
      </c>
      <c r="H24" s="243">
        <f>'[1]Podklady RZ'!H603</f>
        <v>0.11700000000000001</v>
      </c>
      <c r="I24" s="236">
        <f>'[1]Podklady RZ'!I603</f>
        <v>0</v>
      </c>
      <c r="J24" s="244">
        <f>'[1]Podklady RZ'!J603</f>
        <v>5.4545709999999996</v>
      </c>
      <c r="K24" s="237">
        <f>'[1]Podklady RZ'!K603</f>
        <v>3.039612</v>
      </c>
      <c r="L24" s="236">
        <f>'[1]Podklady RZ'!L603</f>
        <v>0.94356799999999996</v>
      </c>
      <c r="M24" s="239">
        <f>'[1]Podklady RZ'!M603</f>
        <v>1.7670809999999999</v>
      </c>
      <c r="N24" s="257">
        <f>'[1]Podklady RZ'!N603</f>
        <v>56.336991999999995</v>
      </c>
      <c r="O24" s="274">
        <f>'[1]Podklady RZ'!O603</f>
        <v>0.17145449749098216</v>
      </c>
      <c r="P24" s="176"/>
      <c r="U24" s="277"/>
    </row>
    <row r="25" spans="1:21" x14ac:dyDescent="0.2">
      <c r="A25" s="223" t="s">
        <v>34</v>
      </c>
      <c r="B25" s="224">
        <f>'[1]Podklady RZ'!B604</f>
        <v>120.389279</v>
      </c>
      <c r="C25" s="225">
        <f>'[1]Podklady RZ'!C604</f>
        <v>83.593059999999994</v>
      </c>
      <c r="D25" s="225">
        <f>'[1]Podklady RZ'!D604</f>
        <v>66.836957000000012</v>
      </c>
      <c r="E25" s="270">
        <f>'[1]Podklady RZ'!E604</f>
        <v>59.367633999999995</v>
      </c>
      <c r="F25" s="225">
        <f>'[1]Podklady RZ'!F604</f>
        <v>37.207495000000002</v>
      </c>
      <c r="G25" s="271">
        <f>'[1]Podklady RZ'!G604</f>
        <v>17.587014000000003</v>
      </c>
      <c r="H25" s="225">
        <f>'[1]Podklady RZ'!H604</f>
        <v>17.314178000000002</v>
      </c>
      <c r="I25" s="225">
        <f>'[1]Podklady RZ'!I604</f>
        <v>18.406228000000002</v>
      </c>
      <c r="J25" s="225">
        <f>'[1]Podklady RZ'!J604</f>
        <v>35.684317</v>
      </c>
      <c r="K25" s="270">
        <f>'[1]Podklady RZ'!K604</f>
        <v>52.269057000000004</v>
      </c>
      <c r="L25" s="225">
        <f>'[1]Podklady RZ'!L604</f>
        <v>81.188831999999991</v>
      </c>
      <c r="M25" s="271">
        <f>'[1]Podklady RZ'!M604</f>
        <v>96.938359999999975</v>
      </c>
      <c r="N25" s="258">
        <f>'[1]Podklady RZ'!N604</f>
        <v>686.78241100000002</v>
      </c>
      <c r="O25" s="274">
        <f>'[1]Podklady RZ'!O604</f>
        <v>2.9844036467014518E-2</v>
      </c>
      <c r="P25" s="176"/>
      <c r="U25" s="173"/>
    </row>
    <row r="26" spans="1:21" ht="13.5" customHeight="1" x14ac:dyDescent="0.2">
      <c r="A26" s="260" t="s">
        <v>258</v>
      </c>
      <c r="B26" s="209">
        <f>'[1]Podklady RZ'!B605</f>
        <v>715.95904899999994</v>
      </c>
      <c r="C26" s="63">
        <f>'[1]Podklady RZ'!C605</f>
        <v>489.9953660000001</v>
      </c>
      <c r="D26" s="63">
        <f>'[1]Podklady RZ'!D605</f>
        <v>375.34517</v>
      </c>
      <c r="E26" s="209">
        <f>'[1]Podklady RZ'!E605</f>
        <v>313.35788900000006</v>
      </c>
      <c r="F26" s="63">
        <f>'[1]Podklady RZ'!F605</f>
        <v>159.98317699999998</v>
      </c>
      <c r="G26" s="210">
        <f>'[1]Podklady RZ'!G605</f>
        <v>75.847314999999995</v>
      </c>
      <c r="H26" s="63">
        <f>'[1]Podklady RZ'!H605</f>
        <v>64.990743999999992</v>
      </c>
      <c r="I26" s="63">
        <f>'[1]Podklady RZ'!I605</f>
        <v>66.579325999999995</v>
      </c>
      <c r="J26" s="63">
        <f>'[1]Podklady RZ'!J605</f>
        <v>176.60540399999999</v>
      </c>
      <c r="K26" s="209">
        <f>'[1]Podklady RZ'!K605</f>
        <v>260.17801600000001</v>
      </c>
      <c r="L26" s="63">
        <f>'[1]Podklady RZ'!L605</f>
        <v>433.61713899999995</v>
      </c>
      <c r="M26" s="210">
        <f>'[1]Podklady RZ'!M605</f>
        <v>553.18880500000012</v>
      </c>
      <c r="N26" s="256">
        <f>'[1]Podklady RZ'!N605</f>
        <v>3685.6474000000003</v>
      </c>
      <c r="O26" s="280">
        <f>'[1]Podklady RZ'!O605</f>
        <v>4.1108549048153947E-2</v>
      </c>
      <c r="P26" s="17"/>
      <c r="U26" s="127"/>
    </row>
    <row r="27" spans="1:21" ht="12.75" customHeight="1" x14ac:dyDescent="0.2">
      <c r="A27" s="57" t="s">
        <v>29</v>
      </c>
      <c r="B27" s="221">
        <f>'[1]Podklady RZ'!B606</f>
        <v>125.36684</v>
      </c>
      <c r="C27" s="33">
        <f>'[1]Podklady RZ'!C606</f>
        <v>78.698530000000005</v>
      </c>
      <c r="D27" s="33">
        <f>'[1]Podklady RZ'!D606</f>
        <v>55.960010000000004</v>
      </c>
      <c r="E27" s="268">
        <f>'[1]Podklady RZ'!E606</f>
        <v>41.653379999999999</v>
      </c>
      <c r="F27" s="33">
        <f>'[1]Podklady RZ'!F606</f>
        <v>23.50056</v>
      </c>
      <c r="G27" s="269">
        <f>'[1]Podklady RZ'!G606</f>
        <v>11.58174</v>
      </c>
      <c r="H27" s="33">
        <f>'[1]Podklady RZ'!H606</f>
        <v>8.869410000000002</v>
      </c>
      <c r="I27" s="33">
        <f>'[1]Podklady RZ'!I606</f>
        <v>9.0070599999999992</v>
      </c>
      <c r="J27" s="33">
        <f>'[1]Podklady RZ'!J606</f>
        <v>17.15269</v>
      </c>
      <c r="K27" s="268">
        <f>'[1]Podklady RZ'!K606</f>
        <v>36.101204000000003</v>
      </c>
      <c r="L27" s="33">
        <f>'[1]Podklady RZ'!L606</f>
        <v>64.907606999999999</v>
      </c>
      <c r="M27" s="269">
        <f>'[1]Podklady RZ'!M606</f>
        <v>75.336790999999991</v>
      </c>
      <c r="N27" s="257">
        <f>'[1]Podklady RZ'!N606</f>
        <v>548.13582200000008</v>
      </c>
      <c r="O27" s="274">
        <f>'[1]Podklady RZ'!O606</f>
        <v>2.5557522100899E-2</v>
      </c>
      <c r="P27" s="176"/>
      <c r="U27" s="127"/>
    </row>
    <row r="28" spans="1:21" ht="12.75" customHeight="1" x14ac:dyDescent="0.2">
      <c r="A28" s="57" t="s">
        <v>0</v>
      </c>
      <c r="B28" s="221">
        <f>'[1]Podklady RZ'!B607</f>
        <v>0.22631999999999999</v>
      </c>
      <c r="C28" s="236">
        <f>'[1]Podklady RZ'!C607</f>
        <v>0.10198</v>
      </c>
      <c r="D28" s="244">
        <f>'[1]Podklady RZ'!D607</f>
        <v>1.5210000000000001E-2</v>
      </c>
      <c r="E28" s="237">
        <f>'[1]Podklady RZ'!E607</f>
        <v>0</v>
      </c>
      <c r="F28" s="236">
        <f>'[1]Podklady RZ'!F607</f>
        <v>0</v>
      </c>
      <c r="G28" s="239">
        <f>'[1]Podklady RZ'!G607</f>
        <v>0</v>
      </c>
      <c r="H28" s="243">
        <f>'[1]Podklady RZ'!H607</f>
        <v>0</v>
      </c>
      <c r="I28" s="236">
        <f>'[1]Podklady RZ'!I607</f>
        <v>0</v>
      </c>
      <c r="J28" s="244">
        <f>'[1]Podklady RZ'!J607</f>
        <v>0</v>
      </c>
      <c r="K28" s="237">
        <f>'[1]Podklady RZ'!K607</f>
        <v>0</v>
      </c>
      <c r="L28" s="236">
        <f>'[1]Podklady RZ'!L607</f>
        <v>0</v>
      </c>
      <c r="M28" s="239">
        <f>'[1]Podklady RZ'!M607</f>
        <v>0</v>
      </c>
      <c r="N28" s="257">
        <f>'[1]Podklady RZ'!N607</f>
        <v>0.34350999999999998</v>
      </c>
      <c r="O28" s="274">
        <f>'[1]Podklady RZ'!O607</f>
        <v>2.5939935225606031E-4</v>
      </c>
      <c r="P28" s="176"/>
      <c r="U28" s="127"/>
    </row>
    <row r="29" spans="1:21" ht="12.75" customHeight="1" x14ac:dyDescent="0.2">
      <c r="A29" s="57" t="s">
        <v>1</v>
      </c>
      <c r="B29" s="221">
        <f>'[1]Podklady RZ'!B608</f>
        <v>4.1446890000000005</v>
      </c>
      <c r="C29" s="236">
        <f>'[1]Podklady RZ'!C608</f>
        <v>2.6077019999999997</v>
      </c>
      <c r="D29" s="244">
        <f>'[1]Podklady RZ'!D608</f>
        <v>2.0115590000000001</v>
      </c>
      <c r="E29" s="237">
        <f>'[1]Podklady RZ'!E608</f>
        <v>1.717727</v>
      </c>
      <c r="F29" s="236">
        <f>'[1]Podklady RZ'!F608</f>
        <v>1.1201540000000001</v>
      </c>
      <c r="G29" s="239">
        <f>'[1]Podklady RZ'!G608</f>
        <v>0.29428399999999999</v>
      </c>
      <c r="H29" s="243">
        <f>'[1]Podklady RZ'!H608</f>
        <v>0.28276200000000001</v>
      </c>
      <c r="I29" s="236">
        <f>'[1]Podklady RZ'!I608</f>
        <v>0.25863599999999998</v>
      </c>
      <c r="J29" s="244">
        <f>'[1]Podklady RZ'!J608</f>
        <v>0.85294199999999998</v>
      </c>
      <c r="K29" s="237">
        <f>'[1]Podklady RZ'!K608</f>
        <v>1.6479560000000002</v>
      </c>
      <c r="L29" s="236">
        <f>'[1]Podklady RZ'!L608</f>
        <v>2.5995679999999997</v>
      </c>
      <c r="M29" s="239">
        <f>'[1]Podklady RZ'!M608</f>
        <v>3.0152399999999999</v>
      </c>
      <c r="N29" s="257">
        <f>'[1]Podklady RZ'!N608</f>
        <v>20.553218999999999</v>
      </c>
      <c r="O29" s="274">
        <f>'[1]Podklady RZ'!O608</f>
        <v>3.3338523467628368E-2</v>
      </c>
      <c r="P29" s="176"/>
      <c r="U29" s="127"/>
    </row>
    <row r="30" spans="1:21" ht="12.75" customHeight="1" x14ac:dyDescent="0.2">
      <c r="A30" s="57" t="s">
        <v>2</v>
      </c>
      <c r="B30" s="221">
        <f>'[1]Podklady RZ'!B609</f>
        <v>1.2119599999999999</v>
      </c>
      <c r="C30" s="236">
        <f>'[1]Podklady RZ'!C609</f>
        <v>0.76788000000000001</v>
      </c>
      <c r="D30" s="244">
        <f>'[1]Podklady RZ'!D609</f>
        <v>0.56114999999999993</v>
      </c>
      <c r="E30" s="237">
        <f>'[1]Podklady RZ'!E609</f>
        <v>0.39613999999999999</v>
      </c>
      <c r="F30" s="236">
        <f>'[1]Podklady RZ'!F609</f>
        <v>0.58538000000000001</v>
      </c>
      <c r="G30" s="239">
        <f>'[1]Podklady RZ'!G609</f>
        <v>3.6850000000000001E-2</v>
      </c>
      <c r="H30" s="243">
        <f>'[1]Podklady RZ'!H609</f>
        <v>6.7839999999999998E-2</v>
      </c>
      <c r="I30" s="236">
        <f>'[1]Podklady RZ'!I609</f>
        <v>3.9609999999999999E-2</v>
      </c>
      <c r="J30" s="244">
        <f>'[1]Podklady RZ'!J609</f>
        <v>0.25006</v>
      </c>
      <c r="K30" s="237">
        <f>'[1]Podklady RZ'!K609</f>
        <v>0.39209000000000005</v>
      </c>
      <c r="L30" s="236">
        <f>'[1]Podklady RZ'!L609</f>
        <v>0.63053999999999999</v>
      </c>
      <c r="M30" s="239">
        <f>'[1]Podklady RZ'!M609</f>
        <v>0.94317999999999991</v>
      </c>
      <c r="N30" s="257">
        <f>'[1]Podklady RZ'!N609</f>
        <v>5.8826799999999988</v>
      </c>
      <c r="O30" s="274">
        <f>'[1]Podklady RZ'!O609</f>
        <v>1.7799976911918026E-2</v>
      </c>
      <c r="P30" s="176"/>
    </row>
    <row r="31" spans="1:21" x14ac:dyDescent="0.2">
      <c r="A31" s="57" t="s">
        <v>6</v>
      </c>
      <c r="B31" s="221">
        <f>'[1]Podklady RZ'!B610</f>
        <v>7.3637100000000011</v>
      </c>
      <c r="C31" s="236">
        <f>'[1]Podklady RZ'!C610</f>
        <v>5.67225</v>
      </c>
      <c r="D31" s="244">
        <f>'[1]Podklady RZ'!D610</f>
        <v>6.2518499999999992</v>
      </c>
      <c r="E31" s="237">
        <f>'[1]Podklady RZ'!E610</f>
        <v>4.0674899999999994</v>
      </c>
      <c r="F31" s="236">
        <f>'[1]Podklady RZ'!F610</f>
        <v>1.90307</v>
      </c>
      <c r="G31" s="239">
        <f>'[1]Podklady RZ'!G610</f>
        <v>0.9161999999999999</v>
      </c>
      <c r="H31" s="243">
        <f>'[1]Podklady RZ'!H610</f>
        <v>0.90310000000000001</v>
      </c>
      <c r="I31" s="236">
        <f>'[1]Podklady RZ'!I610</f>
        <v>0.71320000000000006</v>
      </c>
      <c r="J31" s="244">
        <f>'[1]Podklady RZ'!J610</f>
        <v>1.90025</v>
      </c>
      <c r="K31" s="237">
        <f>'[1]Podklady RZ'!K610</f>
        <v>2.8934700000000002</v>
      </c>
      <c r="L31" s="236">
        <f>'[1]Podklady RZ'!L610</f>
        <v>3.7767600000000003</v>
      </c>
      <c r="M31" s="239">
        <f>'[1]Podklady RZ'!M610</f>
        <v>4.4315800000000003</v>
      </c>
      <c r="N31" s="257">
        <f>'[1]Podklady RZ'!N610</f>
        <v>40.792929999999998</v>
      </c>
      <c r="O31" s="274">
        <f>'[1]Podklady RZ'!O610</f>
        <v>0.19699226614813395</v>
      </c>
      <c r="P31" s="176"/>
    </row>
    <row r="32" spans="1:21" x14ac:dyDescent="0.2">
      <c r="A32" s="57" t="s">
        <v>28</v>
      </c>
      <c r="B32" s="221">
        <f>'[1]Podklady RZ'!B611</f>
        <v>355.81119999999993</v>
      </c>
      <c r="C32" s="236">
        <f>'[1]Podklady RZ'!C611</f>
        <v>252.17572300000006</v>
      </c>
      <c r="D32" s="244">
        <f>'[1]Podklady RZ'!D611</f>
        <v>211.02707900000004</v>
      </c>
      <c r="E32" s="237">
        <f>'[1]Podklady RZ'!E611</f>
        <v>179.99397200000007</v>
      </c>
      <c r="F32" s="236">
        <f>'[1]Podklady RZ'!F611</f>
        <v>98.47385899999999</v>
      </c>
      <c r="G32" s="239">
        <f>'[1]Podklady RZ'!G611</f>
        <v>40.936775999999995</v>
      </c>
      <c r="H32" s="243">
        <f>'[1]Podklady RZ'!H611</f>
        <v>40.244298999999991</v>
      </c>
      <c r="I32" s="236">
        <f>'[1]Podklady RZ'!I611</f>
        <v>37.704690999999997</v>
      </c>
      <c r="J32" s="244">
        <f>'[1]Podklady RZ'!J611</f>
        <v>113.60248399999999</v>
      </c>
      <c r="K32" s="237">
        <f>'[1]Podklady RZ'!K611</f>
        <v>148.62637700000005</v>
      </c>
      <c r="L32" s="236">
        <f>'[1]Podklady RZ'!L611</f>
        <v>213.56434899999996</v>
      </c>
      <c r="M32" s="239">
        <f>'[1]Podklady RZ'!M611</f>
        <v>288.59193900000002</v>
      </c>
      <c r="N32" s="257">
        <f>'[1]Podklady RZ'!N611</f>
        <v>1980.7527479999999</v>
      </c>
      <c r="O32" s="274">
        <f>'[1]Podklady RZ'!O611</f>
        <v>7.276159862587292E-2</v>
      </c>
      <c r="P32" s="176"/>
    </row>
    <row r="33" spans="1:16" x14ac:dyDescent="0.2">
      <c r="A33" s="57" t="s">
        <v>5</v>
      </c>
      <c r="B33" s="221">
        <f>'[1]Podklady RZ'!B612</f>
        <v>220.09924600000002</v>
      </c>
      <c r="C33" s="236">
        <f>'[1]Podklady RZ'!C612</f>
        <v>148.42428900000002</v>
      </c>
      <c r="D33" s="244">
        <f>'[1]Podklady RZ'!D612</f>
        <v>98.154719999999983</v>
      </c>
      <c r="E33" s="237">
        <f>'[1]Podklady RZ'!E612</f>
        <v>84.624611999999999</v>
      </c>
      <c r="F33" s="236">
        <f>'[1]Podklady RZ'!F612</f>
        <v>33.982698000000006</v>
      </c>
      <c r="G33" s="239">
        <f>'[1]Podklady RZ'!G612</f>
        <v>22.026064999999999</v>
      </c>
      <c r="H33" s="243">
        <f>'[1]Podklady RZ'!H612</f>
        <v>14.485332999999999</v>
      </c>
      <c r="I33" s="236">
        <f>'[1]Podklady RZ'!I612</f>
        <v>18.793829000000002</v>
      </c>
      <c r="J33" s="244">
        <f>'[1]Podklady RZ'!J612</f>
        <v>42.639172000000009</v>
      </c>
      <c r="K33" s="237">
        <f>'[1]Podklady RZ'!K612</f>
        <v>69.876139999999992</v>
      </c>
      <c r="L33" s="236">
        <f>'[1]Podklady RZ'!L612</f>
        <v>146.84702300000001</v>
      </c>
      <c r="M33" s="239">
        <f>'[1]Podklady RZ'!M612</f>
        <v>179.07668900000002</v>
      </c>
      <c r="N33" s="257">
        <f>'[1]Podklady RZ'!N612</f>
        <v>1079.029816</v>
      </c>
      <c r="O33" s="274">
        <f>'[1]Podklady RZ'!O612</f>
        <v>7.2311667942715208E-2</v>
      </c>
      <c r="P33" s="176"/>
    </row>
    <row r="34" spans="1:16" ht="12.75" thickBot="1" x14ac:dyDescent="0.25">
      <c r="A34" s="58" t="s">
        <v>3</v>
      </c>
      <c r="B34" s="222">
        <f>'[1]Podklady RZ'!B613</f>
        <v>1.7350840000000001</v>
      </c>
      <c r="C34" s="43">
        <f>'[1]Podklady RZ'!C613</f>
        <v>1.5470120000000001</v>
      </c>
      <c r="D34" s="43">
        <f>'[1]Podklady RZ'!D613</f>
        <v>1.3635920000000001</v>
      </c>
      <c r="E34" s="272">
        <f>'[1]Podklady RZ'!E613</f>
        <v>0.90456800000000004</v>
      </c>
      <c r="F34" s="43">
        <f>'[1]Podklady RZ'!F613</f>
        <v>0.41745599999999994</v>
      </c>
      <c r="G34" s="273">
        <f>'[1]Podklady RZ'!G613</f>
        <v>5.5400000000000005E-2</v>
      </c>
      <c r="H34" s="43">
        <f>'[1]Podklady RZ'!H613</f>
        <v>0.13800000000000001</v>
      </c>
      <c r="I34" s="43">
        <f>'[1]Podklady RZ'!I613</f>
        <v>6.2299999999999994E-2</v>
      </c>
      <c r="J34" s="43">
        <f>'[1]Podklady RZ'!J613</f>
        <v>0.20780600000000002</v>
      </c>
      <c r="K34" s="272">
        <f>'[1]Podklady RZ'!K613</f>
        <v>0.64077899999999999</v>
      </c>
      <c r="L34" s="43">
        <f>'[1]Podklady RZ'!L613</f>
        <v>1.2912920000000001</v>
      </c>
      <c r="M34" s="273">
        <f>'[1]Podklady RZ'!M613</f>
        <v>1.7933859999999997</v>
      </c>
      <c r="N34" s="259">
        <f>'[1]Podklady RZ'!N613</f>
        <v>10.156674999999998</v>
      </c>
      <c r="O34" s="275">
        <f>'[1]Podklady RZ'!O613</f>
        <v>5.5277871137949675E-3</v>
      </c>
      <c r="P34" s="176"/>
    </row>
    <row r="35" spans="1:16" ht="18" customHeight="1" x14ac:dyDescent="0.2">
      <c r="A35" s="263" t="s">
        <v>276</v>
      </c>
      <c r="B35" s="263"/>
      <c r="C35" s="263"/>
      <c r="D35" s="14"/>
      <c r="F35" s="17"/>
      <c r="G35" s="178"/>
      <c r="H35" s="178"/>
      <c r="I35" s="178"/>
      <c r="J35" s="178"/>
      <c r="K35" s="178"/>
      <c r="O35" s="4" t="s">
        <v>83</v>
      </c>
    </row>
    <row r="36" spans="1:16" x14ac:dyDescent="0.2">
      <c r="A36" s="119"/>
      <c r="B36" s="119"/>
      <c r="C36" s="119"/>
    </row>
    <row r="37" spans="1:16" x14ac:dyDescent="0.2">
      <c r="B37" s="127"/>
      <c r="C37" s="127"/>
      <c r="D37" s="127"/>
    </row>
    <row r="38" spans="1:16" x14ac:dyDescent="0.2">
      <c r="B38" s="127"/>
      <c r="C38" s="127"/>
      <c r="D38" s="127"/>
    </row>
    <row r="39" spans="1:16" x14ac:dyDescent="0.2">
      <c r="B39" s="127"/>
      <c r="C39" s="127"/>
      <c r="D39" s="127"/>
      <c r="M39" s="184" t="s">
        <v>268</v>
      </c>
      <c r="N39" s="226">
        <f>O7</f>
        <v>2.1872158421812799E-2</v>
      </c>
    </row>
    <row r="40" spans="1:16" x14ac:dyDescent="0.2">
      <c r="B40" s="233"/>
      <c r="C40" s="233"/>
      <c r="D40" s="233"/>
      <c r="M40" s="184" t="s">
        <v>66</v>
      </c>
      <c r="N40" s="226">
        <f>O8</f>
        <v>3.5469322428039886E-2</v>
      </c>
    </row>
    <row r="41" spans="1:16" x14ac:dyDescent="0.2">
      <c r="B41" s="127"/>
      <c r="C41" s="127"/>
      <c r="D41" s="127"/>
      <c r="M41" s="184" t="s">
        <v>187</v>
      </c>
      <c r="N41" s="226">
        <f>O9</f>
        <v>4.7083411324924232E-2</v>
      </c>
    </row>
  </sheetData>
  <mergeCells count="6">
    <mergeCell ref="O5:O6"/>
    <mergeCell ref="B5:D5"/>
    <mergeCell ref="E5:G5"/>
    <mergeCell ref="H5:J5"/>
    <mergeCell ref="K5:M5"/>
    <mergeCell ref="N5:N6"/>
  </mergeCells>
  <conditionalFormatting sqref="O10:O25 O27:O34">
    <cfRule type="dataBar" priority="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{81DFDD2E-FA01-4620-A16E-6B9E02C98F64}</x14:id>
        </ext>
      </extLst>
    </cfRule>
  </conditionalFormatting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1DFDD2E-FA01-4620-A16E-6B9E02C98F64}">
            <x14:dataBar minLength="0" maxLength="100" gradient="0" direction="rightToLef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O10:O25 O27:O34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I44"/>
  <sheetViews>
    <sheetView showGridLines="0" zoomScaleNormal="100" workbookViewId="0">
      <selection activeCell="O23" sqref="O23"/>
    </sheetView>
  </sheetViews>
  <sheetFormatPr defaultRowHeight="12" x14ac:dyDescent="0.2"/>
  <cols>
    <col min="1" max="9" width="11" style="123" customWidth="1"/>
    <col min="10" max="16384" width="9.140625" style="123"/>
  </cols>
  <sheetData>
    <row r="1" spans="1:9" ht="12.75" x14ac:dyDescent="0.2">
      <c r="I1" s="111" t="str">
        <f>Obsah!$A$1</f>
        <v>2017</v>
      </c>
    </row>
    <row r="3" spans="1:9" ht="18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x14ac:dyDescent="0.2">
      <c r="C4" s="133"/>
      <c r="D4" s="134"/>
      <c r="E4" s="134"/>
      <c r="F4" s="134"/>
      <c r="I4" s="135"/>
    </row>
    <row r="6" spans="1:9" s="153" customFormat="1" ht="18.75" x14ac:dyDescent="0.3">
      <c r="A6" s="152" t="s">
        <v>266</v>
      </c>
    </row>
    <row r="7" spans="1:9" ht="11.25" customHeight="1" x14ac:dyDescent="0.2"/>
    <row r="8" spans="1:9" ht="14.25" customHeight="1" x14ac:dyDescent="0.2">
      <c r="A8" s="324" t="s">
        <v>273</v>
      </c>
      <c r="B8" s="324"/>
      <c r="C8" s="324"/>
      <c r="D8" s="324"/>
      <c r="E8" s="324"/>
      <c r="F8" s="324"/>
      <c r="G8" s="324"/>
      <c r="H8" s="324"/>
      <c r="I8" s="324"/>
    </row>
    <row r="9" spans="1:9" ht="14.25" customHeight="1" x14ac:dyDescent="0.2">
      <c r="A9" s="324"/>
      <c r="B9" s="324"/>
      <c r="C9" s="324"/>
      <c r="D9" s="324"/>
      <c r="E9" s="324"/>
      <c r="F9" s="324"/>
      <c r="G9" s="324"/>
      <c r="H9" s="324"/>
      <c r="I9" s="324"/>
    </row>
    <row r="10" spans="1:9" ht="15" customHeight="1" x14ac:dyDescent="0.2">
      <c r="A10" s="324"/>
      <c r="B10" s="324"/>
      <c r="C10" s="324"/>
      <c r="D10" s="324"/>
      <c r="E10" s="324"/>
      <c r="F10" s="324"/>
      <c r="G10" s="324"/>
      <c r="H10" s="324"/>
      <c r="I10" s="324"/>
    </row>
    <row r="11" spans="1:9" ht="17.100000000000001" customHeight="1" x14ac:dyDescent="0.2">
      <c r="A11" s="324"/>
      <c r="B11" s="324"/>
      <c r="C11" s="324"/>
      <c r="D11" s="324"/>
      <c r="E11" s="324"/>
      <c r="F11" s="324"/>
      <c r="G11" s="324"/>
      <c r="H11" s="324"/>
      <c r="I11" s="324"/>
    </row>
    <row r="12" spans="1:9" ht="17.100000000000001" customHeight="1" x14ac:dyDescent="0.2">
      <c r="A12" s="324"/>
      <c r="B12" s="324"/>
      <c r="C12" s="324"/>
      <c r="D12" s="324"/>
      <c r="E12" s="324"/>
      <c r="F12" s="324"/>
      <c r="G12" s="324"/>
      <c r="H12" s="324"/>
      <c r="I12" s="324"/>
    </row>
    <row r="13" spans="1:9" ht="17.100000000000001" customHeight="1" x14ac:dyDescent="0.2">
      <c r="A13" s="324"/>
      <c r="B13" s="324"/>
      <c r="C13" s="324"/>
      <c r="D13" s="324"/>
      <c r="E13" s="324"/>
      <c r="F13" s="324"/>
      <c r="G13" s="324"/>
      <c r="H13" s="324"/>
      <c r="I13" s="324"/>
    </row>
    <row r="14" spans="1:9" ht="17.100000000000001" customHeight="1" x14ac:dyDescent="0.2">
      <c r="A14" s="324"/>
      <c r="B14" s="324"/>
      <c r="C14" s="324"/>
      <c r="D14" s="324"/>
      <c r="E14" s="324"/>
      <c r="F14" s="324"/>
      <c r="G14" s="324"/>
      <c r="H14" s="324"/>
      <c r="I14" s="324"/>
    </row>
    <row r="15" spans="1:9" ht="17.100000000000001" customHeight="1" x14ac:dyDescent="0.2">
      <c r="A15" s="324"/>
      <c r="B15" s="324"/>
      <c r="C15" s="324"/>
      <c r="D15" s="324"/>
      <c r="E15" s="324"/>
      <c r="F15" s="324"/>
      <c r="G15" s="324"/>
      <c r="H15" s="324"/>
      <c r="I15" s="324"/>
    </row>
    <row r="16" spans="1:9" ht="17.100000000000001" customHeight="1" x14ac:dyDescent="0.2">
      <c r="A16" s="324"/>
      <c r="B16" s="324"/>
      <c r="C16" s="324"/>
      <c r="D16" s="324"/>
      <c r="E16" s="324"/>
      <c r="F16" s="324"/>
      <c r="G16" s="324"/>
      <c r="H16" s="324"/>
      <c r="I16" s="324"/>
    </row>
    <row r="17" spans="1:9" ht="17.100000000000001" customHeight="1" x14ac:dyDescent="0.2">
      <c r="A17" s="324"/>
      <c r="B17" s="324"/>
      <c r="C17" s="324"/>
      <c r="D17" s="324"/>
      <c r="E17" s="324"/>
      <c r="F17" s="324"/>
      <c r="G17" s="324"/>
      <c r="H17" s="324"/>
      <c r="I17" s="324"/>
    </row>
    <row r="18" spans="1:9" ht="17.100000000000001" customHeight="1" x14ac:dyDescent="0.2">
      <c r="A18" s="324"/>
      <c r="B18" s="324"/>
      <c r="C18" s="324"/>
      <c r="D18" s="324"/>
      <c r="E18" s="324"/>
      <c r="F18" s="324"/>
      <c r="G18" s="324"/>
      <c r="H18" s="324"/>
      <c r="I18" s="324"/>
    </row>
    <row r="19" spans="1:9" ht="17.100000000000001" customHeight="1" x14ac:dyDescent="0.2">
      <c r="A19" s="324"/>
      <c r="B19" s="324"/>
      <c r="C19" s="324"/>
      <c r="D19" s="324"/>
      <c r="E19" s="324"/>
      <c r="F19" s="324"/>
      <c r="G19" s="324"/>
      <c r="H19" s="324"/>
      <c r="I19" s="324"/>
    </row>
    <row r="20" spans="1:9" ht="17.100000000000001" customHeight="1" x14ac:dyDescent="0.2">
      <c r="A20" s="324"/>
      <c r="B20" s="324"/>
      <c r="C20" s="324"/>
      <c r="D20" s="324"/>
      <c r="E20" s="324"/>
      <c r="F20" s="324"/>
      <c r="G20" s="324"/>
      <c r="H20" s="324"/>
      <c r="I20" s="324"/>
    </row>
    <row r="21" spans="1:9" ht="17.100000000000001" customHeight="1" x14ac:dyDescent="0.2">
      <c r="A21" s="324"/>
      <c r="B21" s="324"/>
      <c r="C21" s="324"/>
      <c r="D21" s="324"/>
      <c r="E21" s="324"/>
      <c r="F21" s="324"/>
      <c r="G21" s="324"/>
      <c r="H21" s="324"/>
      <c r="I21" s="324"/>
    </row>
    <row r="22" spans="1:9" ht="17.100000000000001" customHeight="1" x14ac:dyDescent="0.2">
      <c r="A22" s="324"/>
      <c r="B22" s="324"/>
      <c r="C22" s="324"/>
      <c r="D22" s="324"/>
      <c r="E22" s="324"/>
      <c r="F22" s="324"/>
      <c r="G22" s="324"/>
      <c r="H22" s="324"/>
      <c r="I22" s="324"/>
    </row>
    <row r="23" spans="1:9" ht="17.100000000000001" customHeight="1" x14ac:dyDescent="0.2">
      <c r="A23" s="324"/>
      <c r="B23" s="324"/>
      <c r="C23" s="324"/>
      <c r="D23" s="324"/>
      <c r="E23" s="324"/>
      <c r="F23" s="324"/>
      <c r="G23" s="324"/>
      <c r="H23" s="324"/>
      <c r="I23" s="324"/>
    </row>
    <row r="24" spans="1:9" ht="17.100000000000001" customHeight="1" x14ac:dyDescent="0.2">
      <c r="A24" s="324"/>
      <c r="B24" s="324"/>
      <c r="C24" s="324"/>
      <c r="D24" s="324"/>
      <c r="E24" s="324"/>
      <c r="F24" s="324"/>
      <c r="G24" s="324"/>
      <c r="H24" s="324"/>
      <c r="I24" s="324"/>
    </row>
    <row r="25" spans="1:9" ht="17.100000000000001" customHeight="1" x14ac:dyDescent="0.2">
      <c r="A25" s="324"/>
      <c r="B25" s="324"/>
      <c r="C25" s="324"/>
      <c r="D25" s="324"/>
      <c r="E25" s="324"/>
      <c r="F25" s="324"/>
      <c r="G25" s="324"/>
      <c r="H25" s="324"/>
      <c r="I25" s="324"/>
    </row>
    <row r="26" spans="1:9" ht="17.100000000000001" customHeight="1" x14ac:dyDescent="0.2">
      <c r="A26" s="324"/>
      <c r="B26" s="324"/>
      <c r="C26" s="324"/>
      <c r="D26" s="324"/>
      <c r="E26" s="324"/>
      <c r="F26" s="324"/>
      <c r="G26" s="324"/>
      <c r="H26" s="324"/>
      <c r="I26" s="324"/>
    </row>
    <row r="27" spans="1:9" ht="17.100000000000001" customHeight="1" x14ac:dyDescent="0.2">
      <c r="A27" s="324"/>
      <c r="B27" s="324"/>
      <c r="C27" s="324"/>
      <c r="D27" s="324"/>
      <c r="E27" s="324"/>
      <c r="F27" s="324"/>
      <c r="G27" s="324"/>
      <c r="H27" s="324"/>
      <c r="I27" s="324"/>
    </row>
    <row r="28" spans="1:9" ht="17.100000000000001" customHeight="1" x14ac:dyDescent="0.2">
      <c r="A28" s="324"/>
      <c r="B28" s="324"/>
      <c r="C28" s="324"/>
      <c r="D28" s="324"/>
      <c r="E28" s="324"/>
      <c r="F28" s="324"/>
      <c r="G28" s="324"/>
      <c r="H28" s="324"/>
      <c r="I28" s="324"/>
    </row>
    <row r="29" spans="1:9" ht="17.100000000000001" customHeight="1" x14ac:dyDescent="0.2">
      <c r="A29" s="324"/>
      <c r="B29" s="324"/>
      <c r="C29" s="324"/>
      <c r="D29" s="324"/>
      <c r="E29" s="324"/>
      <c r="F29" s="324"/>
      <c r="G29" s="324"/>
      <c r="H29" s="324"/>
      <c r="I29" s="324"/>
    </row>
    <row r="30" spans="1:9" ht="17.100000000000001" customHeight="1" x14ac:dyDescent="0.2">
      <c r="A30" s="324"/>
      <c r="B30" s="324"/>
      <c r="C30" s="324"/>
      <c r="D30" s="324"/>
      <c r="E30" s="324"/>
      <c r="F30" s="324"/>
      <c r="G30" s="324"/>
      <c r="H30" s="324"/>
      <c r="I30" s="324"/>
    </row>
    <row r="31" spans="1:9" ht="17.100000000000001" customHeight="1" x14ac:dyDescent="0.2">
      <c r="A31" s="324"/>
      <c r="B31" s="324"/>
      <c r="C31" s="324"/>
      <c r="D31" s="324"/>
      <c r="E31" s="324"/>
      <c r="F31" s="324"/>
      <c r="G31" s="324"/>
      <c r="H31" s="324"/>
      <c r="I31" s="324"/>
    </row>
    <row r="32" spans="1:9" ht="17.100000000000001" customHeight="1" x14ac:dyDescent="0.2">
      <c r="A32" s="324"/>
      <c r="B32" s="324"/>
      <c r="C32" s="324"/>
      <c r="D32" s="324"/>
      <c r="E32" s="324"/>
      <c r="F32" s="324"/>
      <c r="G32" s="324"/>
      <c r="H32" s="324"/>
      <c r="I32" s="324"/>
    </row>
    <row r="33" spans="1:9" ht="12.75" customHeight="1" x14ac:dyDescent="0.2">
      <c r="A33" s="324"/>
      <c r="B33" s="324"/>
      <c r="C33" s="324"/>
      <c r="D33" s="324"/>
      <c r="E33" s="324"/>
      <c r="F33" s="324"/>
      <c r="G33" s="324"/>
      <c r="H33" s="324"/>
      <c r="I33" s="324"/>
    </row>
    <row r="34" spans="1:9" ht="17.100000000000001" customHeight="1" x14ac:dyDescent="0.2">
      <c r="A34" s="324"/>
      <c r="B34" s="324"/>
      <c r="C34" s="324"/>
      <c r="D34" s="324"/>
      <c r="E34" s="324"/>
      <c r="F34" s="324"/>
      <c r="G34" s="324"/>
      <c r="H34" s="324"/>
      <c r="I34" s="324"/>
    </row>
    <row r="35" spans="1:9" ht="17.100000000000001" customHeight="1" x14ac:dyDescent="0.2">
      <c r="A35" s="324"/>
      <c r="B35" s="324"/>
      <c r="C35" s="324"/>
      <c r="D35" s="324"/>
      <c r="E35" s="324"/>
      <c r="F35" s="324"/>
      <c r="G35" s="324"/>
      <c r="H35" s="324"/>
      <c r="I35" s="324"/>
    </row>
    <row r="36" spans="1:9" ht="17.100000000000001" customHeight="1" x14ac:dyDescent="0.2">
      <c r="A36" s="324"/>
      <c r="B36" s="324"/>
      <c r="C36" s="324"/>
      <c r="D36" s="324"/>
      <c r="E36" s="324"/>
      <c r="F36" s="324"/>
      <c r="G36" s="324"/>
      <c r="H36" s="324"/>
      <c r="I36" s="324"/>
    </row>
    <row r="37" spans="1:9" ht="17.100000000000001" customHeight="1" x14ac:dyDescent="0.2">
      <c r="A37" s="324"/>
      <c r="B37" s="324"/>
      <c r="C37" s="324"/>
      <c r="D37" s="324"/>
      <c r="E37" s="324"/>
      <c r="F37" s="324"/>
      <c r="G37" s="324"/>
      <c r="H37" s="324"/>
      <c r="I37" s="324"/>
    </row>
    <row r="38" spans="1:9" ht="12.75" customHeight="1" x14ac:dyDescent="0.2">
      <c r="A38" s="324"/>
      <c r="B38" s="324"/>
      <c r="C38" s="324"/>
      <c r="D38" s="324"/>
      <c r="E38" s="324"/>
      <c r="F38" s="324"/>
      <c r="G38" s="324"/>
      <c r="H38" s="324"/>
      <c r="I38" s="324"/>
    </row>
    <row r="39" spans="1:9" ht="18" customHeight="1" x14ac:dyDescent="0.2">
      <c r="A39" s="324"/>
      <c r="B39" s="324"/>
      <c r="C39" s="324"/>
      <c r="D39" s="324"/>
      <c r="E39" s="324"/>
      <c r="F39" s="324"/>
      <c r="G39" s="324"/>
      <c r="H39" s="324"/>
      <c r="I39" s="324"/>
    </row>
    <row r="40" spans="1:9" ht="12.75" customHeight="1" x14ac:dyDescent="0.2">
      <c r="A40" s="324"/>
      <c r="B40" s="324"/>
      <c r="C40" s="324"/>
      <c r="D40" s="324"/>
      <c r="E40" s="324"/>
      <c r="F40" s="324"/>
      <c r="G40" s="324"/>
      <c r="H40" s="324"/>
      <c r="I40" s="324"/>
    </row>
    <row r="41" spans="1:9" ht="12.75" customHeight="1" x14ac:dyDescent="0.2">
      <c r="A41" s="324"/>
      <c r="B41" s="324"/>
      <c r="C41" s="324"/>
      <c r="D41" s="324"/>
      <c r="E41" s="324"/>
      <c r="F41" s="324"/>
      <c r="G41" s="324"/>
      <c r="H41" s="324"/>
      <c r="I41" s="324"/>
    </row>
    <row r="42" spans="1:9" ht="12.75" customHeight="1" x14ac:dyDescent="0.2">
      <c r="A42" s="324"/>
      <c r="B42" s="324"/>
      <c r="C42" s="324"/>
      <c r="D42" s="324"/>
      <c r="E42" s="324"/>
      <c r="F42" s="324"/>
      <c r="G42" s="324"/>
      <c r="H42" s="324"/>
      <c r="I42" s="324"/>
    </row>
    <row r="43" spans="1:9" ht="12.75" customHeight="1" x14ac:dyDescent="0.2">
      <c r="A43" s="324"/>
      <c r="B43" s="324"/>
      <c r="C43" s="324"/>
      <c r="D43" s="324"/>
      <c r="E43" s="324"/>
      <c r="F43" s="324"/>
      <c r="G43" s="324"/>
      <c r="H43" s="324"/>
      <c r="I43" s="324"/>
    </row>
    <row r="44" spans="1:9" ht="33.75" customHeight="1" x14ac:dyDescent="0.2">
      <c r="A44" s="324"/>
      <c r="B44" s="324"/>
      <c r="C44" s="324"/>
      <c r="D44" s="324"/>
      <c r="E44" s="324"/>
      <c r="F44" s="324"/>
      <c r="G44" s="324"/>
      <c r="H44" s="324"/>
      <c r="I44" s="324"/>
    </row>
  </sheetData>
  <mergeCells count="1">
    <mergeCell ref="A8:I44"/>
  </mergeCells>
  <pageMargins left="0.31496062992125984" right="0.31496062992125984" top="0.35433070866141736" bottom="0.35433070866141736" header="0.31496062992125984" footer="0.19685039370078741"/>
  <pageSetup paperSize="9" fitToHeight="0" orientation="portrait" r:id="rId1"/>
  <headerFooter differentFirst="1" scaleWithDoc="0">
    <oddFooter>&amp;C&amp;8Stránka &amp;P z 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showGridLines="0" zoomScaleNormal="100" zoomScaleSheetLayoutView="100" workbookViewId="0">
      <selection activeCell="A36" sqref="A36"/>
    </sheetView>
  </sheetViews>
  <sheetFormatPr defaultRowHeight="12" x14ac:dyDescent="0.2"/>
  <cols>
    <col min="1" max="1" width="31.7109375" style="123" customWidth="1"/>
    <col min="2" max="13" width="8" style="123" customWidth="1"/>
    <col min="14" max="14" width="8.42578125" style="123" customWidth="1"/>
    <col min="15" max="15" width="7.85546875" style="123" customWidth="1"/>
    <col min="16" max="21" width="9.140625" style="123" customWidth="1"/>
    <col min="22" max="16384" width="9.140625" style="123"/>
  </cols>
  <sheetData>
    <row r="1" spans="1:21" ht="18.75" x14ac:dyDescent="0.3">
      <c r="A1" s="164" t="s">
        <v>233</v>
      </c>
      <c r="O1" s="165" t="str">
        <f>Obsah!$A$1</f>
        <v>2017</v>
      </c>
    </row>
    <row r="2" spans="1:21" ht="1.5" customHeight="1" x14ac:dyDescent="0.2">
      <c r="F2" s="178"/>
      <c r="G2" s="178"/>
      <c r="H2" s="178"/>
      <c r="I2" s="178"/>
      <c r="J2" s="178"/>
      <c r="K2" s="178"/>
    </row>
    <row r="3" spans="1:21" ht="12" customHeight="1" x14ac:dyDescent="0.2">
      <c r="F3" s="178"/>
      <c r="G3" s="178"/>
      <c r="H3" s="178"/>
      <c r="I3" s="178"/>
      <c r="J3" s="178"/>
      <c r="K3" s="178"/>
    </row>
    <row r="4" spans="1:21" x14ac:dyDescent="0.2">
      <c r="A4" s="13"/>
      <c r="B4" s="276"/>
      <c r="C4" s="276"/>
      <c r="D4" s="276"/>
      <c r="E4" s="276"/>
      <c r="F4" s="184"/>
      <c r="K4" s="184"/>
      <c r="L4" s="251"/>
    </row>
    <row r="5" spans="1:21" ht="12.75" customHeight="1" x14ac:dyDescent="0.2">
      <c r="A5" s="26"/>
      <c r="B5" s="335" t="s">
        <v>48</v>
      </c>
      <c r="C5" s="335"/>
      <c r="D5" s="335"/>
      <c r="E5" s="335" t="s">
        <v>49</v>
      </c>
      <c r="F5" s="335"/>
      <c r="G5" s="335"/>
      <c r="H5" s="335" t="s">
        <v>50</v>
      </c>
      <c r="I5" s="335"/>
      <c r="J5" s="335"/>
      <c r="K5" s="335" t="s">
        <v>51</v>
      </c>
      <c r="L5" s="335"/>
      <c r="M5" s="335"/>
      <c r="N5" s="350" t="s">
        <v>7</v>
      </c>
      <c r="O5" s="350" t="s">
        <v>52</v>
      </c>
    </row>
    <row r="6" spans="1:21" x14ac:dyDescent="0.2">
      <c r="A6" s="26"/>
      <c r="B6" s="252" t="s">
        <v>8</v>
      </c>
      <c r="C6" s="252" t="s">
        <v>9</v>
      </c>
      <c r="D6" s="252" t="s">
        <v>10</v>
      </c>
      <c r="E6" s="252" t="s">
        <v>11</v>
      </c>
      <c r="F6" s="252" t="s">
        <v>12</v>
      </c>
      <c r="G6" s="252" t="s">
        <v>13</v>
      </c>
      <c r="H6" s="252" t="s">
        <v>14</v>
      </c>
      <c r="I6" s="252" t="s">
        <v>15</v>
      </c>
      <c r="J6" s="252" t="s">
        <v>16</v>
      </c>
      <c r="K6" s="252" t="s">
        <v>17</v>
      </c>
      <c r="L6" s="252" t="s">
        <v>18</v>
      </c>
      <c r="M6" s="252" t="s">
        <v>19</v>
      </c>
      <c r="N6" s="351"/>
      <c r="O6" s="351"/>
      <c r="P6" s="184"/>
      <c r="U6" s="184"/>
    </row>
    <row r="7" spans="1:21" x14ac:dyDescent="0.2">
      <c r="A7" s="262" t="s">
        <v>255</v>
      </c>
      <c r="B7" s="220">
        <f>'[1]Podklady RZ'!B621</f>
        <v>6504.815000000006</v>
      </c>
      <c r="C7" s="198">
        <f>'[1]Podklady RZ'!C621</f>
        <v>6443.1850000000059</v>
      </c>
      <c r="D7" s="198">
        <f>'[1]Podklady RZ'!D621</f>
        <v>6383.4350000000059</v>
      </c>
      <c r="E7" s="264">
        <f>'[1]Podklady RZ'!E621</f>
        <v>6380.5670000000064</v>
      </c>
      <c r="F7" s="265">
        <f>'[1]Podklady RZ'!F621</f>
        <v>6370.1370000000061</v>
      </c>
      <c r="G7" s="266">
        <f>'[1]Podklady RZ'!G621</f>
        <v>6367.1070000000063</v>
      </c>
      <c r="H7" s="198">
        <f>'[1]Podklady RZ'!H621</f>
        <v>6407.2710000000061</v>
      </c>
      <c r="I7" s="198">
        <f>'[1]Podklady RZ'!I621</f>
        <v>6405.4710000000059</v>
      </c>
      <c r="J7" s="198">
        <f>'[1]Podklady RZ'!J621</f>
        <v>6405.4710000000059</v>
      </c>
      <c r="K7" s="264">
        <f>'[1]Podklady RZ'!K621</f>
        <v>6408.3340000000053</v>
      </c>
      <c r="L7" s="265">
        <f>'[1]Podklady RZ'!L621</f>
        <v>6418.1880000000056</v>
      </c>
      <c r="M7" s="266">
        <f>'[1]Podklady RZ'!M621</f>
        <v>6418.1380000000054</v>
      </c>
      <c r="N7" s="261">
        <f>'[1]Podklady RZ'!N621</f>
        <v>6418.1380000000054</v>
      </c>
      <c r="O7" s="278">
        <f>'[1]Podklady RZ'!O621</f>
        <v>0.10970483877725803</v>
      </c>
      <c r="P7" s="187"/>
      <c r="U7" s="92"/>
    </row>
    <row r="8" spans="1:21" x14ac:dyDescent="0.2">
      <c r="A8" s="253" t="s">
        <v>256</v>
      </c>
      <c r="B8" s="220">
        <f>'[1]Podklady RZ'!B622</f>
        <v>4548.7192839999998</v>
      </c>
      <c r="C8" s="198">
        <f>'[1]Podklady RZ'!C622</f>
        <v>3384.4145320000002</v>
      </c>
      <c r="D8" s="198">
        <f>'[1]Podklady RZ'!D622</f>
        <v>2832.7023659999973</v>
      </c>
      <c r="E8" s="220">
        <f>'[1]Podklady RZ'!E622</f>
        <v>2603.5007839999994</v>
      </c>
      <c r="F8" s="198">
        <f>'[1]Podklady RZ'!F622</f>
        <v>1978.3413849999997</v>
      </c>
      <c r="G8" s="267">
        <f>'[1]Podklady RZ'!G622</f>
        <v>1435.2804290000004</v>
      </c>
      <c r="H8" s="198">
        <f>'[1]Podklady RZ'!H622</f>
        <v>1347.307784399999</v>
      </c>
      <c r="I8" s="198">
        <f>'[1]Podklady RZ'!I622</f>
        <v>1316.1100636000008</v>
      </c>
      <c r="J8" s="198">
        <f>'[1]Podklady RZ'!J622</f>
        <v>1909.6718586000009</v>
      </c>
      <c r="K8" s="220">
        <f>'[1]Podklady RZ'!K622</f>
        <v>2469.7190100000007</v>
      </c>
      <c r="L8" s="198">
        <f>'[1]Podklady RZ'!L622</f>
        <v>3213.0068170000031</v>
      </c>
      <c r="M8" s="267">
        <f>'[1]Podklady RZ'!M622</f>
        <v>3752.3621470000007</v>
      </c>
      <c r="N8" s="255">
        <f>'[1]Podklady RZ'!N622</f>
        <v>30791.136460600006</v>
      </c>
      <c r="O8" s="279">
        <f>'[1]Podklady RZ'!O622</f>
        <v>0.18157319212077441</v>
      </c>
      <c r="P8" s="187"/>
      <c r="U8" s="92"/>
    </row>
    <row r="9" spans="1:21" x14ac:dyDescent="0.2">
      <c r="A9" s="254" t="s">
        <v>257</v>
      </c>
      <c r="B9" s="209">
        <f>'[1]Podklady RZ'!B623</f>
        <v>3393.5841883949852</v>
      </c>
      <c r="C9" s="63">
        <f>'[1]Podklady RZ'!C623</f>
        <v>2481.3776318575528</v>
      </c>
      <c r="D9" s="63">
        <f>'[1]Podklady RZ'!D623</f>
        <v>1974.208715068165</v>
      </c>
      <c r="E9" s="209">
        <f>'[1]Podklady RZ'!E623</f>
        <v>1784.4224723373002</v>
      </c>
      <c r="F9" s="63">
        <f>'[1]Podklady RZ'!F623</f>
        <v>1205.6978025743542</v>
      </c>
      <c r="G9" s="210">
        <f>'[1]Podklady RZ'!G623</f>
        <v>804.09450300000003</v>
      </c>
      <c r="H9" s="63">
        <f>'[1]Podklady RZ'!H623</f>
        <v>657.28375500000016</v>
      </c>
      <c r="I9" s="63">
        <f>'[1]Podklady RZ'!I623</f>
        <v>761.02622300000007</v>
      </c>
      <c r="J9" s="63">
        <f>'[1]Podklady RZ'!J623</f>
        <v>1132.3889920000001</v>
      </c>
      <c r="K9" s="209">
        <f>'[1]Podklady RZ'!K623</f>
        <v>1584.7933320000004</v>
      </c>
      <c r="L9" s="63">
        <f>'[1]Podklady RZ'!L623</f>
        <v>2297.2090679999997</v>
      </c>
      <c r="M9" s="210">
        <f>'[1]Podklady RZ'!M623</f>
        <v>2726.818119</v>
      </c>
      <c r="N9" s="256">
        <f>'[1]Podklady RZ'!N623</f>
        <v>20802.904802232359</v>
      </c>
      <c r="O9" s="280">
        <f>'[1]Podklady RZ'!O623</f>
        <v>0.22193673951359194</v>
      </c>
      <c r="P9" s="176"/>
      <c r="U9" s="179"/>
    </row>
    <row r="10" spans="1:21" x14ac:dyDescent="0.2">
      <c r="A10" s="57" t="s">
        <v>44</v>
      </c>
      <c r="B10" s="221">
        <f>'[1]Podklady RZ'!B624</f>
        <v>128.54589200000001</v>
      </c>
      <c r="C10" s="33">
        <f>'[1]Podklady RZ'!C624</f>
        <v>88.111739</v>
      </c>
      <c r="D10" s="33">
        <f>'[1]Podklady RZ'!D624</f>
        <v>68.143755999999996</v>
      </c>
      <c r="E10" s="268">
        <f>'[1]Podklady RZ'!E624</f>
        <v>57.001012000000003</v>
      </c>
      <c r="F10" s="33">
        <f>'[1]Podklady RZ'!F624</f>
        <v>32.053716999999999</v>
      </c>
      <c r="G10" s="269">
        <f>'[1]Podklady RZ'!G624</f>
        <v>18.546312999999998</v>
      </c>
      <c r="H10" s="33">
        <f>'[1]Podklady RZ'!H624</f>
        <v>11.889436999999999</v>
      </c>
      <c r="I10" s="33">
        <f>'[1]Podklady RZ'!I624</f>
        <v>17.667274000000003</v>
      </c>
      <c r="J10" s="33">
        <f>'[1]Podklady RZ'!J624</f>
        <v>29.310169000000002</v>
      </c>
      <c r="K10" s="268">
        <f>'[1]Podklady RZ'!K624</f>
        <v>45.687182999999997</v>
      </c>
      <c r="L10" s="33">
        <f>'[1]Podklady RZ'!L624</f>
        <v>78.265027000000003</v>
      </c>
      <c r="M10" s="269">
        <f>'[1]Podklady RZ'!M624</f>
        <v>89.351032000000004</v>
      </c>
      <c r="N10" s="257">
        <f>'[1]Podklady RZ'!N624</f>
        <v>664.57255100000009</v>
      </c>
      <c r="O10" s="274">
        <f>'[1]Podklady RZ'!O624</f>
        <v>0.10951694762219299</v>
      </c>
      <c r="P10" s="176"/>
      <c r="U10" s="277"/>
    </row>
    <row r="11" spans="1:21" x14ac:dyDescent="0.2">
      <c r="A11" s="57" t="s">
        <v>43</v>
      </c>
      <c r="B11" s="221">
        <f>'[1]Podklady RZ'!B625</f>
        <v>4.5897670000000002</v>
      </c>
      <c r="C11" s="236">
        <f>'[1]Podklady RZ'!C625</f>
        <v>3.1692140000000002</v>
      </c>
      <c r="D11" s="244">
        <f>'[1]Podklady RZ'!D625</f>
        <v>3.1924510000000006</v>
      </c>
      <c r="E11" s="237">
        <f>'[1]Podklady RZ'!E625</f>
        <v>3.1316649999999999</v>
      </c>
      <c r="F11" s="236">
        <f>'[1]Podklady RZ'!F625</f>
        <v>2.5483779999999996</v>
      </c>
      <c r="G11" s="239">
        <f>'[1]Podklady RZ'!G625</f>
        <v>1.811599</v>
      </c>
      <c r="H11" s="243">
        <f>'[1]Podklady RZ'!H625</f>
        <v>1.7893359999999998</v>
      </c>
      <c r="I11" s="236">
        <f>'[1]Podklady RZ'!I625</f>
        <v>1.67821</v>
      </c>
      <c r="J11" s="244">
        <f>'[1]Podklady RZ'!J625</f>
        <v>2.9530050000000001</v>
      </c>
      <c r="K11" s="237">
        <f>'[1]Podklady RZ'!K625</f>
        <v>3.2300520000000001</v>
      </c>
      <c r="L11" s="236">
        <f>'[1]Podklady RZ'!L625</f>
        <v>4.0893569999999997</v>
      </c>
      <c r="M11" s="239">
        <f>'[1]Podklady RZ'!M625</f>
        <v>4.2779829999999999</v>
      </c>
      <c r="N11" s="257">
        <f>'[1]Podklady RZ'!N625</f>
        <v>36.461017000000005</v>
      </c>
      <c r="O11" s="274">
        <f>'[1]Podklady RZ'!O625</f>
        <v>7.0428065080029467E-2</v>
      </c>
      <c r="P11" s="176"/>
      <c r="U11" s="277"/>
    </row>
    <row r="12" spans="1:21" x14ac:dyDescent="0.2">
      <c r="A12" s="57" t="s">
        <v>42</v>
      </c>
      <c r="B12" s="221">
        <f>'[1]Podklady RZ'!B626</f>
        <v>0.21825</v>
      </c>
      <c r="C12" s="236">
        <f>'[1]Podklady RZ'!C626</f>
        <v>0.25174999999999997</v>
      </c>
      <c r="D12" s="244">
        <f>'[1]Podklady RZ'!D626</f>
        <v>9.2989999999999989E-2</v>
      </c>
      <c r="E12" s="237">
        <f>'[1]Podklady RZ'!E626</f>
        <v>0</v>
      </c>
      <c r="F12" s="236">
        <f>'[1]Podklady RZ'!F626</f>
        <v>2.4E-2</v>
      </c>
      <c r="G12" s="239">
        <f>'[1]Podklady RZ'!G626</f>
        <v>0</v>
      </c>
      <c r="H12" s="243">
        <f>'[1]Podklady RZ'!H626</f>
        <v>0</v>
      </c>
      <c r="I12" s="236">
        <f>'[1]Podklady RZ'!I626</f>
        <v>0</v>
      </c>
      <c r="J12" s="244">
        <f>'[1]Podklady RZ'!J626</f>
        <v>0</v>
      </c>
      <c r="K12" s="237">
        <f>'[1]Podklady RZ'!K626</f>
        <v>0</v>
      </c>
      <c r="L12" s="236">
        <f>'[1]Podklady RZ'!L626</f>
        <v>0</v>
      </c>
      <c r="M12" s="239">
        <f>'[1]Podklady RZ'!M626</f>
        <v>7.4999999999999997E-2</v>
      </c>
      <c r="N12" s="257">
        <f>'[1]Podklady RZ'!N626</f>
        <v>0.66198999999999997</v>
      </c>
      <c r="O12" s="274">
        <f>'[1]Podklady RZ'!O626</f>
        <v>4.9533870508992379E-5</v>
      </c>
      <c r="P12" s="176"/>
      <c r="U12" s="277"/>
    </row>
    <row r="13" spans="1:21" x14ac:dyDescent="0.2">
      <c r="A13" s="57" t="s">
        <v>67</v>
      </c>
      <c r="B13" s="221">
        <f>'[1]Podklady RZ'!B627</f>
        <v>0</v>
      </c>
      <c r="C13" s="236">
        <f>'[1]Podklady RZ'!C627</f>
        <v>0</v>
      </c>
      <c r="D13" s="244">
        <f>'[1]Podklady RZ'!D627</f>
        <v>0</v>
      </c>
      <c r="E13" s="237">
        <f>'[1]Podklady RZ'!E627</f>
        <v>0</v>
      </c>
      <c r="F13" s="236">
        <f>'[1]Podklady RZ'!F627</f>
        <v>0</v>
      </c>
      <c r="G13" s="239">
        <f>'[1]Podklady RZ'!G627</f>
        <v>0</v>
      </c>
      <c r="H13" s="243">
        <f>'[1]Podklady RZ'!H627</f>
        <v>0</v>
      </c>
      <c r="I13" s="236">
        <f>'[1]Podklady RZ'!I627</f>
        <v>0</v>
      </c>
      <c r="J13" s="244">
        <f>'[1]Podklady RZ'!J627</f>
        <v>0</v>
      </c>
      <c r="K13" s="237">
        <f>'[1]Podklady RZ'!K627</f>
        <v>0</v>
      </c>
      <c r="L13" s="236">
        <f>'[1]Podklady RZ'!L627</f>
        <v>0</v>
      </c>
      <c r="M13" s="239">
        <f>'[1]Podklady RZ'!M627</f>
        <v>0</v>
      </c>
      <c r="N13" s="257">
        <f>'[1]Podklady RZ'!N627</f>
        <v>0</v>
      </c>
      <c r="O13" s="274">
        <f>'[1]Podklady RZ'!O627</f>
        <v>0</v>
      </c>
      <c r="P13" s="176"/>
      <c r="U13" s="277"/>
    </row>
    <row r="14" spans="1:21" x14ac:dyDescent="0.2">
      <c r="A14" s="57" t="s">
        <v>68</v>
      </c>
      <c r="B14" s="221">
        <f>'[1]Podklady RZ'!B628</f>
        <v>0</v>
      </c>
      <c r="C14" s="236">
        <f>'[1]Podklady RZ'!C628</f>
        <v>0</v>
      </c>
      <c r="D14" s="244">
        <f>'[1]Podklady RZ'!D628</f>
        <v>0</v>
      </c>
      <c r="E14" s="237">
        <f>'[1]Podklady RZ'!E628</f>
        <v>0</v>
      </c>
      <c r="F14" s="236">
        <f>'[1]Podklady RZ'!F628</f>
        <v>0</v>
      </c>
      <c r="G14" s="239">
        <f>'[1]Podklady RZ'!G628</f>
        <v>0</v>
      </c>
      <c r="H14" s="243">
        <f>'[1]Podklady RZ'!H628</f>
        <v>0</v>
      </c>
      <c r="I14" s="236">
        <f>'[1]Podklady RZ'!I628</f>
        <v>0</v>
      </c>
      <c r="J14" s="244">
        <f>'[1]Podklady RZ'!J628</f>
        <v>0</v>
      </c>
      <c r="K14" s="237">
        <f>'[1]Podklady RZ'!K628</f>
        <v>0</v>
      </c>
      <c r="L14" s="236">
        <f>'[1]Podklady RZ'!L628</f>
        <v>0</v>
      </c>
      <c r="M14" s="239">
        <f>'[1]Podklady RZ'!M628</f>
        <v>0</v>
      </c>
      <c r="N14" s="257">
        <f>'[1]Podklady RZ'!N628</f>
        <v>0</v>
      </c>
      <c r="O14" s="274">
        <f>'[1]Podklady RZ'!O628</f>
        <v>0</v>
      </c>
      <c r="P14" s="176"/>
      <c r="U14" s="277"/>
    </row>
    <row r="15" spans="1:21" x14ac:dyDescent="0.2">
      <c r="A15" s="57" t="s">
        <v>69</v>
      </c>
      <c r="B15" s="221">
        <f>'[1]Podklady RZ'!B629</f>
        <v>0</v>
      </c>
      <c r="C15" s="236">
        <f>'[1]Podklady RZ'!C629</f>
        <v>0</v>
      </c>
      <c r="D15" s="244">
        <f>'[1]Podklady RZ'!D629</f>
        <v>0</v>
      </c>
      <c r="E15" s="237">
        <f>'[1]Podklady RZ'!E629</f>
        <v>0</v>
      </c>
      <c r="F15" s="236">
        <f>'[1]Podklady RZ'!F629</f>
        <v>0</v>
      </c>
      <c r="G15" s="239">
        <f>'[1]Podklady RZ'!G629</f>
        <v>0</v>
      </c>
      <c r="H15" s="243">
        <f>'[1]Podklady RZ'!H629</f>
        <v>0</v>
      </c>
      <c r="I15" s="236">
        <f>'[1]Podklady RZ'!I629</f>
        <v>0</v>
      </c>
      <c r="J15" s="244">
        <f>'[1]Podklady RZ'!J629</f>
        <v>0</v>
      </c>
      <c r="K15" s="237">
        <f>'[1]Podklady RZ'!K629</f>
        <v>0</v>
      </c>
      <c r="L15" s="236">
        <f>'[1]Podklady RZ'!L629</f>
        <v>0</v>
      </c>
      <c r="M15" s="239">
        <f>'[1]Podklady RZ'!M629</f>
        <v>0</v>
      </c>
      <c r="N15" s="257">
        <f>'[1]Podklady RZ'!N629</f>
        <v>0</v>
      </c>
      <c r="O15" s="274">
        <f>'[1]Podklady RZ'!O629</f>
        <v>0</v>
      </c>
      <c r="P15" s="176"/>
      <c r="U15" s="277"/>
    </row>
    <row r="16" spans="1:21" x14ac:dyDescent="0.2">
      <c r="A16" s="57" t="s">
        <v>41</v>
      </c>
      <c r="B16" s="221">
        <f>'[1]Podklady RZ'!B630</f>
        <v>2445.9591750000004</v>
      </c>
      <c r="C16" s="236">
        <f>'[1]Podklady RZ'!C630</f>
        <v>1816.4274389999998</v>
      </c>
      <c r="D16" s="244">
        <f>'[1]Podklady RZ'!D630</f>
        <v>1443.4714740000002</v>
      </c>
      <c r="E16" s="237">
        <f>'[1]Podklady RZ'!E630</f>
        <v>1188.8735459999998</v>
      </c>
      <c r="F16" s="236">
        <f>'[1]Podklady RZ'!F630</f>
        <v>698.58273100000019</v>
      </c>
      <c r="G16" s="239">
        <f>'[1]Podklady RZ'!G630</f>
        <v>371.43255300000004</v>
      </c>
      <c r="H16" s="243">
        <f>'[1]Podklady RZ'!H630</f>
        <v>230.359016</v>
      </c>
      <c r="I16" s="236">
        <f>'[1]Podklady RZ'!I630</f>
        <v>309.774203</v>
      </c>
      <c r="J16" s="244">
        <f>'[1]Podklady RZ'!J630</f>
        <v>685.51731900000016</v>
      </c>
      <c r="K16" s="237">
        <f>'[1]Podklady RZ'!K630</f>
        <v>1065.0108530000002</v>
      </c>
      <c r="L16" s="236">
        <f>'[1]Podklady RZ'!L630</f>
        <v>1648.6175059999996</v>
      </c>
      <c r="M16" s="239">
        <f>'[1]Podklady RZ'!M630</f>
        <v>2015.1103620000001</v>
      </c>
      <c r="N16" s="257">
        <f>'[1]Podklady RZ'!N630</f>
        <v>13919.136177</v>
      </c>
      <c r="O16" s="274">
        <f>'[1]Podklady RZ'!O630</f>
        <v>0.32636090842680254</v>
      </c>
      <c r="P16" s="176"/>
      <c r="U16" s="277"/>
    </row>
    <row r="17" spans="1:21" x14ac:dyDescent="0.2">
      <c r="A17" s="57" t="s">
        <v>81</v>
      </c>
      <c r="B17" s="221">
        <f>'[1]Podklady RZ'!B631</f>
        <v>0</v>
      </c>
      <c r="C17" s="236">
        <f>'[1]Podklady RZ'!C631</f>
        <v>0</v>
      </c>
      <c r="D17" s="244">
        <f>'[1]Podklady RZ'!D631</f>
        <v>0</v>
      </c>
      <c r="E17" s="237">
        <f>'[1]Podklady RZ'!E631</f>
        <v>0</v>
      </c>
      <c r="F17" s="236">
        <f>'[1]Podklady RZ'!F631</f>
        <v>0</v>
      </c>
      <c r="G17" s="239">
        <f>'[1]Podklady RZ'!G631</f>
        <v>0</v>
      </c>
      <c r="H17" s="243">
        <f>'[1]Podklady RZ'!H631</f>
        <v>0</v>
      </c>
      <c r="I17" s="236">
        <f>'[1]Podklady RZ'!I631</f>
        <v>0</v>
      </c>
      <c r="J17" s="244">
        <f>'[1]Podklady RZ'!J631</f>
        <v>0</v>
      </c>
      <c r="K17" s="237">
        <f>'[1]Podklady RZ'!K631</f>
        <v>0</v>
      </c>
      <c r="L17" s="236">
        <f>'[1]Podklady RZ'!L631</f>
        <v>0</v>
      </c>
      <c r="M17" s="239">
        <f>'[1]Podklady RZ'!M631</f>
        <v>0</v>
      </c>
      <c r="N17" s="257">
        <f>'[1]Podklady RZ'!N631</f>
        <v>0</v>
      </c>
      <c r="O17" s="274">
        <f>'[1]Podklady RZ'!O631</f>
        <v>0</v>
      </c>
      <c r="P17" s="176"/>
      <c r="U17" s="277"/>
    </row>
    <row r="18" spans="1:21" x14ac:dyDescent="0.2">
      <c r="A18" s="57" t="s">
        <v>40</v>
      </c>
      <c r="B18" s="221">
        <f>'[1]Podklady RZ'!B632</f>
        <v>0.11899999999999999</v>
      </c>
      <c r="C18" s="236">
        <f>'[1]Podklady RZ'!C632</f>
        <v>0</v>
      </c>
      <c r="D18" s="244">
        <f>'[1]Podklady RZ'!D632</f>
        <v>0</v>
      </c>
      <c r="E18" s="237">
        <f>'[1]Podklady RZ'!E632</f>
        <v>0</v>
      </c>
      <c r="F18" s="236">
        <f>'[1]Podklady RZ'!F632</f>
        <v>0</v>
      </c>
      <c r="G18" s="239">
        <f>'[1]Podklady RZ'!G632</f>
        <v>0</v>
      </c>
      <c r="H18" s="243">
        <f>'[1]Podklady RZ'!H632</f>
        <v>0</v>
      </c>
      <c r="I18" s="236">
        <f>'[1]Podklady RZ'!I632</f>
        <v>0</v>
      </c>
      <c r="J18" s="244">
        <f>'[1]Podklady RZ'!J632</f>
        <v>0</v>
      </c>
      <c r="K18" s="237">
        <f>'[1]Podklady RZ'!K632</f>
        <v>0</v>
      </c>
      <c r="L18" s="236">
        <f>'[1]Podklady RZ'!L632</f>
        <v>0</v>
      </c>
      <c r="M18" s="239">
        <f>'[1]Podklady RZ'!M632</f>
        <v>0</v>
      </c>
      <c r="N18" s="257">
        <f>'[1]Podklady RZ'!N632</f>
        <v>0.11899999999999999</v>
      </c>
      <c r="O18" s="274">
        <f>'[1]Podklady RZ'!O632</f>
        <v>0.29313160623803763</v>
      </c>
      <c r="P18" s="176"/>
      <c r="U18" s="277"/>
    </row>
    <row r="19" spans="1:21" x14ac:dyDescent="0.2">
      <c r="A19" s="57" t="s">
        <v>39</v>
      </c>
      <c r="B19" s="221">
        <f>'[1]Podklady RZ'!B633</f>
        <v>4.3659999999999997</v>
      </c>
      <c r="C19" s="236">
        <f>'[1]Podklady RZ'!C633</f>
        <v>4.343</v>
      </c>
      <c r="D19" s="244">
        <f>'[1]Podklady RZ'!D633</f>
        <v>3.1920000000000002</v>
      </c>
      <c r="E19" s="237">
        <f>'[1]Podklady RZ'!E633</f>
        <v>5.4050000000000002</v>
      </c>
      <c r="F19" s="236">
        <f>'[1]Podklady RZ'!F633</f>
        <v>18.198790000000002</v>
      </c>
      <c r="G19" s="239">
        <f>'[1]Podklady RZ'!G633</f>
        <v>14.293569999999999</v>
      </c>
      <c r="H19" s="243">
        <f>'[1]Podklady RZ'!H633</f>
        <v>26.128310000000003</v>
      </c>
      <c r="I19" s="236">
        <f>'[1]Podklady RZ'!I633</f>
        <v>23.34047</v>
      </c>
      <c r="J19" s="244">
        <f>'[1]Podklady RZ'!J633</f>
        <v>22.078650000000003</v>
      </c>
      <c r="K19" s="237">
        <f>'[1]Podklady RZ'!K633</f>
        <v>25.823550000000001</v>
      </c>
      <c r="L19" s="236">
        <f>'[1]Podklady RZ'!L633</f>
        <v>2.9791599999999998</v>
      </c>
      <c r="M19" s="239">
        <f>'[1]Podklady RZ'!M633</f>
        <v>6.6366000000000005</v>
      </c>
      <c r="N19" s="257">
        <f>'[1]Podklady RZ'!N633</f>
        <v>156.7851</v>
      </c>
      <c r="O19" s="274">
        <f>'[1]Podklady RZ'!O633</f>
        <v>0.33522234537682744</v>
      </c>
      <c r="P19" s="176"/>
      <c r="U19" s="277"/>
    </row>
    <row r="20" spans="1:21" x14ac:dyDescent="0.2">
      <c r="A20" s="57" t="s">
        <v>38</v>
      </c>
      <c r="B20" s="221">
        <f>'[1]Podklady RZ'!B634</f>
        <v>2.0281400000000001</v>
      </c>
      <c r="C20" s="236">
        <f>'[1]Podklady RZ'!C634</f>
        <v>2.3176099999999997</v>
      </c>
      <c r="D20" s="244">
        <f>'[1]Podklady RZ'!D634</f>
        <v>0.80807299999999993</v>
      </c>
      <c r="E20" s="237">
        <f>'[1]Podklady RZ'!E634</f>
        <v>1.815618</v>
      </c>
      <c r="F20" s="236">
        <f>'[1]Podklady RZ'!F634</f>
        <v>1.6912660000000002</v>
      </c>
      <c r="G20" s="239">
        <f>'[1]Podklady RZ'!G634</f>
        <v>1.19773</v>
      </c>
      <c r="H20" s="243">
        <f>'[1]Podklady RZ'!H634</f>
        <v>1.1697120000000001</v>
      </c>
      <c r="I20" s="236">
        <f>'[1]Podklady RZ'!I634</f>
        <v>1.3443069999999999</v>
      </c>
      <c r="J20" s="244">
        <f>'[1]Podklady RZ'!J634</f>
        <v>1.6496010000000001</v>
      </c>
      <c r="K20" s="237">
        <f>'[1]Podklady RZ'!K634</f>
        <v>2.4499689999999998</v>
      </c>
      <c r="L20" s="236">
        <f>'[1]Podklady RZ'!L634</f>
        <v>1.9921980000000001</v>
      </c>
      <c r="M20" s="239">
        <f>'[1]Podklady RZ'!M634</f>
        <v>2.2638019999999996</v>
      </c>
      <c r="N20" s="257">
        <f>'[1]Podklady RZ'!N634</f>
        <v>20.728026</v>
      </c>
      <c r="O20" s="274">
        <f>'[1]Podklady RZ'!O634</f>
        <v>0.13289182460688692</v>
      </c>
      <c r="P20" s="176"/>
      <c r="U20" s="277"/>
    </row>
    <row r="21" spans="1:21" x14ac:dyDescent="0.2">
      <c r="A21" s="57" t="s">
        <v>37</v>
      </c>
      <c r="B21" s="221">
        <f>'[1]Podklady RZ'!B635</f>
        <v>6.8540000000000001</v>
      </c>
      <c r="C21" s="236">
        <f>'[1]Podklady RZ'!C635</f>
        <v>6.9337</v>
      </c>
      <c r="D21" s="244">
        <f>'[1]Podklady RZ'!D635</f>
        <v>7.9012000000000002</v>
      </c>
      <c r="E21" s="237">
        <f>'[1]Podklady RZ'!E635</f>
        <v>6.1853999999999996</v>
      </c>
      <c r="F21" s="236">
        <f>'[1]Podklady RZ'!F635</f>
        <v>10.3514</v>
      </c>
      <c r="G21" s="239">
        <f>'[1]Podklady RZ'!G635</f>
        <v>8.7638999999999996</v>
      </c>
      <c r="H21" s="243">
        <f>'[1]Podklady RZ'!H635</f>
        <v>8.4338364753207049</v>
      </c>
      <c r="I21" s="236">
        <f>'[1]Podklady RZ'!I635</f>
        <v>8.5899591382619267</v>
      </c>
      <c r="J21" s="244">
        <f>'[1]Podklady RZ'!J635</f>
        <v>4.882140964622681</v>
      </c>
      <c r="K21" s="237">
        <f>'[1]Podklady RZ'!K635</f>
        <v>6.11435</v>
      </c>
      <c r="L21" s="236">
        <f>'[1]Podklady RZ'!L635</f>
        <v>8.9443600000000014</v>
      </c>
      <c r="M21" s="239">
        <f>'[1]Podklady RZ'!M635</f>
        <v>8.8761900000000011</v>
      </c>
      <c r="N21" s="257">
        <f>'[1]Podklady RZ'!N635</f>
        <v>92.830436578205308</v>
      </c>
      <c r="O21" s="274">
        <f>'[1]Podklady RZ'!O635</f>
        <v>3.1728769776156303E-2</v>
      </c>
      <c r="P21" s="176"/>
      <c r="U21" s="277"/>
    </row>
    <row r="22" spans="1:21" x14ac:dyDescent="0.2">
      <c r="A22" s="57" t="s">
        <v>36</v>
      </c>
      <c r="B22" s="221">
        <f>'[1]Podklady RZ'!B636</f>
        <v>49.106070000000003</v>
      </c>
      <c r="C22" s="236">
        <f>'[1]Podklady RZ'!C636</f>
        <v>62.421690000000005</v>
      </c>
      <c r="D22" s="244">
        <f>'[1]Podklady RZ'!D636</f>
        <v>57.509059999999998</v>
      </c>
      <c r="E22" s="237">
        <f>'[1]Podklady RZ'!E636</f>
        <v>63.329050000000002</v>
      </c>
      <c r="F22" s="236">
        <f>'[1]Podklady RZ'!F636</f>
        <v>60.598300000000002</v>
      </c>
      <c r="G22" s="239">
        <f>'[1]Podklady RZ'!G636</f>
        <v>64.303300000000007</v>
      </c>
      <c r="H22" s="243">
        <f>'[1]Podklady RZ'!H636</f>
        <v>60.136299999999999</v>
      </c>
      <c r="I22" s="236">
        <f>'[1]Podklady RZ'!I636</f>
        <v>72.141970000000001</v>
      </c>
      <c r="J22" s="244">
        <f>'[1]Podklady RZ'!J636</f>
        <v>54.480910000000002</v>
      </c>
      <c r="K22" s="237">
        <f>'[1]Podklady RZ'!K636</f>
        <v>72.045740000000009</v>
      </c>
      <c r="L22" s="236">
        <f>'[1]Podklady RZ'!L636</f>
        <v>50.727669999999996</v>
      </c>
      <c r="M22" s="239">
        <f>'[1]Podklady RZ'!M636</f>
        <v>79.759429999999995</v>
      </c>
      <c r="N22" s="257">
        <f>'[1]Podklady RZ'!N636</f>
        <v>746.55948999999998</v>
      </c>
      <c r="O22" s="274">
        <f>'[1]Podklady RZ'!O636</f>
        <v>0.18784565512210974</v>
      </c>
      <c r="P22" s="176"/>
      <c r="U22" s="277"/>
    </row>
    <row r="23" spans="1:21" x14ac:dyDescent="0.2">
      <c r="A23" s="57" t="s">
        <v>3</v>
      </c>
      <c r="B23" s="221">
        <f>'[1]Podklady RZ'!B637</f>
        <v>0</v>
      </c>
      <c r="C23" s="236">
        <f>'[1]Podklady RZ'!C637</f>
        <v>0</v>
      </c>
      <c r="D23" s="244">
        <f>'[1]Podklady RZ'!D637</f>
        <v>0</v>
      </c>
      <c r="E23" s="237">
        <f>'[1]Podklady RZ'!E637</f>
        <v>0</v>
      </c>
      <c r="F23" s="236">
        <f>'[1]Podklady RZ'!F637</f>
        <v>0</v>
      </c>
      <c r="G23" s="239">
        <f>'[1]Podklady RZ'!G637</f>
        <v>0</v>
      </c>
      <c r="H23" s="243">
        <f>'[1]Podklady RZ'!H637</f>
        <v>0</v>
      </c>
      <c r="I23" s="236">
        <f>'[1]Podklady RZ'!I637</f>
        <v>0</v>
      </c>
      <c r="J23" s="244">
        <f>'[1]Podklady RZ'!J637</f>
        <v>0</v>
      </c>
      <c r="K23" s="237">
        <f>'[1]Podklady RZ'!K637</f>
        <v>0</v>
      </c>
      <c r="L23" s="236">
        <f>'[1]Podklady RZ'!L637</f>
        <v>0</v>
      </c>
      <c r="M23" s="239">
        <f>'[1]Podklady RZ'!M637</f>
        <v>0</v>
      </c>
      <c r="N23" s="257">
        <f>'[1]Podklady RZ'!N637</f>
        <v>0</v>
      </c>
      <c r="O23" s="274">
        <f>'[1]Podklady RZ'!O637</f>
        <v>0</v>
      </c>
      <c r="P23" s="176"/>
      <c r="U23" s="277"/>
    </row>
    <row r="24" spans="1:21" x14ac:dyDescent="0.2">
      <c r="A24" s="57" t="s">
        <v>35</v>
      </c>
      <c r="B24" s="221">
        <f>'[1]Podklady RZ'!B638</f>
        <v>62.364303000000007</v>
      </c>
      <c r="C24" s="236">
        <f>'[1]Podklady RZ'!C638</f>
        <v>17.640839</v>
      </c>
      <c r="D24" s="244">
        <f>'[1]Podklady RZ'!D638</f>
        <v>24.155436000000002</v>
      </c>
      <c r="E24" s="237">
        <f>'[1]Podklady RZ'!E638</f>
        <v>7.0586919999999997</v>
      </c>
      <c r="F24" s="236">
        <f>'[1]Podklady RZ'!F638</f>
        <v>14.186718999999998</v>
      </c>
      <c r="G24" s="239">
        <f>'[1]Podklady RZ'!G638</f>
        <v>6.8330290000000007</v>
      </c>
      <c r="H24" s="243">
        <f>'[1]Podklady RZ'!H638</f>
        <v>3.6869000000000001</v>
      </c>
      <c r="I24" s="236">
        <f>'[1]Podklady RZ'!I638</f>
        <v>1.276</v>
      </c>
      <c r="J24" s="244">
        <f>'[1]Podklady RZ'!J638</f>
        <v>0.66550799999999988</v>
      </c>
      <c r="K24" s="237">
        <f>'[1]Podklady RZ'!K638</f>
        <v>0.90843499999999999</v>
      </c>
      <c r="L24" s="236">
        <f>'[1]Podklady RZ'!L638</f>
        <v>1.9781120000000001</v>
      </c>
      <c r="M24" s="239">
        <f>'[1]Podklady RZ'!M638</f>
        <v>2.7663520000000004</v>
      </c>
      <c r="N24" s="257">
        <f>'[1]Podklady RZ'!N638</f>
        <v>143.52032500000004</v>
      </c>
      <c r="O24" s="274">
        <f>'[1]Podklady RZ'!O638</f>
        <v>0.43678592571320551</v>
      </c>
      <c r="P24" s="176"/>
      <c r="U24" s="277"/>
    </row>
    <row r="25" spans="1:21" x14ac:dyDescent="0.2">
      <c r="A25" s="223" t="s">
        <v>34</v>
      </c>
      <c r="B25" s="224">
        <f>'[1]Podklady RZ'!B639</f>
        <v>689.43359139498511</v>
      </c>
      <c r="C25" s="225">
        <f>'[1]Podklady RZ'!C639</f>
        <v>479.76065085755283</v>
      </c>
      <c r="D25" s="225">
        <f>'[1]Podklady RZ'!D639</f>
        <v>365.74227506816493</v>
      </c>
      <c r="E25" s="270">
        <f>'[1]Podklady RZ'!E639</f>
        <v>451.62248933730007</v>
      </c>
      <c r="F25" s="225">
        <f>'[1]Podklady RZ'!F639</f>
        <v>367.46250157435384</v>
      </c>
      <c r="G25" s="271">
        <f>'[1]Podklady RZ'!G639</f>
        <v>316.912509</v>
      </c>
      <c r="H25" s="225">
        <f>'[1]Podklady RZ'!H639</f>
        <v>313.6909075246794</v>
      </c>
      <c r="I25" s="225">
        <f>'[1]Podklady RZ'!I639</f>
        <v>325.21382986173808</v>
      </c>
      <c r="J25" s="225">
        <f>'[1]Podklady RZ'!J639</f>
        <v>330.85168903537721</v>
      </c>
      <c r="K25" s="270">
        <f>'[1]Podklady RZ'!K639</f>
        <v>363.52320000000003</v>
      </c>
      <c r="L25" s="225">
        <f>'[1]Podklady RZ'!L639</f>
        <v>499.61567799999995</v>
      </c>
      <c r="M25" s="271">
        <f>'[1]Podklady RZ'!M639</f>
        <v>517.701368</v>
      </c>
      <c r="N25" s="258">
        <f>'[1]Podklady RZ'!N639</f>
        <v>5021.5306896541515</v>
      </c>
      <c r="O25" s="274">
        <f>'[1]Podklady RZ'!O639</f>
        <v>0.21820993464882293</v>
      </c>
      <c r="P25" s="176"/>
      <c r="U25" s="173"/>
    </row>
    <row r="26" spans="1:21" ht="13.5" customHeight="1" x14ac:dyDescent="0.2">
      <c r="A26" s="260" t="s">
        <v>258</v>
      </c>
      <c r="B26" s="209">
        <f>'[1]Podklady RZ'!B640</f>
        <v>1152.1429949999999</v>
      </c>
      <c r="C26" s="63">
        <f>'[1]Podklady RZ'!C640</f>
        <v>822.75511800000004</v>
      </c>
      <c r="D26" s="63">
        <f>'[1]Podklady RZ'!D640</f>
        <v>641.902197</v>
      </c>
      <c r="E26" s="209">
        <f>'[1]Podklady RZ'!E640</f>
        <v>673.13814600000001</v>
      </c>
      <c r="F26" s="63">
        <f>'[1]Podklady RZ'!F640</f>
        <v>569.81678999999997</v>
      </c>
      <c r="G26" s="210">
        <f>'[1]Podklady RZ'!G640</f>
        <v>445.40194200000002</v>
      </c>
      <c r="H26" s="63">
        <f>'[1]Podklady RZ'!H640</f>
        <v>435.63653499999998</v>
      </c>
      <c r="I26" s="63">
        <f>'[1]Podklady RZ'!I640</f>
        <v>465.54031600000002</v>
      </c>
      <c r="J26" s="63">
        <f>'[1]Podklady RZ'!J640</f>
        <v>491.78363499999989</v>
      </c>
      <c r="K26" s="209">
        <f>'[1]Podklady RZ'!K640</f>
        <v>614.17454500000008</v>
      </c>
      <c r="L26" s="63">
        <f>'[1]Podklady RZ'!L640</f>
        <v>780.03057600000011</v>
      </c>
      <c r="M26" s="210">
        <f>'[1]Podklady RZ'!M640</f>
        <v>879.98567600000001</v>
      </c>
      <c r="N26" s="256">
        <f>'[1]Podklady RZ'!N640</f>
        <v>7972.3084709999994</v>
      </c>
      <c r="O26" s="280">
        <f>'[1]Podklady RZ'!O640</f>
        <v>8.8920615088441887E-2</v>
      </c>
      <c r="P26" s="17"/>
      <c r="U26" s="127"/>
    </row>
    <row r="27" spans="1:21" ht="12.75" customHeight="1" x14ac:dyDescent="0.2">
      <c r="A27" s="57" t="s">
        <v>29</v>
      </c>
      <c r="B27" s="221">
        <f>'[1]Podklady RZ'!B641</f>
        <v>778.28433000000007</v>
      </c>
      <c r="C27" s="33">
        <f>'[1]Podklady RZ'!C641</f>
        <v>560.52371400000004</v>
      </c>
      <c r="D27" s="33">
        <f>'[1]Podklady RZ'!D641</f>
        <v>461.27117700000002</v>
      </c>
      <c r="E27" s="268">
        <f>'[1]Podklady RZ'!E641</f>
        <v>525.40477899999996</v>
      </c>
      <c r="F27" s="33">
        <f>'[1]Podklady RZ'!F641</f>
        <v>481.48915399999998</v>
      </c>
      <c r="G27" s="269">
        <f>'[1]Podklady RZ'!G641</f>
        <v>400.25199500000008</v>
      </c>
      <c r="H27" s="33">
        <f>'[1]Podklady RZ'!H641</f>
        <v>394.12439300000005</v>
      </c>
      <c r="I27" s="33">
        <f>'[1]Podklady RZ'!I641</f>
        <v>424.89214000000004</v>
      </c>
      <c r="J27" s="33">
        <f>'[1]Podklady RZ'!J641</f>
        <v>414.90627799999999</v>
      </c>
      <c r="K27" s="268">
        <f>'[1]Podklady RZ'!K641</f>
        <v>481.70735000000002</v>
      </c>
      <c r="L27" s="33">
        <f>'[1]Podklady RZ'!L641</f>
        <v>567.58189900000002</v>
      </c>
      <c r="M27" s="269">
        <f>'[1]Podklady RZ'!M641</f>
        <v>623.272018</v>
      </c>
      <c r="N27" s="257">
        <f>'[1]Podklady RZ'!N641</f>
        <v>6113.7092269999994</v>
      </c>
      <c r="O27" s="274">
        <f>'[1]Podklady RZ'!O641</f>
        <v>0.28505938202944636</v>
      </c>
      <c r="P27" s="176"/>
      <c r="U27" s="127"/>
    </row>
    <row r="28" spans="1:21" ht="12.75" customHeight="1" x14ac:dyDescent="0.2">
      <c r="A28" s="57" t="s">
        <v>0</v>
      </c>
      <c r="B28" s="221">
        <f>'[1]Podklady RZ'!B642</f>
        <v>6.0186000000000002</v>
      </c>
      <c r="C28" s="236">
        <f>'[1]Podklady RZ'!C642</f>
        <v>4.1647499999999997</v>
      </c>
      <c r="D28" s="244">
        <f>'[1]Podklady RZ'!D642</f>
        <v>2.5562300000000002</v>
      </c>
      <c r="E28" s="237">
        <f>'[1]Podklady RZ'!E642</f>
        <v>2.2818499999999999</v>
      </c>
      <c r="F28" s="236">
        <f>'[1]Podklady RZ'!F642</f>
        <v>1.63723</v>
      </c>
      <c r="G28" s="239">
        <f>'[1]Podklady RZ'!G642</f>
        <v>0.87709000000000004</v>
      </c>
      <c r="H28" s="243">
        <f>'[1]Podklady RZ'!H642</f>
        <v>1.6985399999999999</v>
      </c>
      <c r="I28" s="236">
        <f>'[1]Podklady RZ'!I642</f>
        <v>0.38455</v>
      </c>
      <c r="J28" s="244">
        <f>'[1]Podklady RZ'!J642</f>
        <v>0.75861000000000001</v>
      </c>
      <c r="K28" s="237">
        <f>'[1]Podklady RZ'!K642</f>
        <v>1.6089899999999999</v>
      </c>
      <c r="L28" s="236">
        <f>'[1]Podklady RZ'!L642</f>
        <v>2.98813</v>
      </c>
      <c r="M28" s="239">
        <f>'[1]Podklady RZ'!M642</f>
        <v>3.83108</v>
      </c>
      <c r="N28" s="257">
        <f>'[1]Podklady RZ'!N642</f>
        <v>28.80565</v>
      </c>
      <c r="O28" s="274">
        <f>'[1]Podklady RZ'!O642</f>
        <v>2.1752400079516707E-2</v>
      </c>
      <c r="P28" s="176"/>
      <c r="U28" s="127"/>
    </row>
    <row r="29" spans="1:21" ht="12.75" customHeight="1" x14ac:dyDescent="0.2">
      <c r="A29" s="57" t="s">
        <v>1</v>
      </c>
      <c r="B29" s="221">
        <f>'[1]Podklady RZ'!B643</f>
        <v>2.9069399999999996</v>
      </c>
      <c r="C29" s="236">
        <f>'[1]Podklady RZ'!C643</f>
        <v>2.20133</v>
      </c>
      <c r="D29" s="244">
        <f>'[1]Podklady RZ'!D643</f>
        <v>1.1350199999999999</v>
      </c>
      <c r="E29" s="237">
        <f>'[1]Podklady RZ'!E643</f>
        <v>1.0413800000000002</v>
      </c>
      <c r="F29" s="236">
        <f>'[1]Podklady RZ'!F643</f>
        <v>0.67584</v>
      </c>
      <c r="G29" s="239">
        <f>'[1]Podklady RZ'!G643</f>
        <v>0.33832000000000007</v>
      </c>
      <c r="H29" s="243">
        <f>'[1]Podklady RZ'!H643</f>
        <v>0.19778000000000001</v>
      </c>
      <c r="I29" s="236">
        <f>'[1]Podklady RZ'!I643</f>
        <v>0.37180000000000002</v>
      </c>
      <c r="J29" s="244">
        <f>'[1]Podklady RZ'!J643</f>
        <v>0.48620000000000002</v>
      </c>
      <c r="K29" s="237">
        <f>'[1]Podklady RZ'!K643</f>
        <v>0.94796000000000002</v>
      </c>
      <c r="L29" s="236">
        <f>'[1]Podklady RZ'!L643</f>
        <v>1.4449000000000001</v>
      </c>
      <c r="M29" s="239">
        <f>'[1]Podklady RZ'!M643</f>
        <v>2.2910999999999997</v>
      </c>
      <c r="N29" s="257">
        <f>'[1]Podklady RZ'!N643</f>
        <v>14.03857</v>
      </c>
      <c r="O29" s="274">
        <f>'[1]Podklady RZ'!O643</f>
        <v>2.277138171869543E-2</v>
      </c>
      <c r="P29" s="176"/>
      <c r="U29" s="127"/>
    </row>
    <row r="30" spans="1:21" ht="12.75" customHeight="1" x14ac:dyDescent="0.2">
      <c r="A30" s="57" t="s">
        <v>2</v>
      </c>
      <c r="B30" s="221">
        <f>'[1]Podklady RZ'!B644</f>
        <v>18.278380000000002</v>
      </c>
      <c r="C30" s="236">
        <f>'[1]Podklady RZ'!C644</f>
        <v>12.43369</v>
      </c>
      <c r="D30" s="244">
        <f>'[1]Podklady RZ'!D644</f>
        <v>8.1937000000000015</v>
      </c>
      <c r="E30" s="237">
        <f>'[1]Podklady RZ'!E644</f>
        <v>6.8735400000000002</v>
      </c>
      <c r="F30" s="236">
        <f>'[1]Podklady RZ'!F644</f>
        <v>4.9257</v>
      </c>
      <c r="G30" s="239">
        <f>'[1]Podklady RZ'!G644</f>
        <v>2.49546</v>
      </c>
      <c r="H30" s="243">
        <f>'[1]Podklady RZ'!H644</f>
        <v>1.01122</v>
      </c>
      <c r="I30" s="236">
        <f>'[1]Podklady RZ'!I644</f>
        <v>1.15466</v>
      </c>
      <c r="J30" s="244">
        <f>'[1]Podklady RZ'!J644</f>
        <v>2.2848299999999999</v>
      </c>
      <c r="K30" s="237">
        <f>'[1]Podklady RZ'!K644</f>
        <v>4.8409599999999999</v>
      </c>
      <c r="L30" s="236">
        <f>'[1]Podklady RZ'!L644</f>
        <v>8.8843899999999998</v>
      </c>
      <c r="M30" s="239">
        <f>'[1]Podklady RZ'!M644</f>
        <v>11.454600000000001</v>
      </c>
      <c r="N30" s="257">
        <f>'[1]Podklady RZ'!N644</f>
        <v>82.831130000000002</v>
      </c>
      <c r="O30" s="274">
        <f>'[1]Podklady RZ'!O644</f>
        <v>0.25063273908968037</v>
      </c>
      <c r="P30" s="176"/>
    </row>
    <row r="31" spans="1:21" x14ac:dyDescent="0.2">
      <c r="A31" s="57" t="s">
        <v>6</v>
      </c>
      <c r="B31" s="221">
        <f>'[1]Podklady RZ'!B645</f>
        <v>2.3691849999999999</v>
      </c>
      <c r="C31" s="236">
        <f>'[1]Podklady RZ'!C645</f>
        <v>1.518035</v>
      </c>
      <c r="D31" s="244">
        <f>'[1]Podklady RZ'!D645</f>
        <v>1.1755329999999999</v>
      </c>
      <c r="E31" s="237">
        <f>'[1]Podklady RZ'!E645</f>
        <v>1.3195160000000001</v>
      </c>
      <c r="F31" s="236">
        <f>'[1]Podklady RZ'!F645</f>
        <v>1.1895770000000001</v>
      </c>
      <c r="G31" s="239">
        <f>'[1]Podklady RZ'!G645</f>
        <v>1.1033660000000001</v>
      </c>
      <c r="H31" s="243">
        <f>'[1]Podklady RZ'!H645</f>
        <v>1.0597399999999999</v>
      </c>
      <c r="I31" s="236">
        <f>'[1]Podklady RZ'!I645</f>
        <v>1.01017</v>
      </c>
      <c r="J31" s="244">
        <f>'[1]Podklady RZ'!J645</f>
        <v>1.6248049999999998</v>
      </c>
      <c r="K31" s="237">
        <f>'[1]Podklady RZ'!K645</f>
        <v>1.610338</v>
      </c>
      <c r="L31" s="236">
        <f>'[1]Podklady RZ'!L645</f>
        <v>1.9843770000000001</v>
      </c>
      <c r="M31" s="239">
        <f>'[1]Podklady RZ'!M645</f>
        <v>1.916971</v>
      </c>
      <c r="N31" s="257">
        <f>'[1]Podklady RZ'!N645</f>
        <v>17.881613000000002</v>
      </c>
      <c r="O31" s="274">
        <f>'[1]Podklady RZ'!O645</f>
        <v>8.635171504606147E-2</v>
      </c>
      <c r="P31" s="176"/>
    </row>
    <row r="32" spans="1:21" x14ac:dyDescent="0.2">
      <c r="A32" s="57" t="s">
        <v>28</v>
      </c>
      <c r="B32" s="221">
        <f>'[1]Podklady RZ'!B646</f>
        <v>190.16788499999998</v>
      </c>
      <c r="C32" s="236">
        <f>'[1]Podklady RZ'!C646</f>
        <v>129.63296400000002</v>
      </c>
      <c r="D32" s="244">
        <f>'[1]Podklady RZ'!D646</f>
        <v>101.91143500000003</v>
      </c>
      <c r="E32" s="237">
        <f>'[1]Podklady RZ'!E646</f>
        <v>78.003374999999991</v>
      </c>
      <c r="F32" s="236">
        <f>'[1]Podklady RZ'!F646</f>
        <v>46.689861999999984</v>
      </c>
      <c r="G32" s="239">
        <f>'[1]Podklady RZ'!G646</f>
        <v>24.612445999999998</v>
      </c>
      <c r="H32" s="243">
        <f>'[1]Podklady RZ'!H646</f>
        <v>23.573486000000006</v>
      </c>
      <c r="I32" s="236">
        <f>'[1]Podklady RZ'!I646</f>
        <v>23.081638999999996</v>
      </c>
      <c r="J32" s="244">
        <f>'[1]Podklady RZ'!J646</f>
        <v>43.557760999999992</v>
      </c>
      <c r="K32" s="237">
        <f>'[1]Podklady RZ'!K646</f>
        <v>75.118077999999983</v>
      </c>
      <c r="L32" s="236">
        <f>'[1]Podklady RZ'!L646</f>
        <v>115.18976900000003</v>
      </c>
      <c r="M32" s="239">
        <f>'[1]Podklady RZ'!M646</f>
        <v>138.69769200000002</v>
      </c>
      <c r="N32" s="257">
        <f>'[1]Podklady RZ'!N646</f>
        <v>990.23639200000002</v>
      </c>
      <c r="O32" s="274">
        <f>'[1]Podklady RZ'!O646</f>
        <v>3.6375657169824896E-2</v>
      </c>
      <c r="P32" s="176"/>
    </row>
    <row r="33" spans="1:16" x14ac:dyDescent="0.2">
      <c r="A33" s="57" t="s">
        <v>5</v>
      </c>
      <c r="B33" s="221">
        <f>'[1]Podklady RZ'!B647</f>
        <v>146.966925</v>
      </c>
      <c r="C33" s="236">
        <f>'[1]Podklady RZ'!C647</f>
        <v>106.92197099999997</v>
      </c>
      <c r="D33" s="244">
        <f>'[1]Podklady RZ'!D647</f>
        <v>61.705486000000001</v>
      </c>
      <c r="E33" s="237">
        <f>'[1]Podklady RZ'!E647</f>
        <v>51.951179999999994</v>
      </c>
      <c r="F33" s="236">
        <f>'[1]Podklady RZ'!F647</f>
        <v>31.597381000000002</v>
      </c>
      <c r="G33" s="239">
        <f>'[1]Podklady RZ'!G647</f>
        <v>15.382911</v>
      </c>
      <c r="H33" s="243">
        <f>'[1]Podklady RZ'!H647</f>
        <v>13.690388</v>
      </c>
      <c r="I33" s="236">
        <f>'[1]Podklady RZ'!I647</f>
        <v>14.381357000000001</v>
      </c>
      <c r="J33" s="244">
        <f>'[1]Podklady RZ'!J647</f>
        <v>27.191101000000003</v>
      </c>
      <c r="K33" s="237">
        <f>'[1]Podklady RZ'!K647</f>
        <v>46.501781000000001</v>
      </c>
      <c r="L33" s="236">
        <f>'[1]Podklady RZ'!L647</f>
        <v>74.872960000000006</v>
      </c>
      <c r="M33" s="239">
        <f>'[1]Podklady RZ'!M647</f>
        <v>90.201563999999991</v>
      </c>
      <c r="N33" s="257">
        <f>'[1]Podklady RZ'!N647</f>
        <v>681.365005</v>
      </c>
      <c r="O33" s="274">
        <f>'[1]Podklady RZ'!O647</f>
        <v>4.5661981957082903E-2</v>
      </c>
      <c r="P33" s="176"/>
    </row>
    <row r="34" spans="1:16" ht="12.75" thickBot="1" x14ac:dyDescent="0.25">
      <c r="A34" s="58" t="s">
        <v>3</v>
      </c>
      <c r="B34" s="222">
        <f>'[1]Podklady RZ'!B648</f>
        <v>7.1507500000000004</v>
      </c>
      <c r="C34" s="43">
        <f>'[1]Podklady RZ'!C648</f>
        <v>5.358664000000001</v>
      </c>
      <c r="D34" s="43">
        <f>'[1]Podklady RZ'!D648</f>
        <v>3.9536160000000002</v>
      </c>
      <c r="E34" s="272">
        <f>'[1]Podklady RZ'!E648</f>
        <v>6.2625260000000003</v>
      </c>
      <c r="F34" s="43">
        <f>'[1]Podklady RZ'!F648</f>
        <v>1.6120460000000001</v>
      </c>
      <c r="G34" s="273">
        <f>'[1]Podklady RZ'!G648</f>
        <v>0.34035399999999999</v>
      </c>
      <c r="H34" s="43">
        <f>'[1]Podklady RZ'!H648</f>
        <v>0.28098800000000002</v>
      </c>
      <c r="I34" s="43">
        <f>'[1]Podklady RZ'!I648</f>
        <v>0.26400000000000001</v>
      </c>
      <c r="J34" s="43">
        <f>'[1]Podklady RZ'!J648</f>
        <v>0.97404999999999997</v>
      </c>
      <c r="K34" s="272">
        <f>'[1]Podklady RZ'!K648</f>
        <v>1.8390880000000003</v>
      </c>
      <c r="L34" s="43">
        <f>'[1]Podklady RZ'!L648</f>
        <v>7.0841509999999994</v>
      </c>
      <c r="M34" s="273">
        <f>'[1]Podklady RZ'!M648</f>
        <v>8.3206509999999998</v>
      </c>
      <c r="N34" s="259">
        <f>'[1]Podklady RZ'!N648</f>
        <v>43.440884000000004</v>
      </c>
      <c r="O34" s="275">
        <f>'[1]Podklady RZ'!O648</f>
        <v>2.3642772736851583E-2</v>
      </c>
      <c r="P34" s="176"/>
    </row>
    <row r="35" spans="1:16" ht="18" customHeight="1" x14ac:dyDescent="0.2">
      <c r="A35" s="263" t="s">
        <v>279</v>
      </c>
      <c r="B35" s="263"/>
      <c r="C35" s="263"/>
      <c r="D35" s="14"/>
      <c r="F35" s="17"/>
      <c r="G35" s="178"/>
      <c r="H35" s="178"/>
      <c r="I35" s="178"/>
      <c r="J35" s="178"/>
      <c r="K35" s="178"/>
      <c r="O35" s="4" t="s">
        <v>83</v>
      </c>
    </row>
    <row r="36" spans="1:16" x14ac:dyDescent="0.2">
      <c r="A36" s="119"/>
      <c r="B36" s="119"/>
      <c r="C36" s="119"/>
    </row>
    <row r="37" spans="1:16" x14ac:dyDescent="0.2">
      <c r="B37" s="127"/>
      <c r="C37" s="127"/>
      <c r="D37" s="127"/>
    </row>
    <row r="38" spans="1:16" x14ac:dyDescent="0.2">
      <c r="B38" s="127"/>
      <c r="C38" s="127"/>
      <c r="D38" s="127"/>
    </row>
    <row r="39" spans="1:16" x14ac:dyDescent="0.2">
      <c r="B39" s="127"/>
      <c r="C39" s="127"/>
      <c r="D39" s="127"/>
      <c r="M39" s="184" t="s">
        <v>268</v>
      </c>
      <c r="N39" s="226">
        <f>O7</f>
        <v>0.10970483877725803</v>
      </c>
    </row>
    <row r="40" spans="1:16" x14ac:dyDescent="0.2">
      <c r="B40" s="233"/>
      <c r="C40" s="233"/>
      <c r="D40" s="233"/>
      <c r="M40" s="184" t="s">
        <v>66</v>
      </c>
      <c r="N40" s="226">
        <f>O8</f>
        <v>0.18157319212077441</v>
      </c>
    </row>
    <row r="41" spans="1:16" x14ac:dyDescent="0.2">
      <c r="B41" s="127"/>
      <c r="C41" s="127"/>
      <c r="D41" s="127"/>
      <c r="M41" s="184" t="s">
        <v>187</v>
      </c>
      <c r="N41" s="226">
        <f>O9</f>
        <v>0.22193673951359194</v>
      </c>
    </row>
  </sheetData>
  <mergeCells count="6">
    <mergeCell ref="O5:O6"/>
    <mergeCell ref="B5:D5"/>
    <mergeCell ref="E5:G5"/>
    <mergeCell ref="H5:J5"/>
    <mergeCell ref="K5:M5"/>
    <mergeCell ref="N5:N6"/>
  </mergeCells>
  <conditionalFormatting sqref="O10:O25 O27:O34">
    <cfRule type="dataBar" priority="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{6534512B-0C0A-4CCF-B02D-9E89E9FE7565}</x14:id>
        </ext>
      </extLst>
    </cfRule>
  </conditionalFormatting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534512B-0C0A-4CCF-B02D-9E89E9FE7565}">
            <x14:dataBar minLength="0" maxLength="100" gradient="0" direction="rightToLef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O10:O25 O27:O34</xm:sqref>
        </x14:conditionalFormatting>
      </x14:conditionalFormatting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showGridLines="0" zoomScaleNormal="100" zoomScaleSheetLayoutView="100" workbookViewId="0">
      <selection activeCell="A36" sqref="A36"/>
    </sheetView>
  </sheetViews>
  <sheetFormatPr defaultRowHeight="12" x14ac:dyDescent="0.2"/>
  <cols>
    <col min="1" max="1" width="31.7109375" style="123" customWidth="1"/>
    <col min="2" max="13" width="8" style="123" customWidth="1"/>
    <col min="14" max="14" width="8.42578125" style="123" customWidth="1"/>
    <col min="15" max="15" width="7.85546875" style="123" customWidth="1"/>
    <col min="16" max="21" width="9.140625" style="123" customWidth="1"/>
    <col min="22" max="16384" width="9.140625" style="123"/>
  </cols>
  <sheetData>
    <row r="1" spans="1:21" ht="18.75" x14ac:dyDescent="0.3">
      <c r="A1" s="164" t="s">
        <v>234</v>
      </c>
      <c r="O1" s="165" t="str">
        <f>Obsah!$A$1</f>
        <v>2017</v>
      </c>
    </row>
    <row r="2" spans="1:21" ht="1.5" customHeight="1" x14ac:dyDescent="0.2">
      <c r="F2" s="178"/>
      <c r="G2" s="178"/>
      <c r="H2" s="178"/>
      <c r="I2" s="178"/>
      <c r="J2" s="178"/>
      <c r="K2" s="178"/>
    </row>
    <row r="3" spans="1:21" ht="12" customHeight="1" x14ac:dyDescent="0.2">
      <c r="F3" s="178"/>
      <c r="G3" s="178"/>
      <c r="H3" s="178"/>
      <c r="I3" s="178"/>
      <c r="J3" s="178"/>
      <c r="K3" s="178"/>
    </row>
    <row r="4" spans="1:21" x14ac:dyDescent="0.2">
      <c r="A4" s="13"/>
      <c r="B4" s="276"/>
      <c r="C4" s="276"/>
      <c r="D4" s="276"/>
      <c r="E4" s="276"/>
      <c r="F4" s="184"/>
      <c r="K4" s="184"/>
      <c r="L4" s="251"/>
    </row>
    <row r="5" spans="1:21" ht="12.75" customHeight="1" x14ac:dyDescent="0.2">
      <c r="A5" s="26"/>
      <c r="B5" s="335" t="s">
        <v>48</v>
      </c>
      <c r="C5" s="335"/>
      <c r="D5" s="335"/>
      <c r="E5" s="335" t="s">
        <v>49</v>
      </c>
      <c r="F5" s="335"/>
      <c r="G5" s="335"/>
      <c r="H5" s="335" t="s">
        <v>50</v>
      </c>
      <c r="I5" s="335"/>
      <c r="J5" s="335"/>
      <c r="K5" s="335" t="s">
        <v>51</v>
      </c>
      <c r="L5" s="335"/>
      <c r="M5" s="335"/>
      <c r="N5" s="350" t="s">
        <v>7</v>
      </c>
      <c r="O5" s="350" t="s">
        <v>52</v>
      </c>
    </row>
    <row r="6" spans="1:21" x14ac:dyDescent="0.2">
      <c r="A6" s="26"/>
      <c r="B6" s="252" t="s">
        <v>8</v>
      </c>
      <c r="C6" s="252" t="s">
        <v>9</v>
      </c>
      <c r="D6" s="252" t="s">
        <v>10</v>
      </c>
      <c r="E6" s="252" t="s">
        <v>11</v>
      </c>
      <c r="F6" s="252" t="s">
        <v>12</v>
      </c>
      <c r="G6" s="252" t="s">
        <v>13</v>
      </c>
      <c r="H6" s="252" t="s">
        <v>14</v>
      </c>
      <c r="I6" s="252" t="s">
        <v>15</v>
      </c>
      <c r="J6" s="252" t="s">
        <v>16</v>
      </c>
      <c r="K6" s="252" t="s">
        <v>17</v>
      </c>
      <c r="L6" s="252" t="s">
        <v>18</v>
      </c>
      <c r="M6" s="252" t="s">
        <v>19</v>
      </c>
      <c r="N6" s="351"/>
      <c r="O6" s="351"/>
      <c r="P6" s="184"/>
      <c r="U6" s="184"/>
    </row>
    <row r="7" spans="1:21" x14ac:dyDescent="0.2">
      <c r="A7" s="262" t="s">
        <v>255</v>
      </c>
      <c r="B7" s="220">
        <f>'[1]Podklady RZ'!B656</f>
        <v>12992.415999999997</v>
      </c>
      <c r="C7" s="198">
        <f>'[1]Podklady RZ'!C656</f>
        <v>12992.415999999997</v>
      </c>
      <c r="D7" s="198">
        <f>'[1]Podklady RZ'!D656</f>
        <v>12992.423999999997</v>
      </c>
      <c r="E7" s="264">
        <f>'[1]Podklady RZ'!E656</f>
        <v>12985.239999999996</v>
      </c>
      <c r="F7" s="265">
        <f>'[1]Podklady RZ'!F656</f>
        <v>12985.239999999996</v>
      </c>
      <c r="G7" s="266">
        <f>'[1]Podklady RZ'!G656</f>
        <v>12984.489999999996</v>
      </c>
      <c r="H7" s="198">
        <f>'[1]Podklady RZ'!H656</f>
        <v>12997.584999999995</v>
      </c>
      <c r="I7" s="198">
        <f>'[1]Podklady RZ'!I656</f>
        <v>12997.584999999995</v>
      </c>
      <c r="J7" s="198">
        <f>'[1]Podklady RZ'!J656</f>
        <v>12997.584999999995</v>
      </c>
      <c r="K7" s="264">
        <f>'[1]Podklady RZ'!K656</f>
        <v>12998.960999999996</v>
      </c>
      <c r="L7" s="265">
        <f>'[1]Podklady RZ'!L656</f>
        <v>12995.700999999995</v>
      </c>
      <c r="M7" s="266">
        <f>'[1]Podklady RZ'!M656</f>
        <v>12995.700999999995</v>
      </c>
      <c r="N7" s="261">
        <f>'[1]Podklady RZ'!N656</f>
        <v>12995.700999999995</v>
      </c>
      <c r="O7" s="278">
        <f>'[1]Podklady RZ'!O656</f>
        <v>0.22213471929124137</v>
      </c>
      <c r="P7" s="187"/>
      <c r="U7" s="92"/>
    </row>
    <row r="8" spans="1:21" x14ac:dyDescent="0.2">
      <c r="A8" s="253" t="s">
        <v>256</v>
      </c>
      <c r="B8" s="220">
        <f>'[1]Podklady RZ'!B657</f>
        <v>3591.4777419999991</v>
      </c>
      <c r="C8" s="198">
        <f>'[1]Podklady RZ'!C657</f>
        <v>2951.2914589999996</v>
      </c>
      <c r="D8" s="198">
        <f>'[1]Podklady RZ'!D657</f>
        <v>2695.1712350000016</v>
      </c>
      <c r="E8" s="220">
        <f>'[1]Podklady RZ'!E657</f>
        <v>2368.4581230000003</v>
      </c>
      <c r="F8" s="198">
        <f>'[1]Podklady RZ'!F657</f>
        <v>2037.679365</v>
      </c>
      <c r="G8" s="267">
        <f>'[1]Podklady RZ'!G657</f>
        <v>1583.8404270000005</v>
      </c>
      <c r="H8" s="198">
        <f>'[1]Podklady RZ'!H657</f>
        <v>1634.7746249999998</v>
      </c>
      <c r="I8" s="198">
        <f>'[1]Podklady RZ'!I657</f>
        <v>1615.7721890000003</v>
      </c>
      <c r="J8" s="198">
        <f>'[1]Podklady RZ'!J657</f>
        <v>1836.032962</v>
      </c>
      <c r="K8" s="220">
        <f>'[1]Podklady RZ'!K657</f>
        <v>2015.1356609999998</v>
      </c>
      <c r="L8" s="198">
        <f>'[1]Podklady RZ'!L657</f>
        <v>2676.6479469999986</v>
      </c>
      <c r="M8" s="267">
        <f>'[1]Podklady RZ'!M657</f>
        <v>3096.0004999999996</v>
      </c>
      <c r="N8" s="255">
        <f>'[1]Podklady RZ'!N657</f>
        <v>28102.282234999999</v>
      </c>
      <c r="O8" s="279">
        <f>'[1]Podklady RZ'!O657</f>
        <v>0.16571720559314648</v>
      </c>
      <c r="P8" s="187"/>
      <c r="U8" s="92"/>
    </row>
    <row r="9" spans="1:21" x14ac:dyDescent="0.2">
      <c r="A9" s="254" t="s">
        <v>257</v>
      </c>
      <c r="B9" s="209">
        <f>'[1]Podklady RZ'!B658</f>
        <v>1967.7358079999999</v>
      </c>
      <c r="C9" s="63">
        <f>'[1]Podklady RZ'!C658</f>
        <v>1503.5204560000002</v>
      </c>
      <c r="D9" s="63">
        <f>'[1]Podklady RZ'!D658</f>
        <v>1290.431364</v>
      </c>
      <c r="E9" s="209">
        <f>'[1]Podklady RZ'!E658</f>
        <v>1092.9421010000001</v>
      </c>
      <c r="F9" s="63">
        <f>'[1]Podklady RZ'!F658</f>
        <v>792.03030200000012</v>
      </c>
      <c r="G9" s="210">
        <f>'[1]Podklady RZ'!G658</f>
        <v>528.70445500000005</v>
      </c>
      <c r="H9" s="63">
        <f>'[1]Podklady RZ'!H658</f>
        <v>502.13479100000012</v>
      </c>
      <c r="I9" s="63">
        <f>'[1]Podklady RZ'!I658</f>
        <v>535.35418800000002</v>
      </c>
      <c r="J9" s="63">
        <f>'[1]Podklady RZ'!J658</f>
        <v>749.53144299999974</v>
      </c>
      <c r="K9" s="209">
        <f>'[1]Podklady RZ'!K658</f>
        <v>970.65116200000011</v>
      </c>
      <c r="L9" s="63">
        <f>'[1]Podklady RZ'!L658</f>
        <v>1345.1694339999999</v>
      </c>
      <c r="M9" s="210">
        <f>'[1]Podklady RZ'!M658</f>
        <v>1576.6424799999998</v>
      </c>
      <c r="N9" s="256">
        <f>'[1]Podklady RZ'!N658</f>
        <v>12854.847984</v>
      </c>
      <c r="O9" s="280">
        <f>'[1]Podklady RZ'!O658</f>
        <v>0.13714253252774963</v>
      </c>
      <c r="P9" s="176"/>
      <c r="U9" s="179"/>
    </row>
    <row r="10" spans="1:21" x14ac:dyDescent="0.2">
      <c r="A10" s="57" t="s">
        <v>44</v>
      </c>
      <c r="B10" s="221">
        <f>'[1]Podklady RZ'!B659</f>
        <v>114.073807</v>
      </c>
      <c r="C10" s="33">
        <f>'[1]Podklady RZ'!C659</f>
        <v>91.82471000000001</v>
      </c>
      <c r="D10" s="33">
        <f>'[1]Podklady RZ'!D659</f>
        <v>92.324771999999996</v>
      </c>
      <c r="E10" s="268">
        <f>'[1]Podklady RZ'!E659</f>
        <v>97.369113999999996</v>
      </c>
      <c r="F10" s="33">
        <f>'[1]Podklady RZ'!F659</f>
        <v>82.750282000000013</v>
      </c>
      <c r="G10" s="269">
        <f>'[1]Podklady RZ'!G659</f>
        <v>68.530799999999999</v>
      </c>
      <c r="H10" s="33">
        <f>'[1]Podklady RZ'!H659</f>
        <v>72.316430000000011</v>
      </c>
      <c r="I10" s="33">
        <f>'[1]Podklady RZ'!I659</f>
        <v>73.212059999999994</v>
      </c>
      <c r="J10" s="33">
        <f>'[1]Podklady RZ'!J659</f>
        <v>75.078550000000007</v>
      </c>
      <c r="K10" s="268">
        <f>'[1]Podklady RZ'!K659</f>
        <v>55.132999999999996</v>
      </c>
      <c r="L10" s="33">
        <f>'[1]Podklady RZ'!L659</f>
        <v>83.759710000000013</v>
      </c>
      <c r="M10" s="269">
        <f>'[1]Podklady RZ'!M659</f>
        <v>102.98732000000001</v>
      </c>
      <c r="N10" s="257">
        <f>'[1]Podklady RZ'!N659</f>
        <v>1009.360555</v>
      </c>
      <c r="O10" s="274">
        <f>'[1]Podklady RZ'!O659</f>
        <v>0.16633561959112969</v>
      </c>
      <c r="P10" s="176"/>
      <c r="U10" s="277"/>
    </row>
    <row r="11" spans="1:21" x14ac:dyDescent="0.2">
      <c r="A11" s="57" t="s">
        <v>43</v>
      </c>
      <c r="B11" s="221">
        <f>'[1]Podklady RZ'!B660</f>
        <v>2.1926779999999999</v>
      </c>
      <c r="C11" s="236">
        <f>'[1]Podklady RZ'!C660</f>
        <v>2.1336740000000001</v>
      </c>
      <c r="D11" s="244">
        <f>'[1]Podklady RZ'!D660</f>
        <v>2.1559520000000001</v>
      </c>
      <c r="E11" s="237">
        <f>'[1]Podklady RZ'!E660</f>
        <v>1.8246849999999999</v>
      </c>
      <c r="F11" s="236">
        <f>'[1]Podklady RZ'!F660</f>
        <v>1.5195399999999999</v>
      </c>
      <c r="G11" s="239">
        <f>'[1]Podklady RZ'!G660</f>
        <v>1.104347</v>
      </c>
      <c r="H11" s="243">
        <f>'[1]Podklady RZ'!H660</f>
        <v>1.4599340000000001</v>
      </c>
      <c r="I11" s="236">
        <f>'[1]Podklady RZ'!I660</f>
        <v>1.320317</v>
      </c>
      <c r="J11" s="244">
        <f>'[1]Podklady RZ'!J660</f>
        <v>1.629618</v>
      </c>
      <c r="K11" s="237">
        <f>'[1]Podklady RZ'!K660</f>
        <v>1.9531270000000001</v>
      </c>
      <c r="L11" s="236">
        <f>'[1]Podklady RZ'!L660</f>
        <v>2.102144</v>
      </c>
      <c r="M11" s="239">
        <f>'[1]Podklady RZ'!M660</f>
        <v>2.271747</v>
      </c>
      <c r="N11" s="257">
        <f>'[1]Podklady RZ'!N660</f>
        <v>21.667763000000001</v>
      </c>
      <c r="O11" s="274">
        <f>'[1]Podklady RZ'!O660</f>
        <v>4.1853429999022092E-2</v>
      </c>
      <c r="P11" s="176"/>
      <c r="U11" s="277"/>
    </row>
    <row r="12" spans="1:21" x14ac:dyDescent="0.2">
      <c r="A12" s="57" t="s">
        <v>42</v>
      </c>
      <c r="B12" s="221">
        <f>'[1]Podklady RZ'!B661</f>
        <v>0</v>
      </c>
      <c r="C12" s="236">
        <f>'[1]Podklady RZ'!C661</f>
        <v>0</v>
      </c>
      <c r="D12" s="244">
        <f>'[1]Podklady RZ'!D661</f>
        <v>0</v>
      </c>
      <c r="E12" s="237">
        <f>'[1]Podklady RZ'!E661</f>
        <v>0</v>
      </c>
      <c r="F12" s="236">
        <f>'[1]Podklady RZ'!F661</f>
        <v>0</v>
      </c>
      <c r="G12" s="239">
        <f>'[1]Podklady RZ'!G661</f>
        <v>0</v>
      </c>
      <c r="H12" s="243">
        <f>'[1]Podklady RZ'!H661</f>
        <v>0</v>
      </c>
      <c r="I12" s="236">
        <f>'[1]Podklady RZ'!I661</f>
        <v>0</v>
      </c>
      <c r="J12" s="244">
        <f>'[1]Podklady RZ'!J661</f>
        <v>0</v>
      </c>
      <c r="K12" s="237">
        <f>'[1]Podklady RZ'!K661</f>
        <v>0</v>
      </c>
      <c r="L12" s="236">
        <f>'[1]Podklady RZ'!L661</f>
        <v>0</v>
      </c>
      <c r="M12" s="239">
        <f>'[1]Podklady RZ'!M661</f>
        <v>0</v>
      </c>
      <c r="N12" s="257">
        <f>'[1]Podklady RZ'!N661</f>
        <v>0</v>
      </c>
      <c r="O12" s="274">
        <f>'[1]Podklady RZ'!O661</f>
        <v>0</v>
      </c>
      <c r="P12" s="176"/>
      <c r="U12" s="277"/>
    </row>
    <row r="13" spans="1:21" x14ac:dyDescent="0.2">
      <c r="A13" s="57" t="s">
        <v>67</v>
      </c>
      <c r="B13" s="221">
        <f>'[1]Podklady RZ'!B662</f>
        <v>0</v>
      </c>
      <c r="C13" s="236">
        <f>'[1]Podklady RZ'!C662</f>
        <v>0</v>
      </c>
      <c r="D13" s="244">
        <f>'[1]Podklady RZ'!D662</f>
        <v>0</v>
      </c>
      <c r="E13" s="237">
        <f>'[1]Podklady RZ'!E662</f>
        <v>0</v>
      </c>
      <c r="F13" s="236">
        <f>'[1]Podklady RZ'!F662</f>
        <v>0</v>
      </c>
      <c r="G13" s="239">
        <f>'[1]Podklady RZ'!G662</f>
        <v>0</v>
      </c>
      <c r="H13" s="243">
        <f>'[1]Podklady RZ'!H662</f>
        <v>0</v>
      </c>
      <c r="I13" s="236">
        <f>'[1]Podklady RZ'!I662</f>
        <v>0</v>
      </c>
      <c r="J13" s="244">
        <f>'[1]Podklady RZ'!J662</f>
        <v>0</v>
      </c>
      <c r="K13" s="237">
        <f>'[1]Podklady RZ'!K662</f>
        <v>0</v>
      </c>
      <c r="L13" s="236">
        <f>'[1]Podklady RZ'!L662</f>
        <v>0</v>
      </c>
      <c r="M13" s="239">
        <f>'[1]Podklady RZ'!M662</f>
        <v>0</v>
      </c>
      <c r="N13" s="257">
        <f>'[1]Podklady RZ'!N662</f>
        <v>0</v>
      </c>
      <c r="O13" s="274">
        <f>'[1]Podklady RZ'!O662</f>
        <v>0</v>
      </c>
      <c r="P13" s="176"/>
      <c r="U13" s="277"/>
    </row>
    <row r="14" spans="1:21" x14ac:dyDescent="0.2">
      <c r="A14" s="57" t="s">
        <v>68</v>
      </c>
      <c r="B14" s="221">
        <f>'[1]Podklady RZ'!B663</f>
        <v>0.95001000000000002</v>
      </c>
      <c r="C14" s="236">
        <f>'[1]Podklady RZ'!C663</f>
        <v>0.68191999999999997</v>
      </c>
      <c r="D14" s="244">
        <f>'[1]Podklady RZ'!D663</f>
        <v>0.41735</v>
      </c>
      <c r="E14" s="237">
        <f>'[1]Podklady RZ'!E663</f>
        <v>0.29005000000000003</v>
      </c>
      <c r="F14" s="236">
        <f>'[1]Podklady RZ'!F663</f>
        <v>0.25607999999999997</v>
      </c>
      <c r="G14" s="239">
        <f>'[1]Podklady RZ'!G663</f>
        <v>0.21812000000000001</v>
      </c>
      <c r="H14" s="243">
        <f>'[1]Podklady RZ'!H663</f>
        <v>0.19982</v>
      </c>
      <c r="I14" s="236">
        <f>'[1]Podklady RZ'!I663</f>
        <v>0.19283999999999998</v>
      </c>
      <c r="J14" s="244">
        <f>'[1]Podklady RZ'!J663</f>
        <v>0.16642999999999999</v>
      </c>
      <c r="K14" s="237">
        <f>'[1]Podklady RZ'!K663</f>
        <v>0.35560000000000003</v>
      </c>
      <c r="L14" s="236">
        <f>'[1]Podklady RZ'!L663</f>
        <v>0.53321000000000007</v>
      </c>
      <c r="M14" s="239">
        <f>'[1]Podklady RZ'!M663</f>
        <v>0.78701999999999994</v>
      </c>
      <c r="N14" s="257">
        <f>'[1]Podklady RZ'!N663</f>
        <v>5.0484499999999999</v>
      </c>
      <c r="O14" s="274">
        <f>'[1]Podklady RZ'!O663</f>
        <v>0.44035885000523356</v>
      </c>
      <c r="P14" s="176"/>
      <c r="U14" s="277"/>
    </row>
    <row r="15" spans="1:21" x14ac:dyDescent="0.2">
      <c r="A15" s="57" t="s">
        <v>69</v>
      </c>
      <c r="B15" s="221">
        <f>'[1]Podklady RZ'!B664</f>
        <v>1.56E-3</v>
      </c>
      <c r="C15" s="236">
        <f>'[1]Podklady RZ'!C664</f>
        <v>3.13E-3</v>
      </c>
      <c r="D15" s="244">
        <f>'[1]Podklady RZ'!D664</f>
        <v>6.1700000000000001E-3</v>
      </c>
      <c r="E15" s="237">
        <f>'[1]Podklady RZ'!E664</f>
        <v>7.1399999999999996E-3</v>
      </c>
      <c r="F15" s="236">
        <f>'[1]Podklady RZ'!F664</f>
        <v>9.92E-3</v>
      </c>
      <c r="G15" s="239">
        <f>'[1]Podklady RZ'!G664</f>
        <v>1.218E-2</v>
      </c>
      <c r="H15" s="243">
        <f>'[1]Podklady RZ'!H664</f>
        <v>1.1009999999999999E-2</v>
      </c>
      <c r="I15" s="236">
        <f>'[1]Podklady RZ'!I664</f>
        <v>1.089E-2</v>
      </c>
      <c r="J15" s="244">
        <f>'[1]Podklady RZ'!J664</f>
        <v>4.6500000000000005E-3</v>
      </c>
      <c r="K15" s="237">
        <f>'[1]Podklady RZ'!K664</f>
        <v>4.8600000000000006E-3</v>
      </c>
      <c r="L15" s="236">
        <f>'[1]Podklady RZ'!L664</f>
        <v>1.2199999999999999E-3</v>
      </c>
      <c r="M15" s="239">
        <f>'[1]Podklady RZ'!M664</f>
        <v>1.2700000000000001E-3</v>
      </c>
      <c r="N15" s="257">
        <f>'[1]Podklady RZ'!N664</f>
        <v>7.3999999999999996E-2</v>
      </c>
      <c r="O15" s="274">
        <f>'[1]Podklady RZ'!O664</f>
        <v>0.17747080125668516</v>
      </c>
      <c r="P15" s="176"/>
      <c r="U15" s="277"/>
    </row>
    <row r="16" spans="1:21" x14ac:dyDescent="0.2">
      <c r="A16" s="57" t="s">
        <v>41</v>
      </c>
      <c r="B16" s="221">
        <f>'[1]Podklady RZ'!B665</f>
        <v>1639.931186</v>
      </c>
      <c r="C16" s="236">
        <f>'[1]Podklady RZ'!C665</f>
        <v>1236.4036959999999</v>
      </c>
      <c r="D16" s="244">
        <f>'[1]Podklady RZ'!D665</f>
        <v>1037.6864009999999</v>
      </c>
      <c r="E16" s="237">
        <f>'[1]Podklady RZ'!E665</f>
        <v>907.19851600000004</v>
      </c>
      <c r="F16" s="236">
        <f>'[1]Podklady RZ'!F665</f>
        <v>650.52690999999993</v>
      </c>
      <c r="G16" s="239">
        <f>'[1]Podklady RZ'!G665</f>
        <v>412.70779999999996</v>
      </c>
      <c r="H16" s="243">
        <f>'[1]Podklady RZ'!H665</f>
        <v>358.01354000000003</v>
      </c>
      <c r="I16" s="236">
        <f>'[1]Podklady RZ'!I665</f>
        <v>371.46935000000002</v>
      </c>
      <c r="J16" s="244">
        <f>'[1]Podklady RZ'!J665</f>
        <v>526.92964999999992</v>
      </c>
      <c r="K16" s="237">
        <f>'[1]Podklady RZ'!K665</f>
        <v>810.89414000000011</v>
      </c>
      <c r="L16" s="236">
        <f>'[1]Podklady RZ'!L665</f>
        <v>1145.6133900000002</v>
      </c>
      <c r="M16" s="239">
        <f>'[1]Podklady RZ'!M665</f>
        <v>1330.4514750000001</v>
      </c>
      <c r="N16" s="257">
        <f>'[1]Podklady RZ'!N665</f>
        <v>10427.826054000001</v>
      </c>
      <c r="O16" s="274">
        <f>'[1]Podklady RZ'!O665</f>
        <v>0.24450043024391341</v>
      </c>
      <c r="P16" s="176"/>
      <c r="U16" s="277"/>
    </row>
    <row r="17" spans="1:21" x14ac:dyDescent="0.2">
      <c r="A17" s="57" t="s">
        <v>81</v>
      </c>
      <c r="B17" s="221">
        <f>'[1]Podklady RZ'!B666</f>
        <v>0</v>
      </c>
      <c r="C17" s="236">
        <f>'[1]Podklady RZ'!C666</f>
        <v>0</v>
      </c>
      <c r="D17" s="244">
        <f>'[1]Podklady RZ'!D666</f>
        <v>0</v>
      </c>
      <c r="E17" s="237">
        <f>'[1]Podklady RZ'!E666</f>
        <v>0</v>
      </c>
      <c r="F17" s="236">
        <f>'[1]Podklady RZ'!F666</f>
        <v>0</v>
      </c>
      <c r="G17" s="239">
        <f>'[1]Podklady RZ'!G666</f>
        <v>0</v>
      </c>
      <c r="H17" s="243">
        <f>'[1]Podklady RZ'!H666</f>
        <v>0</v>
      </c>
      <c r="I17" s="236">
        <f>'[1]Podklady RZ'!I666</f>
        <v>0</v>
      </c>
      <c r="J17" s="244">
        <f>'[1]Podklady RZ'!J666</f>
        <v>0</v>
      </c>
      <c r="K17" s="237">
        <f>'[1]Podklady RZ'!K666</f>
        <v>0</v>
      </c>
      <c r="L17" s="236">
        <f>'[1]Podklady RZ'!L666</f>
        <v>0</v>
      </c>
      <c r="M17" s="239">
        <f>'[1]Podklady RZ'!M666</f>
        <v>0</v>
      </c>
      <c r="N17" s="257">
        <f>'[1]Podklady RZ'!N666</f>
        <v>0</v>
      </c>
      <c r="O17" s="274">
        <f>'[1]Podklady RZ'!O666</f>
        <v>0</v>
      </c>
      <c r="P17" s="176"/>
      <c r="U17" s="277"/>
    </row>
    <row r="18" spans="1:21" x14ac:dyDescent="0.2">
      <c r="A18" s="57" t="s">
        <v>40</v>
      </c>
      <c r="B18" s="221">
        <f>'[1]Podklady RZ'!B667</f>
        <v>0</v>
      </c>
      <c r="C18" s="236">
        <f>'[1]Podklady RZ'!C667</f>
        <v>0</v>
      </c>
      <c r="D18" s="244">
        <f>'[1]Podklady RZ'!D667</f>
        <v>0</v>
      </c>
      <c r="E18" s="237">
        <f>'[1]Podklady RZ'!E667</f>
        <v>0</v>
      </c>
      <c r="F18" s="236">
        <f>'[1]Podklady RZ'!F667</f>
        <v>0</v>
      </c>
      <c r="G18" s="239">
        <f>'[1]Podklady RZ'!G667</f>
        <v>0</v>
      </c>
      <c r="H18" s="243">
        <f>'[1]Podklady RZ'!H667</f>
        <v>0</v>
      </c>
      <c r="I18" s="236">
        <f>'[1]Podklady RZ'!I667</f>
        <v>0</v>
      </c>
      <c r="J18" s="244">
        <f>'[1]Podklady RZ'!J667</f>
        <v>0</v>
      </c>
      <c r="K18" s="237">
        <f>'[1]Podklady RZ'!K667</f>
        <v>0</v>
      </c>
      <c r="L18" s="236">
        <f>'[1]Podklady RZ'!L667</f>
        <v>0</v>
      </c>
      <c r="M18" s="239">
        <f>'[1]Podklady RZ'!M667</f>
        <v>0</v>
      </c>
      <c r="N18" s="257">
        <f>'[1]Podklady RZ'!N667</f>
        <v>0</v>
      </c>
      <c r="O18" s="274">
        <f>'[1]Podklady RZ'!O667</f>
        <v>0</v>
      </c>
      <c r="P18" s="176"/>
      <c r="U18" s="277"/>
    </row>
    <row r="19" spans="1:21" x14ac:dyDescent="0.2">
      <c r="A19" s="57" t="s">
        <v>39</v>
      </c>
      <c r="B19" s="221">
        <f>'[1]Podklady RZ'!B668</f>
        <v>1.2430000000000001</v>
      </c>
      <c r="C19" s="236">
        <f>'[1]Podklady RZ'!C668</f>
        <v>0.93400000000000005</v>
      </c>
      <c r="D19" s="244">
        <f>'[1]Podklady RZ'!D668</f>
        <v>1.33</v>
      </c>
      <c r="E19" s="237">
        <f>'[1]Podklady RZ'!E668</f>
        <v>0.33200000000000002</v>
      </c>
      <c r="F19" s="236">
        <f>'[1]Podklady RZ'!F668</f>
        <v>0.23</v>
      </c>
      <c r="G19" s="239">
        <f>'[1]Podklady RZ'!G668</f>
        <v>0.47299999999999998</v>
      </c>
      <c r="H19" s="243">
        <f>'[1]Podklady RZ'!H668</f>
        <v>0.125</v>
      </c>
      <c r="I19" s="236">
        <f>'[1]Podklady RZ'!I668</f>
        <v>0.127</v>
      </c>
      <c r="J19" s="244">
        <f>'[1]Podklady RZ'!J668</f>
        <v>0.51200000000000001</v>
      </c>
      <c r="K19" s="237">
        <f>'[1]Podklady RZ'!K668</f>
        <v>0.59499999999999997</v>
      </c>
      <c r="L19" s="236">
        <f>'[1]Podklady RZ'!L668</f>
        <v>0.93600000000000005</v>
      </c>
      <c r="M19" s="239">
        <f>'[1]Podklady RZ'!M668</f>
        <v>2.109</v>
      </c>
      <c r="N19" s="257">
        <f>'[1]Podklady RZ'!N668</f>
        <v>8.945999999999998</v>
      </c>
      <c r="O19" s="274">
        <f>'[1]Podklady RZ'!O668</f>
        <v>1.91274496220693E-2</v>
      </c>
      <c r="P19" s="176"/>
      <c r="U19" s="277"/>
    </row>
    <row r="20" spans="1:21" x14ac:dyDescent="0.2">
      <c r="A20" s="57" t="s">
        <v>38</v>
      </c>
      <c r="B20" s="221">
        <f>'[1]Podklady RZ'!B669</f>
        <v>0</v>
      </c>
      <c r="C20" s="236">
        <f>'[1]Podklady RZ'!C669</f>
        <v>0</v>
      </c>
      <c r="D20" s="244">
        <f>'[1]Podklady RZ'!D669</f>
        <v>0</v>
      </c>
      <c r="E20" s="237">
        <f>'[1]Podklady RZ'!E669</f>
        <v>0</v>
      </c>
      <c r="F20" s="236">
        <f>'[1]Podklady RZ'!F669</f>
        <v>0</v>
      </c>
      <c r="G20" s="239">
        <f>'[1]Podklady RZ'!G669</f>
        <v>0</v>
      </c>
      <c r="H20" s="243">
        <f>'[1]Podklady RZ'!H669</f>
        <v>0</v>
      </c>
      <c r="I20" s="236">
        <f>'[1]Podklady RZ'!I669</f>
        <v>0</v>
      </c>
      <c r="J20" s="244">
        <f>'[1]Podklady RZ'!J669</f>
        <v>0</v>
      </c>
      <c r="K20" s="237">
        <f>'[1]Podklady RZ'!K669</f>
        <v>0</v>
      </c>
      <c r="L20" s="236">
        <f>'[1]Podklady RZ'!L669</f>
        <v>0</v>
      </c>
      <c r="M20" s="239">
        <f>'[1]Podklady RZ'!M669</f>
        <v>0</v>
      </c>
      <c r="N20" s="257">
        <f>'[1]Podklady RZ'!N669</f>
        <v>0</v>
      </c>
      <c r="O20" s="274">
        <f>'[1]Podklady RZ'!O669</f>
        <v>0</v>
      </c>
      <c r="P20" s="176"/>
      <c r="U20" s="277"/>
    </row>
    <row r="21" spans="1:21" x14ac:dyDescent="0.2">
      <c r="A21" s="57" t="s">
        <v>37</v>
      </c>
      <c r="B21" s="221">
        <f>'[1]Podklady RZ'!B670</f>
        <v>1.4671700000000001</v>
      </c>
      <c r="C21" s="236">
        <f>'[1]Podklady RZ'!C670</f>
        <v>1.6486500000000002</v>
      </c>
      <c r="D21" s="244">
        <f>'[1]Podklady RZ'!D670</f>
        <v>1.21841</v>
      </c>
      <c r="E21" s="237">
        <f>'[1]Podklady RZ'!E670</f>
        <v>1.7097599999999999</v>
      </c>
      <c r="F21" s="236">
        <f>'[1]Podklady RZ'!F670</f>
        <v>0.94775999999999994</v>
      </c>
      <c r="G21" s="239">
        <f>'[1]Podklady RZ'!G670</f>
        <v>3.0865900000000002</v>
      </c>
      <c r="H21" s="243">
        <f>'[1]Podklady RZ'!H670</f>
        <v>2.9144800000000002</v>
      </c>
      <c r="I21" s="236">
        <f>'[1]Podklady RZ'!I670</f>
        <v>1.83168</v>
      </c>
      <c r="J21" s="244">
        <f>'[1]Podklady RZ'!J670</f>
        <v>2.25861</v>
      </c>
      <c r="K21" s="237">
        <f>'[1]Podklady RZ'!K670</f>
        <v>2.6890800000000001</v>
      </c>
      <c r="L21" s="236">
        <f>'[1]Podklady RZ'!L670</f>
        <v>1.12378</v>
      </c>
      <c r="M21" s="239">
        <f>'[1]Podklady RZ'!M670</f>
        <v>2.4135300000000002</v>
      </c>
      <c r="N21" s="257">
        <f>'[1]Podklady RZ'!N670</f>
        <v>23.309500000000003</v>
      </c>
      <c r="O21" s="274">
        <f>'[1]Podklady RZ'!O670</f>
        <v>7.9670179992555826E-3</v>
      </c>
      <c r="P21" s="176"/>
      <c r="U21" s="277"/>
    </row>
    <row r="22" spans="1:21" x14ac:dyDescent="0.2">
      <c r="A22" s="57" t="s">
        <v>36</v>
      </c>
      <c r="B22" s="221">
        <f>'[1]Podklady RZ'!B671</f>
        <v>14.956</v>
      </c>
      <c r="C22" s="236">
        <f>'[1]Podklady RZ'!C671</f>
        <v>30.698</v>
      </c>
      <c r="D22" s="244">
        <f>'[1]Podklady RZ'!D671</f>
        <v>13.132</v>
      </c>
      <c r="E22" s="237">
        <f>'[1]Podklady RZ'!E671</f>
        <v>0</v>
      </c>
      <c r="F22" s="236">
        <f>'[1]Podklady RZ'!F671</f>
        <v>0</v>
      </c>
      <c r="G22" s="239">
        <f>'[1]Podklady RZ'!G671</f>
        <v>0</v>
      </c>
      <c r="H22" s="243">
        <f>'[1]Podklady RZ'!H671</f>
        <v>0</v>
      </c>
      <c r="I22" s="236">
        <f>'[1]Podklady RZ'!I671</f>
        <v>25.635000000000002</v>
      </c>
      <c r="J22" s="244">
        <f>'[1]Podklady RZ'!J671</f>
        <v>24.934999999999999</v>
      </c>
      <c r="K22" s="237">
        <f>'[1]Podklady RZ'!K671</f>
        <v>13.561999999999999</v>
      </c>
      <c r="L22" s="236">
        <f>'[1]Podklady RZ'!L671</f>
        <v>0</v>
      </c>
      <c r="M22" s="239">
        <f>'[1]Podklady RZ'!M671</f>
        <v>4.5209999999999999</v>
      </c>
      <c r="N22" s="257">
        <f>'[1]Podklady RZ'!N671</f>
        <v>127.43899999999999</v>
      </c>
      <c r="O22" s="274">
        <f>'[1]Podklady RZ'!O671</f>
        <v>3.2065579185265654E-2</v>
      </c>
      <c r="P22" s="176"/>
      <c r="U22" s="277"/>
    </row>
    <row r="23" spans="1:21" x14ac:dyDescent="0.2">
      <c r="A23" s="57" t="s">
        <v>3</v>
      </c>
      <c r="B23" s="221">
        <f>'[1]Podklady RZ'!B672</f>
        <v>0</v>
      </c>
      <c r="C23" s="236">
        <f>'[1]Podklady RZ'!C672</f>
        <v>0</v>
      </c>
      <c r="D23" s="244">
        <f>'[1]Podklady RZ'!D672</f>
        <v>0</v>
      </c>
      <c r="E23" s="237">
        <f>'[1]Podklady RZ'!E672</f>
        <v>0</v>
      </c>
      <c r="F23" s="236">
        <f>'[1]Podklady RZ'!F672</f>
        <v>0</v>
      </c>
      <c r="G23" s="239">
        <f>'[1]Podklady RZ'!G672</f>
        <v>0</v>
      </c>
      <c r="H23" s="243">
        <f>'[1]Podklady RZ'!H672</f>
        <v>0</v>
      </c>
      <c r="I23" s="236">
        <f>'[1]Podklady RZ'!I672</f>
        <v>0</v>
      </c>
      <c r="J23" s="244">
        <f>'[1]Podklady RZ'!J672</f>
        <v>0</v>
      </c>
      <c r="K23" s="237">
        <f>'[1]Podklady RZ'!K672</f>
        <v>0</v>
      </c>
      <c r="L23" s="236">
        <f>'[1]Podklady RZ'!L672</f>
        <v>0</v>
      </c>
      <c r="M23" s="239">
        <f>'[1]Podklady RZ'!M672</f>
        <v>0</v>
      </c>
      <c r="N23" s="257">
        <f>'[1]Podklady RZ'!N672</f>
        <v>0</v>
      </c>
      <c r="O23" s="274">
        <f>'[1]Podklady RZ'!O672</f>
        <v>0</v>
      </c>
      <c r="P23" s="176"/>
      <c r="U23" s="277"/>
    </row>
    <row r="24" spans="1:21" x14ac:dyDescent="0.2">
      <c r="A24" s="57" t="s">
        <v>35</v>
      </c>
      <c r="B24" s="221">
        <f>'[1]Podklady RZ'!B673</f>
        <v>0.56247000000000003</v>
      </c>
      <c r="C24" s="236">
        <f>'[1]Podklady RZ'!C673</f>
        <v>0.72106000000000003</v>
      </c>
      <c r="D24" s="244">
        <f>'[1]Podklady RZ'!D673</f>
        <v>0.49844400000000005</v>
      </c>
      <c r="E24" s="237">
        <f>'[1]Podklady RZ'!E673</f>
        <v>0.30727399999999999</v>
      </c>
      <c r="F24" s="236">
        <f>'[1]Podklady RZ'!F673</f>
        <v>0.18667300000000001</v>
      </c>
      <c r="G24" s="239">
        <f>'[1]Podklady RZ'!G673</f>
        <v>0.20949599999999999</v>
      </c>
      <c r="H24" s="243">
        <f>'[1]Podklady RZ'!H673</f>
        <v>0.70710600000000001</v>
      </c>
      <c r="I24" s="236">
        <f>'[1]Podklady RZ'!I673</f>
        <v>7.1043000000000009E-2</v>
      </c>
      <c r="J24" s="244">
        <f>'[1]Podklady RZ'!J673</f>
        <v>0.163017</v>
      </c>
      <c r="K24" s="237">
        <f>'[1]Podklady RZ'!K673</f>
        <v>1.7941409999999998</v>
      </c>
      <c r="L24" s="236">
        <f>'[1]Podklady RZ'!L673</f>
        <v>0.32456600000000002</v>
      </c>
      <c r="M24" s="239">
        <f>'[1]Podklady RZ'!M673</f>
        <v>0.31006299999999998</v>
      </c>
      <c r="N24" s="257">
        <f>'[1]Podklady RZ'!N673</f>
        <v>5.8553529999999991</v>
      </c>
      <c r="O24" s="274">
        <f>'[1]Podklady RZ'!O673</f>
        <v>1.7820025006789763E-2</v>
      </c>
      <c r="P24" s="176"/>
      <c r="U24" s="277"/>
    </row>
    <row r="25" spans="1:21" x14ac:dyDescent="0.2">
      <c r="A25" s="223" t="s">
        <v>34</v>
      </c>
      <c r="B25" s="224">
        <f>'[1]Podklady RZ'!B674</f>
        <v>192.35792699999999</v>
      </c>
      <c r="C25" s="225">
        <f>'[1]Podklady RZ'!C674</f>
        <v>138.47161600000001</v>
      </c>
      <c r="D25" s="225">
        <f>'[1]Podklady RZ'!D674</f>
        <v>141.66186500000006</v>
      </c>
      <c r="E25" s="270">
        <f>'[1]Podklady RZ'!E674</f>
        <v>83.903562000000008</v>
      </c>
      <c r="F25" s="225">
        <f>'[1]Podklady RZ'!F674</f>
        <v>55.603137000000018</v>
      </c>
      <c r="G25" s="271">
        <f>'[1]Podklady RZ'!G674</f>
        <v>42.362122000000006</v>
      </c>
      <c r="H25" s="225">
        <f>'[1]Podklady RZ'!H674</f>
        <v>66.387471000000019</v>
      </c>
      <c r="I25" s="225">
        <f>'[1]Podklady RZ'!I674</f>
        <v>61.484007999999996</v>
      </c>
      <c r="J25" s="225">
        <f>'[1]Podklady RZ'!J674</f>
        <v>117.85391800000001</v>
      </c>
      <c r="K25" s="270">
        <f>'[1]Podklady RZ'!K674</f>
        <v>83.670213999999987</v>
      </c>
      <c r="L25" s="225">
        <f>'[1]Podklady RZ'!L674</f>
        <v>110.77541399999997</v>
      </c>
      <c r="M25" s="271">
        <f>'[1]Podklady RZ'!M674</f>
        <v>130.79005500000002</v>
      </c>
      <c r="N25" s="258">
        <f>'[1]Podklady RZ'!N674</f>
        <v>1225.3213090000002</v>
      </c>
      <c r="O25" s="274">
        <f>'[1]Podklady RZ'!O674</f>
        <v>5.3246171194687116E-2</v>
      </c>
      <c r="P25" s="176"/>
      <c r="U25" s="173"/>
    </row>
    <row r="26" spans="1:21" ht="13.5" customHeight="1" x14ac:dyDescent="0.2">
      <c r="A26" s="260" t="s">
        <v>258</v>
      </c>
      <c r="B26" s="209">
        <f>'[1]Podklady RZ'!B675</f>
        <v>622.33901399999979</v>
      </c>
      <c r="C26" s="63">
        <f>'[1]Podklady RZ'!C675</f>
        <v>517.1214937996541</v>
      </c>
      <c r="D26" s="63">
        <f>'[1]Podklady RZ'!D675</f>
        <v>470.10802546478789</v>
      </c>
      <c r="E26" s="209">
        <f>'[1]Podklady RZ'!E675</f>
        <v>405.58755099999996</v>
      </c>
      <c r="F26" s="63">
        <f>'[1]Podklady RZ'!F675</f>
        <v>354.291042</v>
      </c>
      <c r="G26" s="210">
        <f>'[1]Podklady RZ'!G675</f>
        <v>246.90313500000005</v>
      </c>
      <c r="H26" s="63">
        <f>'[1]Podklady RZ'!H675</f>
        <v>223.44436099999999</v>
      </c>
      <c r="I26" s="63">
        <f>'[1]Podklady RZ'!I675</f>
        <v>272.05623800000001</v>
      </c>
      <c r="J26" s="63">
        <f>'[1]Podklady RZ'!J675</f>
        <v>310.90929299999999</v>
      </c>
      <c r="K26" s="209">
        <f>'[1]Podklady RZ'!K675</f>
        <v>348.562862</v>
      </c>
      <c r="L26" s="63">
        <f>'[1]Podklady RZ'!L675</f>
        <v>453.20757300000002</v>
      </c>
      <c r="M26" s="210">
        <f>'[1]Podklady RZ'!M675</f>
        <v>508.64326</v>
      </c>
      <c r="N26" s="256">
        <f>'[1]Podklady RZ'!N675</f>
        <v>4733.1738482644414</v>
      </c>
      <c r="O26" s="280">
        <f>'[1]Podklady RZ'!O675</f>
        <v>5.2792328776436491E-2</v>
      </c>
      <c r="P26" s="17"/>
      <c r="U26" s="127"/>
    </row>
    <row r="27" spans="1:21" ht="12.75" customHeight="1" x14ac:dyDescent="0.2">
      <c r="A27" s="57" t="s">
        <v>29</v>
      </c>
      <c r="B27" s="221">
        <f>'[1]Podklady RZ'!B676</f>
        <v>331.78811499999995</v>
      </c>
      <c r="C27" s="33">
        <f>'[1]Podklady RZ'!C676</f>
        <v>279.29259999999999</v>
      </c>
      <c r="D27" s="33">
        <f>'[1]Podklady RZ'!D676</f>
        <v>283.68251000000004</v>
      </c>
      <c r="E27" s="268">
        <f>'[1]Podklady RZ'!E676</f>
        <v>262.87912</v>
      </c>
      <c r="F27" s="33">
        <f>'[1]Podklady RZ'!F676</f>
        <v>260.025216</v>
      </c>
      <c r="G27" s="269">
        <f>'[1]Podklady RZ'!G676</f>
        <v>193.66801000000001</v>
      </c>
      <c r="H27" s="33">
        <f>'[1]Podklady RZ'!H676</f>
        <v>175.56872199999998</v>
      </c>
      <c r="I27" s="33">
        <f>'[1]Podklady RZ'!I676</f>
        <v>226.63733500000001</v>
      </c>
      <c r="J27" s="33">
        <f>'[1]Podklady RZ'!J676</f>
        <v>222.730152</v>
      </c>
      <c r="K27" s="268">
        <f>'[1]Podklady RZ'!K676</f>
        <v>223.13600999999997</v>
      </c>
      <c r="L27" s="33">
        <f>'[1]Podklady RZ'!L676</f>
        <v>255.71459999999999</v>
      </c>
      <c r="M27" s="269">
        <f>'[1]Podklady RZ'!M676</f>
        <v>272.68144999999998</v>
      </c>
      <c r="N27" s="257">
        <f>'[1]Podklady RZ'!N676</f>
        <v>2987.80384</v>
      </c>
      <c r="O27" s="274">
        <f>'[1]Podklady RZ'!O676</f>
        <v>0.13931011185390269</v>
      </c>
      <c r="P27" s="176"/>
      <c r="U27" s="127"/>
    </row>
    <row r="28" spans="1:21" ht="12.75" customHeight="1" x14ac:dyDescent="0.2">
      <c r="A28" s="57" t="s">
        <v>0</v>
      </c>
      <c r="B28" s="221">
        <f>'[1]Podklady RZ'!B677</f>
        <v>32.559809999999999</v>
      </c>
      <c r="C28" s="236">
        <f>'[1]Podklady RZ'!C677</f>
        <v>23.0731</v>
      </c>
      <c r="D28" s="244">
        <f>'[1]Podklady RZ'!D677</f>
        <v>20.337119999999999</v>
      </c>
      <c r="E28" s="237">
        <f>'[1]Podklady RZ'!E677</f>
        <v>13.286719999999999</v>
      </c>
      <c r="F28" s="236">
        <f>'[1]Podklady RZ'!F677</f>
        <v>11.765739999999999</v>
      </c>
      <c r="G28" s="239">
        <f>'[1]Podklady RZ'!G677</f>
        <v>14.759589999999999</v>
      </c>
      <c r="H28" s="243">
        <f>'[1]Podklady RZ'!H677</f>
        <v>13.19455</v>
      </c>
      <c r="I28" s="236">
        <f>'[1]Podklady RZ'!I677</f>
        <v>10.90601</v>
      </c>
      <c r="J28" s="244">
        <f>'[1]Podklady RZ'!J677</f>
        <v>13.84962</v>
      </c>
      <c r="K28" s="237">
        <f>'[1]Podklady RZ'!K677</f>
        <v>17.084720000000001</v>
      </c>
      <c r="L28" s="236">
        <f>'[1]Podklady RZ'!L677</f>
        <v>24.539459999999998</v>
      </c>
      <c r="M28" s="239">
        <f>'[1]Podklady RZ'!M677</f>
        <v>17.033260000000002</v>
      </c>
      <c r="N28" s="257">
        <f>'[1]Podklady RZ'!N677</f>
        <v>212.3897</v>
      </c>
      <c r="O28" s="274">
        <f>'[1]Podklady RZ'!O677</f>
        <v>0.16038470672137339</v>
      </c>
      <c r="P28" s="176"/>
      <c r="U28" s="127"/>
    </row>
    <row r="29" spans="1:21" ht="12.75" customHeight="1" x14ac:dyDescent="0.2">
      <c r="A29" s="57" t="s">
        <v>1</v>
      </c>
      <c r="B29" s="221">
        <f>'[1]Podklady RZ'!B678</f>
        <v>1.133249</v>
      </c>
      <c r="C29" s="236">
        <f>'[1]Podklady RZ'!C678</f>
        <v>1.1736280000000001</v>
      </c>
      <c r="D29" s="244">
        <f>'[1]Podklady RZ'!D678</f>
        <v>0.810612</v>
      </c>
      <c r="E29" s="237">
        <f>'[1]Podklady RZ'!E678</f>
        <v>4.1131880000000001</v>
      </c>
      <c r="F29" s="236">
        <f>'[1]Podklady RZ'!F678</f>
        <v>3.3591759999999997</v>
      </c>
      <c r="G29" s="239">
        <f>'[1]Podklady RZ'!G678</f>
        <v>1.705473</v>
      </c>
      <c r="H29" s="243">
        <f>'[1]Podklady RZ'!H678</f>
        <v>1.6265999999999998</v>
      </c>
      <c r="I29" s="236">
        <f>'[1]Podklady RZ'!I678</f>
        <v>1.3104</v>
      </c>
      <c r="J29" s="244">
        <f>'[1]Podklady RZ'!J678</f>
        <v>2.4394099999999996</v>
      </c>
      <c r="K29" s="237">
        <f>'[1]Podklady RZ'!K678</f>
        <v>3.7594499999999997</v>
      </c>
      <c r="L29" s="236">
        <f>'[1]Podklady RZ'!L678</f>
        <v>5.1324700000000005</v>
      </c>
      <c r="M29" s="239">
        <f>'[1]Podklady RZ'!M678</f>
        <v>6.50176</v>
      </c>
      <c r="N29" s="257">
        <f>'[1]Podklady RZ'!N678</f>
        <v>33.065415999999999</v>
      </c>
      <c r="O29" s="274">
        <f>'[1]Podklady RZ'!O678</f>
        <v>5.363403889594591E-2</v>
      </c>
      <c r="P29" s="176"/>
      <c r="U29" s="127"/>
    </row>
    <row r="30" spans="1:21" ht="12.75" customHeight="1" x14ac:dyDescent="0.2">
      <c r="A30" s="57" t="s">
        <v>2</v>
      </c>
      <c r="B30" s="221">
        <f>'[1]Podklady RZ'!B679</f>
        <v>0.10584</v>
      </c>
      <c r="C30" s="236">
        <f>'[1]Podklady RZ'!C679</f>
        <v>7.2690000000000005E-2</v>
      </c>
      <c r="D30" s="244">
        <f>'[1]Podklady RZ'!D679</f>
        <v>5.6860000000000001E-2</v>
      </c>
      <c r="E30" s="237">
        <f>'[1]Podklady RZ'!E679</f>
        <v>4.2009999999999999E-2</v>
      </c>
      <c r="F30" s="236">
        <f>'[1]Podklady RZ'!F679</f>
        <v>1.813E-2</v>
      </c>
      <c r="G30" s="239">
        <f>'[1]Podklady RZ'!G679</f>
        <v>7.7099999999999998E-3</v>
      </c>
      <c r="H30" s="243">
        <f>'[1]Podklady RZ'!H679</f>
        <v>6.3670000000000003E-3</v>
      </c>
      <c r="I30" s="236">
        <f>'[1]Podklady RZ'!I679</f>
        <v>5.6540000000000002E-3</v>
      </c>
      <c r="J30" s="244">
        <f>'[1]Podklady RZ'!J679</f>
        <v>2.1602E-2</v>
      </c>
      <c r="K30" s="237">
        <f>'[1]Podklady RZ'!K679</f>
        <v>3.1449999999999999E-2</v>
      </c>
      <c r="L30" s="236">
        <f>'[1]Podklady RZ'!L679</f>
        <v>4.8989999999999999E-2</v>
      </c>
      <c r="M30" s="239">
        <f>'[1]Podklady RZ'!M679</f>
        <v>6.6879999999999995E-2</v>
      </c>
      <c r="N30" s="257">
        <f>'[1]Podklady RZ'!N679</f>
        <v>0.48418299999999997</v>
      </c>
      <c r="O30" s="274">
        <f>'[1]Podklady RZ'!O679</f>
        <v>1.4650544005696735E-3</v>
      </c>
      <c r="P30" s="176"/>
    </row>
    <row r="31" spans="1:21" x14ac:dyDescent="0.2">
      <c r="A31" s="57" t="s">
        <v>6</v>
      </c>
      <c r="B31" s="221">
        <f>'[1]Podklady RZ'!B680</f>
        <v>2.9734600000000002</v>
      </c>
      <c r="C31" s="236">
        <f>'[1]Podklady RZ'!C680</f>
        <v>2.7938999999999998</v>
      </c>
      <c r="D31" s="244">
        <f>'[1]Podklady RZ'!D680</f>
        <v>2.6801999999999997</v>
      </c>
      <c r="E31" s="237">
        <f>'[1]Podklady RZ'!E680</f>
        <v>2.2014</v>
      </c>
      <c r="F31" s="236">
        <f>'[1]Podklady RZ'!F680</f>
        <v>1.5489999999999999</v>
      </c>
      <c r="G31" s="239">
        <f>'[1]Podklady RZ'!G680</f>
        <v>1.0586</v>
      </c>
      <c r="H31" s="243">
        <f>'[1]Podklady RZ'!H680</f>
        <v>1.4666999999999999</v>
      </c>
      <c r="I31" s="236">
        <f>'[1]Podklady RZ'!I680</f>
        <v>1.3283</v>
      </c>
      <c r="J31" s="244">
        <f>'[1]Podklady RZ'!J680</f>
        <v>1.6984999999999999</v>
      </c>
      <c r="K31" s="237">
        <f>'[1]Podklady RZ'!K680</f>
        <v>2.1017199999999998</v>
      </c>
      <c r="L31" s="236">
        <f>'[1]Podklady RZ'!L680</f>
        <v>2.2543000000000002</v>
      </c>
      <c r="M31" s="239">
        <f>'[1]Podklady RZ'!M680</f>
        <v>2.5009000000000001</v>
      </c>
      <c r="N31" s="257">
        <f>'[1]Podklady RZ'!N680</f>
        <v>24.60698</v>
      </c>
      <c r="O31" s="274">
        <f>'[1]Podklady RZ'!O680</f>
        <v>0.11882904104367617</v>
      </c>
      <c r="P31" s="176"/>
    </row>
    <row r="32" spans="1:21" x14ac:dyDescent="0.2">
      <c r="A32" s="57" t="s">
        <v>28</v>
      </c>
      <c r="B32" s="221">
        <f>'[1]Podklady RZ'!B681</f>
        <v>176.93343299999995</v>
      </c>
      <c r="C32" s="236">
        <f>'[1]Podklady RZ'!C681</f>
        <v>150.39108648804941</v>
      </c>
      <c r="D32" s="244">
        <f>'[1]Podklady RZ'!D681</f>
        <v>116.37032550752826</v>
      </c>
      <c r="E32" s="237">
        <f>'[1]Podklady RZ'!E681</f>
        <v>86.903666999999984</v>
      </c>
      <c r="F32" s="236">
        <f>'[1]Podklady RZ'!F681</f>
        <v>55.284350000000011</v>
      </c>
      <c r="G32" s="239">
        <f>'[1]Podklady RZ'!G681</f>
        <v>25.316775999999994</v>
      </c>
      <c r="H32" s="243">
        <f>'[1]Podklady RZ'!H681</f>
        <v>22.822238999999996</v>
      </c>
      <c r="I32" s="236">
        <f>'[1]Podklady RZ'!I681</f>
        <v>22.979741999999995</v>
      </c>
      <c r="J32" s="244">
        <f>'[1]Podklady RZ'!J681</f>
        <v>49.80397</v>
      </c>
      <c r="K32" s="237">
        <f>'[1]Podklady RZ'!K681</f>
        <v>70.647644000000014</v>
      </c>
      <c r="L32" s="236">
        <f>'[1]Podklady RZ'!L681</f>
        <v>112.46237400000001</v>
      </c>
      <c r="M32" s="239">
        <f>'[1]Podklady RZ'!M681</f>
        <v>142.62443999999999</v>
      </c>
      <c r="N32" s="257">
        <f>'[1]Podklady RZ'!N681</f>
        <v>1032.5400469955778</v>
      </c>
      <c r="O32" s="274">
        <f>'[1]Podklady RZ'!O681</f>
        <v>3.792965302736119E-2</v>
      </c>
      <c r="P32" s="176"/>
    </row>
    <row r="33" spans="1:16" x14ac:dyDescent="0.2">
      <c r="A33" s="57" t="s">
        <v>5</v>
      </c>
      <c r="B33" s="221">
        <f>'[1]Podklady RZ'!B682</f>
        <v>70.114706999999981</v>
      </c>
      <c r="C33" s="236">
        <f>'[1]Podklady RZ'!C682</f>
        <v>55.187989311604746</v>
      </c>
      <c r="D33" s="244">
        <f>'[1]Podklady RZ'!D682</f>
        <v>43.104497957259646</v>
      </c>
      <c r="E33" s="237">
        <f>'[1]Podklady RZ'!E682</f>
        <v>33.087960000000002</v>
      </c>
      <c r="F33" s="236">
        <f>'[1]Podklady RZ'!F682</f>
        <v>20.937334999999997</v>
      </c>
      <c r="G33" s="239">
        <f>'[1]Podklady RZ'!G682</f>
        <v>9.5763800000000003</v>
      </c>
      <c r="H33" s="243">
        <f>'[1]Podklady RZ'!H682</f>
        <v>8.4144739999999985</v>
      </c>
      <c r="I33" s="236">
        <f>'[1]Podklady RZ'!I682</f>
        <v>8.5504129999999989</v>
      </c>
      <c r="J33" s="244">
        <f>'[1]Podklady RZ'!J682</f>
        <v>19.104334999999999</v>
      </c>
      <c r="K33" s="237">
        <f>'[1]Podklady RZ'!K682</f>
        <v>30.028567999999996</v>
      </c>
      <c r="L33" s="236">
        <f>'[1]Podklady RZ'!L682</f>
        <v>48.783168000000003</v>
      </c>
      <c r="M33" s="239">
        <f>'[1]Podklady RZ'!M682</f>
        <v>62.655392999999997</v>
      </c>
      <c r="N33" s="257">
        <f>'[1]Podklady RZ'!N682</f>
        <v>409.54522026886434</v>
      </c>
      <c r="O33" s="274">
        <f>'[1]Podklady RZ'!O682</f>
        <v>2.7445856950822457E-2</v>
      </c>
      <c r="P33" s="176"/>
    </row>
    <row r="34" spans="1:16" ht="12.75" thickBot="1" x14ac:dyDescent="0.25">
      <c r="A34" s="58" t="s">
        <v>3</v>
      </c>
      <c r="B34" s="222">
        <f>'[1]Podklady RZ'!B683</f>
        <v>6.7303999999999995</v>
      </c>
      <c r="C34" s="43">
        <f>'[1]Podklady RZ'!C683</f>
        <v>5.1364999999999998</v>
      </c>
      <c r="D34" s="43">
        <f>'[1]Podklady RZ'!D683</f>
        <v>3.0659000000000001</v>
      </c>
      <c r="E34" s="272">
        <f>'[1]Podklady RZ'!E683</f>
        <v>3.0734859999999999</v>
      </c>
      <c r="F34" s="43">
        <f>'[1]Podklady RZ'!F683</f>
        <v>1.352095</v>
      </c>
      <c r="G34" s="273">
        <f>'[1]Podklady RZ'!G683</f>
        <v>0.81059599999999998</v>
      </c>
      <c r="H34" s="43">
        <f>'[1]Podklady RZ'!H683</f>
        <v>0.34470899999999999</v>
      </c>
      <c r="I34" s="43">
        <f>'[1]Podklady RZ'!I683</f>
        <v>0.33838400000000002</v>
      </c>
      <c r="J34" s="43">
        <f>'[1]Podklady RZ'!J683</f>
        <v>1.2617039999999999</v>
      </c>
      <c r="K34" s="272">
        <f>'[1]Podklady RZ'!K683</f>
        <v>1.7732999999999999</v>
      </c>
      <c r="L34" s="43">
        <f>'[1]Podklady RZ'!L683</f>
        <v>4.2722110000000004</v>
      </c>
      <c r="M34" s="273">
        <f>'[1]Podklady RZ'!M683</f>
        <v>4.5791769999999996</v>
      </c>
      <c r="N34" s="259">
        <f>'[1]Podklady RZ'!N683</f>
        <v>32.738461999999998</v>
      </c>
      <c r="O34" s="275">
        <f>'[1]Podklady RZ'!O683</f>
        <v>1.781796191854778E-2</v>
      </c>
      <c r="P34" s="176"/>
    </row>
    <row r="35" spans="1:16" ht="18" customHeight="1" x14ac:dyDescent="0.2">
      <c r="A35" s="263" t="s">
        <v>276</v>
      </c>
      <c r="B35" s="263"/>
      <c r="C35" s="263"/>
      <c r="D35" s="14"/>
      <c r="F35" s="17"/>
      <c r="G35" s="178"/>
      <c r="H35" s="178"/>
      <c r="I35" s="178"/>
      <c r="J35" s="178"/>
      <c r="K35" s="178"/>
      <c r="O35" s="4" t="s">
        <v>83</v>
      </c>
    </row>
    <row r="36" spans="1:16" x14ac:dyDescent="0.2">
      <c r="A36" s="119"/>
      <c r="B36" s="119"/>
      <c r="C36" s="119"/>
    </row>
    <row r="37" spans="1:16" x14ac:dyDescent="0.2">
      <c r="B37" s="127"/>
      <c r="C37" s="127"/>
      <c r="D37" s="127"/>
    </row>
    <row r="38" spans="1:16" x14ac:dyDescent="0.2">
      <c r="B38" s="127"/>
      <c r="C38" s="127"/>
      <c r="D38" s="127"/>
    </row>
    <row r="39" spans="1:16" x14ac:dyDescent="0.2">
      <c r="B39" s="127"/>
      <c r="C39" s="127"/>
      <c r="D39" s="127"/>
      <c r="M39" s="184" t="s">
        <v>268</v>
      </c>
      <c r="N39" s="226">
        <f>O7</f>
        <v>0.22213471929124137</v>
      </c>
    </row>
    <row r="40" spans="1:16" x14ac:dyDescent="0.2">
      <c r="B40" s="233"/>
      <c r="C40" s="233"/>
      <c r="D40" s="233"/>
      <c r="M40" s="184" t="s">
        <v>66</v>
      </c>
      <c r="N40" s="226">
        <f>O8</f>
        <v>0.16571720559314648</v>
      </c>
    </row>
    <row r="41" spans="1:16" x14ac:dyDescent="0.2">
      <c r="B41" s="127"/>
      <c r="C41" s="127"/>
      <c r="D41" s="127"/>
      <c r="M41" s="184" t="s">
        <v>187</v>
      </c>
      <c r="N41" s="226">
        <f>O9</f>
        <v>0.13714253252774963</v>
      </c>
    </row>
  </sheetData>
  <mergeCells count="6">
    <mergeCell ref="O5:O6"/>
    <mergeCell ref="B5:D5"/>
    <mergeCell ref="E5:G5"/>
    <mergeCell ref="H5:J5"/>
    <mergeCell ref="K5:M5"/>
    <mergeCell ref="N5:N6"/>
  </mergeCells>
  <conditionalFormatting sqref="O10:O25 O27:O34">
    <cfRule type="dataBar" priority="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{B3364112-E22A-481E-AC7A-3A6A33F231B5}</x14:id>
        </ext>
      </extLst>
    </cfRule>
  </conditionalFormatting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3364112-E22A-481E-AC7A-3A6A33F231B5}">
            <x14:dataBar minLength="0" maxLength="100" gradient="0" direction="rightToLef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O10:O25 O27:O34</xm:sqref>
        </x14:conditionalFormatting>
      </x14:conditionalFormatting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showGridLines="0" zoomScaleNormal="100" zoomScaleSheetLayoutView="100" workbookViewId="0">
      <selection activeCell="S31" sqref="S31"/>
    </sheetView>
  </sheetViews>
  <sheetFormatPr defaultRowHeight="12" x14ac:dyDescent="0.2"/>
  <cols>
    <col min="1" max="1" width="31.7109375" style="123" customWidth="1"/>
    <col min="2" max="13" width="8" style="123" customWidth="1"/>
    <col min="14" max="14" width="8.42578125" style="123" customWidth="1"/>
    <col min="15" max="15" width="7.85546875" style="123" customWidth="1"/>
    <col min="16" max="21" width="9.140625" style="123" customWidth="1"/>
    <col min="22" max="16384" width="9.140625" style="123"/>
  </cols>
  <sheetData>
    <row r="1" spans="1:21" ht="18.75" x14ac:dyDescent="0.3">
      <c r="A1" s="164" t="s">
        <v>207</v>
      </c>
      <c r="O1" s="165" t="str">
        <f>Obsah!$A$1</f>
        <v>2017</v>
      </c>
    </row>
    <row r="2" spans="1:21" ht="1.5" customHeight="1" x14ac:dyDescent="0.2">
      <c r="F2" s="178"/>
      <c r="G2" s="178"/>
      <c r="H2" s="178"/>
      <c r="I2" s="178"/>
      <c r="J2" s="178"/>
      <c r="K2" s="178"/>
    </row>
    <row r="3" spans="1:21" ht="12" customHeight="1" x14ac:dyDescent="0.2">
      <c r="F3" s="178"/>
      <c r="G3" s="178"/>
      <c r="H3" s="178"/>
      <c r="I3" s="178"/>
      <c r="J3" s="178"/>
      <c r="K3" s="178"/>
    </row>
    <row r="4" spans="1:21" x14ac:dyDescent="0.2">
      <c r="A4" s="13"/>
      <c r="B4" s="276"/>
      <c r="C4" s="276"/>
      <c r="D4" s="276"/>
      <c r="E4" s="276"/>
      <c r="F4" s="184"/>
      <c r="K4" s="184"/>
      <c r="L4" s="251"/>
    </row>
    <row r="5" spans="1:21" ht="12.75" customHeight="1" x14ac:dyDescent="0.2">
      <c r="A5" s="26"/>
      <c r="B5" s="335" t="s">
        <v>48</v>
      </c>
      <c r="C5" s="335"/>
      <c r="D5" s="335"/>
      <c r="E5" s="335" t="s">
        <v>49</v>
      </c>
      <c r="F5" s="335"/>
      <c r="G5" s="335"/>
      <c r="H5" s="335" t="s">
        <v>50</v>
      </c>
      <c r="I5" s="335"/>
      <c r="J5" s="335"/>
      <c r="K5" s="335" t="s">
        <v>51</v>
      </c>
      <c r="L5" s="335"/>
      <c r="M5" s="335"/>
      <c r="N5" s="350" t="s">
        <v>7</v>
      </c>
      <c r="O5" s="350" t="s">
        <v>52</v>
      </c>
    </row>
    <row r="6" spans="1:21" x14ac:dyDescent="0.2">
      <c r="A6" s="26"/>
      <c r="B6" s="252" t="s">
        <v>8</v>
      </c>
      <c r="C6" s="252" t="s">
        <v>9</v>
      </c>
      <c r="D6" s="252" t="s">
        <v>10</v>
      </c>
      <c r="E6" s="252" t="s">
        <v>11</v>
      </c>
      <c r="F6" s="252" t="s">
        <v>12</v>
      </c>
      <c r="G6" s="252" t="s">
        <v>13</v>
      </c>
      <c r="H6" s="252" t="s">
        <v>14</v>
      </c>
      <c r="I6" s="252" t="s">
        <v>15</v>
      </c>
      <c r="J6" s="252" t="s">
        <v>16</v>
      </c>
      <c r="K6" s="252" t="s">
        <v>17</v>
      </c>
      <c r="L6" s="252" t="s">
        <v>18</v>
      </c>
      <c r="M6" s="252" t="s">
        <v>19</v>
      </c>
      <c r="N6" s="351"/>
      <c r="O6" s="351"/>
      <c r="P6" s="184"/>
      <c r="U6" s="184"/>
    </row>
    <row r="7" spans="1:21" x14ac:dyDescent="0.2">
      <c r="A7" s="262" t="s">
        <v>255</v>
      </c>
      <c r="B7" s="220">
        <f>'[1]Podklady RZ'!B691</f>
        <v>1790.2639999999994</v>
      </c>
      <c r="C7" s="198">
        <f>'[1]Podklady RZ'!C691</f>
        <v>1790.2289999999996</v>
      </c>
      <c r="D7" s="198">
        <f>'[1]Podklady RZ'!D691</f>
        <v>1790.2289999999996</v>
      </c>
      <c r="E7" s="264">
        <f>'[1]Podklady RZ'!E691</f>
        <v>1802.0869999999995</v>
      </c>
      <c r="F7" s="265">
        <f>'[1]Podklady RZ'!F691</f>
        <v>1802.0519999999995</v>
      </c>
      <c r="G7" s="266">
        <f>'[1]Podklady RZ'!G691</f>
        <v>1802.0519999999995</v>
      </c>
      <c r="H7" s="198">
        <f>'[1]Podklady RZ'!H691</f>
        <v>1801.9209999999994</v>
      </c>
      <c r="I7" s="198">
        <f>'[1]Podklady RZ'!I691</f>
        <v>1801.8679999999993</v>
      </c>
      <c r="J7" s="198">
        <f>'[1]Podklady RZ'!J691</f>
        <v>1800.8469999999993</v>
      </c>
      <c r="K7" s="264">
        <f>'[1]Podklady RZ'!K691</f>
        <v>1796.1759999999992</v>
      </c>
      <c r="L7" s="265">
        <f>'[1]Podklady RZ'!L691</f>
        <v>1796.1756999999993</v>
      </c>
      <c r="M7" s="266">
        <f>'[1]Podklady RZ'!M691</f>
        <v>1795.0216999999996</v>
      </c>
      <c r="N7" s="261">
        <f>'[1]Podklady RZ'!N691</f>
        <v>1795.0216999999996</v>
      </c>
      <c r="O7" s="278">
        <f>'[1]Podklady RZ'!O691</f>
        <v>3.0682195708502905E-2</v>
      </c>
      <c r="P7" s="187"/>
      <c r="U7" s="92"/>
    </row>
    <row r="8" spans="1:21" x14ac:dyDescent="0.2">
      <c r="A8" s="253" t="s">
        <v>256</v>
      </c>
      <c r="B8" s="220">
        <f>'[1]Podklady RZ'!B692</f>
        <v>1212.6117510000004</v>
      </c>
      <c r="C8" s="198">
        <f>'[1]Podklady RZ'!C692</f>
        <v>948.98499399999969</v>
      </c>
      <c r="D8" s="198">
        <f>'[1]Podklady RZ'!D692</f>
        <v>787.18051799999989</v>
      </c>
      <c r="E8" s="220">
        <f>'[1]Podklady RZ'!E692</f>
        <v>652.65855199999999</v>
      </c>
      <c r="F8" s="198">
        <f>'[1]Podklady RZ'!F692</f>
        <v>561.64317700000004</v>
      </c>
      <c r="G8" s="267">
        <f>'[1]Podklady RZ'!G692</f>
        <v>426.77092600000003</v>
      </c>
      <c r="H8" s="198">
        <f>'[1]Podklady RZ'!H692</f>
        <v>463.51545100000016</v>
      </c>
      <c r="I8" s="198">
        <f>'[1]Podklady RZ'!I692</f>
        <v>358.40333500000003</v>
      </c>
      <c r="J8" s="198">
        <f>'[1]Podklady RZ'!J692</f>
        <v>493.50070819999996</v>
      </c>
      <c r="K8" s="220">
        <f>'[1]Podklady RZ'!K692</f>
        <v>651.61680800000011</v>
      </c>
      <c r="L8" s="198">
        <f>'[1]Podklady RZ'!L692</f>
        <v>795.54438300000015</v>
      </c>
      <c r="M8" s="267">
        <f>'[1]Podklady RZ'!M692</f>
        <v>935.2957879999999</v>
      </c>
      <c r="N8" s="255">
        <f>'[1]Podklady RZ'!N692</f>
        <v>8287.7263911999999</v>
      </c>
      <c r="O8" s="279">
        <f>'[1]Podklady RZ'!O692</f>
        <v>4.8872146638670906E-2</v>
      </c>
      <c r="P8" s="187"/>
      <c r="U8" s="92"/>
    </row>
    <row r="9" spans="1:21" x14ac:dyDescent="0.2">
      <c r="A9" s="254" t="s">
        <v>257</v>
      </c>
      <c r="B9" s="209">
        <f>'[1]Podklady RZ'!B693</f>
        <v>739.45713999999998</v>
      </c>
      <c r="C9" s="63">
        <f>'[1]Podklady RZ'!C693</f>
        <v>553.88203800000008</v>
      </c>
      <c r="D9" s="63">
        <f>'[1]Podklady RZ'!D693</f>
        <v>414.63358500000004</v>
      </c>
      <c r="E9" s="209">
        <f>'[1]Podklady RZ'!E693</f>
        <v>343.71621800000003</v>
      </c>
      <c r="F9" s="63">
        <f>'[1]Podklady RZ'!F693</f>
        <v>236.22555100000002</v>
      </c>
      <c r="G9" s="210">
        <f>'[1]Podklady RZ'!G693</f>
        <v>170.68480000000002</v>
      </c>
      <c r="H9" s="63">
        <f>'[1]Podklady RZ'!H693</f>
        <v>207.32593800000001</v>
      </c>
      <c r="I9" s="63">
        <f>'[1]Podklady RZ'!I693</f>
        <v>147.78321099999999</v>
      </c>
      <c r="J9" s="63">
        <f>'[1]Podklady RZ'!J693</f>
        <v>210.05684500000001</v>
      </c>
      <c r="K9" s="209">
        <f>'[1]Podklady RZ'!K693</f>
        <v>337.07709200000005</v>
      </c>
      <c r="L9" s="63">
        <f>'[1]Podklady RZ'!L693</f>
        <v>450.17390599999999</v>
      </c>
      <c r="M9" s="210">
        <f>'[1]Podklady RZ'!M693</f>
        <v>521.86671100000001</v>
      </c>
      <c r="N9" s="256">
        <f>'[1]Podklady RZ'!N693</f>
        <v>4332.8830349999998</v>
      </c>
      <c r="O9" s="280">
        <f>'[1]Podklady RZ'!O693</f>
        <v>4.6225560450503272E-2</v>
      </c>
      <c r="P9" s="176"/>
      <c r="U9" s="179"/>
    </row>
    <row r="10" spans="1:21" x14ac:dyDescent="0.2">
      <c r="A10" s="57" t="s">
        <v>44</v>
      </c>
      <c r="B10" s="221">
        <f>'[1]Podklady RZ'!B694</f>
        <v>34.748041999999998</v>
      </c>
      <c r="C10" s="33">
        <f>'[1]Podklady RZ'!C694</f>
        <v>31.190231000000001</v>
      </c>
      <c r="D10" s="33">
        <f>'[1]Podklady RZ'!D694</f>
        <v>23.856300000000001</v>
      </c>
      <c r="E10" s="268">
        <f>'[1]Podklady RZ'!E694</f>
        <v>24.700075999999999</v>
      </c>
      <c r="F10" s="33">
        <f>'[1]Podklady RZ'!F694</f>
        <v>4.7315300000000002</v>
      </c>
      <c r="G10" s="269">
        <f>'[1]Podklady RZ'!G694</f>
        <v>4.0380590000000005</v>
      </c>
      <c r="H10" s="33">
        <f>'[1]Podklady RZ'!H694</f>
        <v>22.360631000000001</v>
      </c>
      <c r="I10" s="33">
        <f>'[1]Podklady RZ'!I694</f>
        <v>4.4916700000000001</v>
      </c>
      <c r="J10" s="33">
        <f>'[1]Podklady RZ'!J694</f>
        <v>6.0594040000000007</v>
      </c>
      <c r="K10" s="268">
        <f>'[1]Podklady RZ'!K694</f>
        <v>4.1811610000000003</v>
      </c>
      <c r="L10" s="33">
        <f>'[1]Podklady RZ'!L694</f>
        <v>22.621852000000001</v>
      </c>
      <c r="M10" s="269">
        <f>'[1]Podklady RZ'!M694</f>
        <v>27.754572</v>
      </c>
      <c r="N10" s="257">
        <f>'[1]Podklady RZ'!N694</f>
        <v>210.73352800000001</v>
      </c>
      <c r="O10" s="274">
        <f>'[1]Podklady RZ'!O694</f>
        <v>3.4727423986272848E-2</v>
      </c>
      <c r="P10" s="176"/>
      <c r="U10" s="277"/>
    </row>
    <row r="11" spans="1:21" x14ac:dyDescent="0.2">
      <c r="A11" s="57" t="s">
        <v>43</v>
      </c>
      <c r="B11" s="221">
        <f>'[1]Podklady RZ'!B695</f>
        <v>1.76959</v>
      </c>
      <c r="C11" s="236">
        <f>'[1]Podklady RZ'!C695</f>
        <v>1.3056399999999999</v>
      </c>
      <c r="D11" s="244">
        <f>'[1]Podklady RZ'!D695</f>
        <v>1.2981100000000001</v>
      </c>
      <c r="E11" s="237">
        <f>'[1]Podklady RZ'!E695</f>
        <v>1.1129500000000001</v>
      </c>
      <c r="F11" s="236">
        <f>'[1]Podklady RZ'!F695</f>
        <v>0.62858999999999987</v>
      </c>
      <c r="G11" s="239">
        <f>'[1]Podklady RZ'!G695</f>
        <v>0.47652</v>
      </c>
      <c r="H11" s="243">
        <f>'[1]Podklady RZ'!H695</f>
        <v>0.41670000000000001</v>
      </c>
      <c r="I11" s="236">
        <f>'[1]Podklady RZ'!I695</f>
        <v>0.42749999999999999</v>
      </c>
      <c r="J11" s="244">
        <f>'[1]Podklady RZ'!J695</f>
        <v>0.67533999999999994</v>
      </c>
      <c r="K11" s="237">
        <f>'[1]Podklady RZ'!K695</f>
        <v>1.5477300000000001</v>
      </c>
      <c r="L11" s="236">
        <f>'[1]Podklady RZ'!L695</f>
        <v>1.5031700000000001</v>
      </c>
      <c r="M11" s="239">
        <f>'[1]Podklady RZ'!M695</f>
        <v>1.58812</v>
      </c>
      <c r="N11" s="257">
        <f>'[1]Podklady RZ'!N695</f>
        <v>12.74996</v>
      </c>
      <c r="O11" s="274">
        <f>'[1]Podklady RZ'!O695</f>
        <v>2.4627810372041252E-2</v>
      </c>
      <c r="P11" s="176"/>
      <c r="U11" s="277"/>
    </row>
    <row r="12" spans="1:21" x14ac:dyDescent="0.2">
      <c r="A12" s="57" t="s">
        <v>42</v>
      </c>
      <c r="B12" s="221">
        <f>'[1]Podklady RZ'!B696</f>
        <v>98.441949999999991</v>
      </c>
      <c r="C12" s="236">
        <f>'[1]Podklady RZ'!C696</f>
        <v>44.983449999999998</v>
      </c>
      <c r="D12" s="244">
        <f>'[1]Podklady RZ'!D696</f>
        <v>44.843040000000002</v>
      </c>
      <c r="E12" s="237">
        <f>'[1]Podklady RZ'!E696</f>
        <v>32.174680000000002</v>
      </c>
      <c r="F12" s="236">
        <f>'[1]Podklady RZ'!F696</f>
        <v>17.049679999999999</v>
      </c>
      <c r="G12" s="239">
        <f>'[1]Podklady RZ'!G696</f>
        <v>14.242329999999999</v>
      </c>
      <c r="H12" s="243">
        <f>'[1]Podklady RZ'!H696</f>
        <v>20.125870000000003</v>
      </c>
      <c r="I12" s="236">
        <f>'[1]Podklady RZ'!I696</f>
        <v>14.731030000000001</v>
      </c>
      <c r="J12" s="244">
        <f>'[1]Podklady RZ'!J696</f>
        <v>22.451040000000003</v>
      </c>
      <c r="K12" s="237">
        <f>'[1]Podklady RZ'!K696</f>
        <v>30.724599999999999</v>
      </c>
      <c r="L12" s="236">
        <f>'[1]Podklady RZ'!L696</f>
        <v>73.644600000000011</v>
      </c>
      <c r="M12" s="239">
        <f>'[1]Podklady RZ'!M696</f>
        <v>43.855400000000003</v>
      </c>
      <c r="N12" s="257">
        <f>'[1]Podklady RZ'!N696</f>
        <v>457.26766999999995</v>
      </c>
      <c r="O12" s="274">
        <f>'[1]Podklady RZ'!O696</f>
        <v>3.421537720166265E-2</v>
      </c>
      <c r="P12" s="176"/>
      <c r="U12" s="277"/>
    </row>
    <row r="13" spans="1:21" x14ac:dyDescent="0.2">
      <c r="A13" s="57" t="s">
        <v>67</v>
      </c>
      <c r="B13" s="221">
        <f>'[1]Podklady RZ'!B697</f>
        <v>0</v>
      </c>
      <c r="C13" s="236">
        <f>'[1]Podklady RZ'!C697</f>
        <v>0</v>
      </c>
      <c r="D13" s="244">
        <f>'[1]Podklady RZ'!D697</f>
        <v>0</v>
      </c>
      <c r="E13" s="237">
        <f>'[1]Podklady RZ'!E697</f>
        <v>4.9000000000000007E-3</v>
      </c>
      <c r="F13" s="236">
        <f>'[1]Podklady RZ'!F697</f>
        <v>7.9000000000000001E-2</v>
      </c>
      <c r="G13" s="239">
        <f>'[1]Podklady RZ'!G697</f>
        <v>9.9199999999999997E-2</v>
      </c>
      <c r="H13" s="243">
        <f>'[1]Podklady RZ'!H697</f>
        <v>4.3799999999999999E-2</v>
      </c>
      <c r="I13" s="236">
        <f>'[1]Podklady RZ'!I697</f>
        <v>3.0800000000000001E-2</v>
      </c>
      <c r="J13" s="244">
        <f>'[1]Podklady RZ'!J697</f>
        <v>0</v>
      </c>
      <c r="K13" s="237">
        <f>'[1]Podklady RZ'!K697</f>
        <v>0</v>
      </c>
      <c r="L13" s="236">
        <f>'[1]Podklady RZ'!L697</f>
        <v>0</v>
      </c>
      <c r="M13" s="239">
        <f>'[1]Podklady RZ'!M697</f>
        <v>0</v>
      </c>
      <c r="N13" s="257">
        <f>'[1]Podklady RZ'!N697</f>
        <v>0.25769999999999998</v>
      </c>
      <c r="O13" s="274">
        <f>'[1]Podklady RZ'!O697</f>
        <v>2.9226882607623142E-2</v>
      </c>
      <c r="P13" s="176"/>
      <c r="U13" s="277"/>
    </row>
    <row r="14" spans="1:21" x14ac:dyDescent="0.2">
      <c r="A14" s="57" t="s">
        <v>68</v>
      </c>
      <c r="B14" s="221">
        <f>'[1]Podklady RZ'!B698</f>
        <v>0</v>
      </c>
      <c r="C14" s="236">
        <f>'[1]Podklady RZ'!C698</f>
        <v>0</v>
      </c>
      <c r="D14" s="244">
        <f>'[1]Podklady RZ'!D698</f>
        <v>0</v>
      </c>
      <c r="E14" s="237">
        <f>'[1]Podklady RZ'!E698</f>
        <v>0</v>
      </c>
      <c r="F14" s="236">
        <f>'[1]Podklady RZ'!F698</f>
        <v>0</v>
      </c>
      <c r="G14" s="239">
        <f>'[1]Podklady RZ'!G698</f>
        <v>0</v>
      </c>
      <c r="H14" s="243">
        <f>'[1]Podklady RZ'!H698</f>
        <v>0</v>
      </c>
      <c r="I14" s="236">
        <f>'[1]Podklady RZ'!I698</f>
        <v>0</v>
      </c>
      <c r="J14" s="244">
        <f>'[1]Podklady RZ'!J698</f>
        <v>0</v>
      </c>
      <c r="K14" s="237">
        <f>'[1]Podklady RZ'!K698</f>
        <v>0</v>
      </c>
      <c r="L14" s="236">
        <f>'[1]Podklady RZ'!L698</f>
        <v>0</v>
      </c>
      <c r="M14" s="239">
        <f>'[1]Podklady RZ'!M698</f>
        <v>0</v>
      </c>
      <c r="N14" s="257">
        <f>'[1]Podklady RZ'!N698</f>
        <v>0</v>
      </c>
      <c r="O14" s="274">
        <f>'[1]Podklady RZ'!O698</f>
        <v>0</v>
      </c>
      <c r="P14" s="176"/>
      <c r="U14" s="277"/>
    </row>
    <row r="15" spans="1:21" x14ac:dyDescent="0.2">
      <c r="A15" s="57" t="s">
        <v>69</v>
      </c>
      <c r="B15" s="221">
        <f>'[1]Podklady RZ'!B699</f>
        <v>0</v>
      </c>
      <c r="C15" s="236">
        <f>'[1]Podklady RZ'!C699</f>
        <v>0</v>
      </c>
      <c r="D15" s="244">
        <f>'[1]Podklady RZ'!D699</f>
        <v>0</v>
      </c>
      <c r="E15" s="237">
        <f>'[1]Podklady RZ'!E699</f>
        <v>0</v>
      </c>
      <c r="F15" s="236">
        <f>'[1]Podklady RZ'!F699</f>
        <v>0</v>
      </c>
      <c r="G15" s="239">
        <f>'[1]Podklady RZ'!G699</f>
        <v>0</v>
      </c>
      <c r="H15" s="243">
        <f>'[1]Podklady RZ'!H699</f>
        <v>0</v>
      </c>
      <c r="I15" s="236">
        <f>'[1]Podklady RZ'!I699</f>
        <v>0</v>
      </c>
      <c r="J15" s="244">
        <f>'[1]Podklady RZ'!J699</f>
        <v>0</v>
      </c>
      <c r="K15" s="237">
        <f>'[1]Podklady RZ'!K699</f>
        <v>0</v>
      </c>
      <c r="L15" s="236">
        <f>'[1]Podklady RZ'!L699</f>
        <v>0</v>
      </c>
      <c r="M15" s="239">
        <f>'[1]Podklady RZ'!M699</f>
        <v>0</v>
      </c>
      <c r="N15" s="257">
        <f>'[1]Podklady RZ'!N699</f>
        <v>0</v>
      </c>
      <c r="O15" s="274">
        <f>'[1]Podklady RZ'!O699</f>
        <v>0</v>
      </c>
      <c r="P15" s="176"/>
      <c r="U15" s="277"/>
    </row>
    <row r="16" spans="1:21" x14ac:dyDescent="0.2">
      <c r="A16" s="57" t="s">
        <v>41</v>
      </c>
      <c r="B16" s="221">
        <f>'[1]Podklady RZ'!B700</f>
        <v>418.234826</v>
      </c>
      <c r="C16" s="236">
        <f>'[1]Podklady RZ'!C700</f>
        <v>331.41696400000006</v>
      </c>
      <c r="D16" s="244">
        <f>'[1]Podklady RZ'!D700</f>
        <v>232.902433</v>
      </c>
      <c r="E16" s="237">
        <f>'[1]Podklady RZ'!E700</f>
        <v>194.26910999999998</v>
      </c>
      <c r="F16" s="236">
        <f>'[1]Podklady RZ'!F700</f>
        <v>158.83722700000001</v>
      </c>
      <c r="G16" s="239">
        <f>'[1]Podklady RZ'!G700</f>
        <v>119.64873</v>
      </c>
      <c r="H16" s="243">
        <f>'[1]Podklady RZ'!H700</f>
        <v>132.418745</v>
      </c>
      <c r="I16" s="236">
        <f>'[1]Podklady RZ'!I700</f>
        <v>95.255769000000001</v>
      </c>
      <c r="J16" s="244">
        <f>'[1]Podklady RZ'!J700</f>
        <v>135.47618499999999</v>
      </c>
      <c r="K16" s="237">
        <f>'[1]Podklady RZ'!K700</f>
        <v>214.31906900000001</v>
      </c>
      <c r="L16" s="236">
        <f>'[1]Podklady RZ'!L700</f>
        <v>237.95078000000004</v>
      </c>
      <c r="M16" s="239">
        <f>'[1]Podklady RZ'!M700</f>
        <v>302.478385</v>
      </c>
      <c r="N16" s="257">
        <f>'[1]Podklady RZ'!N700</f>
        <v>2573.2082230000001</v>
      </c>
      <c r="O16" s="274">
        <f>'[1]Podklady RZ'!O700</f>
        <v>6.0333814006164839E-2</v>
      </c>
      <c r="P16" s="176"/>
      <c r="U16" s="277"/>
    </row>
    <row r="17" spans="1:21" x14ac:dyDescent="0.2">
      <c r="A17" s="57" t="s">
        <v>81</v>
      </c>
      <c r="B17" s="221">
        <f>'[1]Podklady RZ'!B701</f>
        <v>0</v>
      </c>
      <c r="C17" s="236">
        <f>'[1]Podklady RZ'!C701</f>
        <v>0</v>
      </c>
      <c r="D17" s="244">
        <f>'[1]Podklady RZ'!D701</f>
        <v>0</v>
      </c>
      <c r="E17" s="237">
        <f>'[1]Podklady RZ'!E701</f>
        <v>0</v>
      </c>
      <c r="F17" s="236">
        <f>'[1]Podklady RZ'!F701</f>
        <v>0</v>
      </c>
      <c r="G17" s="239">
        <f>'[1]Podklady RZ'!G701</f>
        <v>0</v>
      </c>
      <c r="H17" s="243">
        <f>'[1]Podklady RZ'!H701</f>
        <v>0</v>
      </c>
      <c r="I17" s="236">
        <f>'[1]Podklady RZ'!I701</f>
        <v>0</v>
      </c>
      <c r="J17" s="244">
        <f>'[1]Podklady RZ'!J701</f>
        <v>0</v>
      </c>
      <c r="K17" s="237">
        <f>'[1]Podklady RZ'!K701</f>
        <v>0</v>
      </c>
      <c r="L17" s="236">
        <f>'[1]Podklady RZ'!L701</f>
        <v>0</v>
      </c>
      <c r="M17" s="239">
        <f>'[1]Podklady RZ'!M701</f>
        <v>0</v>
      </c>
      <c r="N17" s="257">
        <f>'[1]Podklady RZ'!N701</f>
        <v>0</v>
      </c>
      <c r="O17" s="274">
        <f>'[1]Podklady RZ'!O701</f>
        <v>0</v>
      </c>
      <c r="P17" s="176"/>
      <c r="U17" s="277"/>
    </row>
    <row r="18" spans="1:21" x14ac:dyDescent="0.2">
      <c r="A18" s="57" t="s">
        <v>40</v>
      </c>
      <c r="B18" s="221">
        <f>'[1]Podklady RZ'!B702</f>
        <v>0</v>
      </c>
      <c r="C18" s="236">
        <f>'[1]Podklady RZ'!C702</f>
        <v>0</v>
      </c>
      <c r="D18" s="244">
        <f>'[1]Podklady RZ'!D702</f>
        <v>0</v>
      </c>
      <c r="E18" s="237">
        <f>'[1]Podklady RZ'!E702</f>
        <v>0</v>
      </c>
      <c r="F18" s="236">
        <f>'[1]Podklady RZ'!F702</f>
        <v>0</v>
      </c>
      <c r="G18" s="239">
        <f>'[1]Podklady RZ'!G702</f>
        <v>0</v>
      </c>
      <c r="H18" s="243">
        <f>'[1]Podklady RZ'!H702</f>
        <v>0</v>
      </c>
      <c r="I18" s="236">
        <f>'[1]Podklady RZ'!I702</f>
        <v>0</v>
      </c>
      <c r="J18" s="244">
        <f>'[1]Podklady RZ'!J702</f>
        <v>0</v>
      </c>
      <c r="K18" s="237">
        <f>'[1]Podklady RZ'!K702</f>
        <v>0</v>
      </c>
      <c r="L18" s="236">
        <f>'[1]Podklady RZ'!L702</f>
        <v>0</v>
      </c>
      <c r="M18" s="239">
        <f>'[1]Podklady RZ'!M702</f>
        <v>0</v>
      </c>
      <c r="N18" s="257">
        <f>'[1]Podklady RZ'!N702</f>
        <v>0</v>
      </c>
      <c r="O18" s="274">
        <f>'[1]Podklady RZ'!O702</f>
        <v>0</v>
      </c>
      <c r="P18" s="176"/>
      <c r="U18" s="277"/>
    </row>
    <row r="19" spans="1:21" x14ac:dyDescent="0.2">
      <c r="A19" s="57" t="s">
        <v>39</v>
      </c>
      <c r="B19" s="221">
        <f>'[1]Podklady RZ'!B703</f>
        <v>2.2709999999999999</v>
      </c>
      <c r="C19" s="236">
        <f>'[1]Podklady RZ'!C703</f>
        <v>2.6120000000000001</v>
      </c>
      <c r="D19" s="244">
        <f>'[1]Podklady RZ'!D703</f>
        <v>2.6269999999999998</v>
      </c>
      <c r="E19" s="237">
        <f>'[1]Podklady RZ'!E703</f>
        <v>2.9940000000000002</v>
      </c>
      <c r="F19" s="236">
        <f>'[1]Podklady RZ'!F703</f>
        <v>1.849</v>
      </c>
      <c r="G19" s="239">
        <f>'[1]Podklady RZ'!G703</f>
        <v>1.3919999999999999</v>
      </c>
      <c r="H19" s="243">
        <f>'[1]Podklady RZ'!H703</f>
        <v>1.4570000000000001</v>
      </c>
      <c r="I19" s="236">
        <f>'[1]Podklady RZ'!I703</f>
        <v>0.29899999999999999</v>
      </c>
      <c r="J19" s="244">
        <f>'[1]Podklady RZ'!J703</f>
        <v>1.048</v>
      </c>
      <c r="K19" s="237">
        <f>'[1]Podklady RZ'!K703</f>
        <v>2.722</v>
      </c>
      <c r="L19" s="236">
        <f>'[1]Podklady RZ'!L703</f>
        <v>2.7749999999999999</v>
      </c>
      <c r="M19" s="239">
        <f>'[1]Podklady RZ'!M703</f>
        <v>2.7690000000000001</v>
      </c>
      <c r="N19" s="257">
        <f>'[1]Podklady RZ'!N703</f>
        <v>24.814999999999998</v>
      </c>
      <c r="O19" s="274">
        <f>'[1]Podklady RZ'!O703</f>
        <v>5.3056970978275178E-2</v>
      </c>
      <c r="P19" s="176"/>
      <c r="U19" s="277"/>
    </row>
    <row r="20" spans="1:21" x14ac:dyDescent="0.2">
      <c r="A20" s="57" t="s">
        <v>38</v>
      </c>
      <c r="B20" s="221">
        <f>'[1]Podklady RZ'!B704</f>
        <v>22.085000000000001</v>
      </c>
      <c r="C20" s="236">
        <f>'[1]Podklady RZ'!C704</f>
        <v>14.862</v>
      </c>
      <c r="D20" s="244">
        <f>'[1]Podklady RZ'!D704</f>
        <v>9.0120000000000005</v>
      </c>
      <c r="E20" s="237">
        <f>'[1]Podklady RZ'!E704</f>
        <v>2.3359999999999999</v>
      </c>
      <c r="F20" s="236">
        <f>'[1]Podklady RZ'!F704</f>
        <v>2.758</v>
      </c>
      <c r="G20" s="239">
        <f>'[1]Podklady RZ'!G704</f>
        <v>1.8240000000000001</v>
      </c>
      <c r="H20" s="243">
        <f>'[1]Podklady RZ'!H704</f>
        <v>1.105</v>
      </c>
      <c r="I20" s="236">
        <f>'[1]Podklady RZ'!I704</f>
        <v>1.1299999999999999</v>
      </c>
      <c r="J20" s="244">
        <f>'[1]Podklady RZ'!J704</f>
        <v>3.1970000000000001</v>
      </c>
      <c r="K20" s="237">
        <f>'[1]Podklady RZ'!K704</f>
        <v>4.984</v>
      </c>
      <c r="L20" s="236">
        <f>'[1]Podklady RZ'!L704</f>
        <v>5.827</v>
      </c>
      <c r="M20" s="239">
        <f>'[1]Podklady RZ'!M704</f>
        <v>6.024</v>
      </c>
      <c r="N20" s="257">
        <f>'[1]Podklady RZ'!N704</f>
        <v>75.144000000000005</v>
      </c>
      <c r="O20" s="274">
        <f>'[1]Podklady RZ'!O704</f>
        <v>0.48176431601638825</v>
      </c>
      <c r="P20" s="176"/>
      <c r="U20" s="277"/>
    </row>
    <row r="21" spans="1:21" x14ac:dyDescent="0.2">
      <c r="A21" s="57" t="s">
        <v>37</v>
      </c>
      <c r="B21" s="221">
        <f>'[1]Podklady RZ'!B705</f>
        <v>1.0509999999999999</v>
      </c>
      <c r="C21" s="236">
        <f>'[1]Podklady RZ'!C705</f>
        <v>1.6805999999999999</v>
      </c>
      <c r="D21" s="244">
        <f>'[1]Podklady RZ'!D705</f>
        <v>1.7522</v>
      </c>
      <c r="E21" s="237">
        <f>'[1]Podklady RZ'!E705</f>
        <v>2.2118000000000002</v>
      </c>
      <c r="F21" s="236">
        <f>'[1]Podklady RZ'!F705</f>
        <v>2.7330000000000001</v>
      </c>
      <c r="G21" s="239">
        <f>'[1]Podklady RZ'!G705</f>
        <v>2.5720000000000001</v>
      </c>
      <c r="H21" s="243">
        <f>'[1]Podklady RZ'!H705</f>
        <v>2.1800000000000002</v>
      </c>
      <c r="I21" s="236">
        <f>'[1]Podklady RZ'!I705</f>
        <v>2.2651999999999997</v>
      </c>
      <c r="J21" s="244">
        <f>'[1]Podklady RZ'!J705</f>
        <v>2.3650000000000002</v>
      </c>
      <c r="K21" s="237">
        <f>'[1]Podklady RZ'!K705</f>
        <v>2.9521999999999999</v>
      </c>
      <c r="L21" s="236">
        <f>'[1]Podklady RZ'!L705</f>
        <v>2.3690000000000002</v>
      </c>
      <c r="M21" s="239">
        <f>'[1]Podklady RZ'!M705</f>
        <v>2.5225999999999997</v>
      </c>
      <c r="N21" s="257">
        <f>'[1]Podklady RZ'!N705</f>
        <v>26.654600000000002</v>
      </c>
      <c r="O21" s="274">
        <f>'[1]Podklady RZ'!O705</f>
        <v>9.1103489119439638E-3</v>
      </c>
      <c r="P21" s="176"/>
      <c r="U21" s="277"/>
    </row>
    <row r="22" spans="1:21" x14ac:dyDescent="0.2">
      <c r="A22" s="57" t="s">
        <v>36</v>
      </c>
      <c r="B22" s="221">
        <f>'[1]Podklady RZ'!B706</f>
        <v>12.177</v>
      </c>
      <c r="C22" s="236">
        <f>'[1]Podklady RZ'!C706</f>
        <v>9.2850000000000001</v>
      </c>
      <c r="D22" s="244">
        <f>'[1]Podklady RZ'!D706</f>
        <v>9.8559999999999999</v>
      </c>
      <c r="E22" s="237">
        <f>'[1]Podklady RZ'!E706</f>
        <v>9.8689999999999998</v>
      </c>
      <c r="F22" s="236">
        <f>'[1]Podklady RZ'!F706</f>
        <v>6.4409999999999998</v>
      </c>
      <c r="G22" s="239">
        <f>'[1]Podklady RZ'!G706</f>
        <v>4.0339999999999998</v>
      </c>
      <c r="H22" s="243">
        <f>'[1]Podklady RZ'!H706</f>
        <v>4.3689999999999998</v>
      </c>
      <c r="I22" s="236">
        <f>'[1]Podklady RZ'!I706</f>
        <v>4.4530000000000003</v>
      </c>
      <c r="J22" s="244">
        <f>'[1]Podklady RZ'!J706</f>
        <v>6.6619999999999999</v>
      </c>
      <c r="K22" s="237">
        <f>'[1]Podklady RZ'!K706</f>
        <v>9.2690000000000001</v>
      </c>
      <c r="L22" s="236">
        <f>'[1]Podklady RZ'!L706</f>
        <v>10.256</v>
      </c>
      <c r="M22" s="239">
        <f>'[1]Podklady RZ'!M706</f>
        <v>11.742000000000001</v>
      </c>
      <c r="N22" s="257">
        <f>'[1]Podklady RZ'!N706</f>
        <v>98.413000000000011</v>
      </c>
      <c r="O22" s="274">
        <f>'[1]Podklady RZ'!O706</f>
        <v>2.4762198733194307E-2</v>
      </c>
      <c r="P22" s="176"/>
      <c r="U22" s="277"/>
    </row>
    <row r="23" spans="1:21" x14ac:dyDescent="0.2">
      <c r="A23" s="57" t="s">
        <v>3</v>
      </c>
      <c r="B23" s="221">
        <f>'[1]Podklady RZ'!B707</f>
        <v>0</v>
      </c>
      <c r="C23" s="236">
        <f>'[1]Podklady RZ'!C707</f>
        <v>0</v>
      </c>
      <c r="D23" s="244">
        <f>'[1]Podklady RZ'!D707</f>
        <v>0</v>
      </c>
      <c r="E23" s="237">
        <f>'[1]Podklady RZ'!E707</f>
        <v>0</v>
      </c>
      <c r="F23" s="236">
        <f>'[1]Podklady RZ'!F707</f>
        <v>0</v>
      </c>
      <c r="G23" s="239">
        <f>'[1]Podklady RZ'!G707</f>
        <v>0</v>
      </c>
      <c r="H23" s="243">
        <f>'[1]Podklady RZ'!H707</f>
        <v>0</v>
      </c>
      <c r="I23" s="236">
        <f>'[1]Podklady RZ'!I707</f>
        <v>0</v>
      </c>
      <c r="J23" s="244">
        <f>'[1]Podklady RZ'!J707</f>
        <v>0</v>
      </c>
      <c r="K23" s="237">
        <f>'[1]Podklady RZ'!K707</f>
        <v>0</v>
      </c>
      <c r="L23" s="236">
        <f>'[1]Podklady RZ'!L707</f>
        <v>0</v>
      </c>
      <c r="M23" s="239">
        <f>'[1]Podklady RZ'!M707</f>
        <v>0</v>
      </c>
      <c r="N23" s="257">
        <f>'[1]Podklady RZ'!N707</f>
        <v>0</v>
      </c>
      <c r="O23" s="274">
        <f>'[1]Podklady RZ'!O707</f>
        <v>0</v>
      </c>
      <c r="P23" s="176"/>
      <c r="U23" s="277"/>
    </row>
    <row r="24" spans="1:21" x14ac:dyDescent="0.2">
      <c r="A24" s="57" t="s">
        <v>35</v>
      </c>
      <c r="B24" s="221">
        <f>'[1]Podklady RZ'!B708</f>
        <v>8.9639999999999997E-2</v>
      </c>
      <c r="C24" s="236">
        <f>'[1]Podklady RZ'!C708</f>
        <v>0.15106</v>
      </c>
      <c r="D24" s="244">
        <f>'[1]Podklady RZ'!D708</f>
        <v>8.2369999999999999E-2</v>
      </c>
      <c r="E24" s="237">
        <f>'[1]Podklady RZ'!E708</f>
        <v>2.9780000000000001E-2</v>
      </c>
      <c r="F24" s="236">
        <f>'[1]Podklady RZ'!F708</f>
        <v>6.164E-2</v>
      </c>
      <c r="G24" s="239">
        <f>'[1]Podklady RZ'!G708</f>
        <v>3.0289999999999997E-2</v>
      </c>
      <c r="H24" s="243">
        <f>'[1]Podklady RZ'!H708</f>
        <v>1.32704</v>
      </c>
      <c r="I24" s="236">
        <f>'[1]Podklady RZ'!I708</f>
        <v>0.55937999999999999</v>
      </c>
      <c r="J24" s="244">
        <f>'[1]Podklady RZ'!J708</f>
        <v>9.6620000000000011E-2</v>
      </c>
      <c r="K24" s="237">
        <f>'[1]Podklady RZ'!K708</f>
        <v>0.22003</v>
      </c>
      <c r="L24" s="236">
        <f>'[1]Podklady RZ'!L708</f>
        <v>4.2639999999999997E-2</v>
      </c>
      <c r="M24" s="239">
        <f>'[1]Podklady RZ'!M708</f>
        <v>0.10464</v>
      </c>
      <c r="N24" s="257">
        <f>'[1]Podklady RZ'!N708</f>
        <v>2.7951299999999999</v>
      </c>
      <c r="O24" s="274">
        <f>'[1]Podklady RZ'!O708</f>
        <v>8.5066240237314933E-3</v>
      </c>
      <c r="P24" s="176"/>
      <c r="U24" s="277"/>
    </row>
    <row r="25" spans="1:21" x14ac:dyDescent="0.2">
      <c r="A25" s="223" t="s">
        <v>34</v>
      </c>
      <c r="B25" s="224">
        <f>'[1]Podklady RZ'!B709</f>
        <v>148.58909199999999</v>
      </c>
      <c r="C25" s="225">
        <f>'[1]Podklady RZ'!C709</f>
        <v>116.395093</v>
      </c>
      <c r="D25" s="225">
        <f>'[1]Podklady RZ'!D709</f>
        <v>88.40413199999999</v>
      </c>
      <c r="E25" s="270">
        <f>'[1]Podklady RZ'!E709</f>
        <v>74.013922000000008</v>
      </c>
      <c r="F25" s="225">
        <f>'[1]Podklady RZ'!F709</f>
        <v>41.056884000000004</v>
      </c>
      <c r="G25" s="271">
        <f>'[1]Podklady RZ'!G709</f>
        <v>22.327671000000002</v>
      </c>
      <c r="H25" s="225">
        <f>'[1]Podklady RZ'!H709</f>
        <v>21.522152000000002</v>
      </c>
      <c r="I25" s="225">
        <f>'[1]Podklady RZ'!I709</f>
        <v>24.139862000000001</v>
      </c>
      <c r="J25" s="225">
        <f>'[1]Podklady RZ'!J709</f>
        <v>32.026255999999997</v>
      </c>
      <c r="K25" s="270">
        <f>'[1]Podklady RZ'!K709</f>
        <v>66.157302000000001</v>
      </c>
      <c r="L25" s="225">
        <f>'[1]Podklady RZ'!L709</f>
        <v>93.183864</v>
      </c>
      <c r="M25" s="271">
        <f>'[1]Podklady RZ'!M709</f>
        <v>123.02799399999999</v>
      </c>
      <c r="N25" s="258">
        <f>'[1]Podklady RZ'!N709</f>
        <v>850.84422399999994</v>
      </c>
      <c r="O25" s="274">
        <f>'[1]Podklady RZ'!O709</f>
        <v>3.6973320286160717E-2</v>
      </c>
      <c r="P25" s="176"/>
      <c r="U25" s="173"/>
    </row>
    <row r="26" spans="1:21" ht="13.5" customHeight="1" x14ac:dyDescent="0.2">
      <c r="A26" s="260" t="s">
        <v>258</v>
      </c>
      <c r="B26" s="209">
        <f>'[1]Podklady RZ'!B710</f>
        <v>656.16240700000003</v>
      </c>
      <c r="C26" s="63">
        <f>'[1]Podklady RZ'!C710</f>
        <v>494.82899599999996</v>
      </c>
      <c r="D26" s="63">
        <f>'[1]Podklady RZ'!D710</f>
        <v>368.49404100000004</v>
      </c>
      <c r="E26" s="209">
        <f>'[1]Podklady RZ'!E710</f>
        <v>305.14724100000001</v>
      </c>
      <c r="F26" s="63">
        <f>'[1]Podklady RZ'!F710</f>
        <v>213.79967099999999</v>
      </c>
      <c r="G26" s="210">
        <f>'[1]Podklady RZ'!G710</f>
        <v>157.063703</v>
      </c>
      <c r="H26" s="63">
        <f>'[1]Podklady RZ'!H710</f>
        <v>166.79977400000001</v>
      </c>
      <c r="I26" s="63">
        <f>'[1]Podklady RZ'!I710</f>
        <v>136.37060599999998</v>
      </c>
      <c r="J26" s="63">
        <f>'[1]Podklady RZ'!J710</f>
        <v>190.15226699999999</v>
      </c>
      <c r="K26" s="209">
        <f>'[1]Podklady RZ'!K710</f>
        <v>304.76240800000005</v>
      </c>
      <c r="L26" s="63">
        <f>'[1]Podklady RZ'!L710</f>
        <v>403.46389900000003</v>
      </c>
      <c r="M26" s="210">
        <f>'[1]Podklady RZ'!M710</f>
        <v>464.51423499999999</v>
      </c>
      <c r="N26" s="256">
        <f>'[1]Podklady RZ'!N710</f>
        <v>3861.559248</v>
      </c>
      <c r="O26" s="280">
        <f>'[1]Podklady RZ'!O710</f>
        <v>4.307061433732387E-2</v>
      </c>
      <c r="P26" s="17"/>
      <c r="U26" s="127"/>
    </row>
    <row r="27" spans="1:21" ht="12.75" customHeight="1" x14ac:dyDescent="0.2">
      <c r="A27" s="57" t="s">
        <v>29</v>
      </c>
      <c r="B27" s="221">
        <f>'[1]Podklady RZ'!B711</f>
        <v>294.55530099999999</v>
      </c>
      <c r="C27" s="33">
        <f>'[1]Podklady RZ'!C711</f>
        <v>235.30687099999997</v>
      </c>
      <c r="D27" s="33">
        <f>'[1]Podklady RZ'!D711</f>
        <v>182.74678</v>
      </c>
      <c r="E27" s="268">
        <f>'[1]Podklady RZ'!E711</f>
        <v>160.29429300000001</v>
      </c>
      <c r="F27" s="33">
        <f>'[1]Podklady RZ'!F711</f>
        <v>138.63550599999999</v>
      </c>
      <c r="G27" s="269">
        <f>'[1]Podklady RZ'!G711</f>
        <v>114.55060300000001</v>
      </c>
      <c r="H27" s="33">
        <f>'[1]Podklady RZ'!H711</f>
        <v>110.772825</v>
      </c>
      <c r="I27" s="33">
        <f>'[1]Podklady RZ'!I711</f>
        <v>100.514219</v>
      </c>
      <c r="J27" s="33">
        <f>'[1]Podklady RZ'!J711</f>
        <v>124.63429499999999</v>
      </c>
      <c r="K27" s="268">
        <f>'[1]Podklady RZ'!K711</f>
        <v>166.091184</v>
      </c>
      <c r="L27" s="33">
        <f>'[1]Podklady RZ'!L711</f>
        <v>206.78462099999999</v>
      </c>
      <c r="M27" s="269">
        <f>'[1]Podklady RZ'!M711</f>
        <v>192.31925799999999</v>
      </c>
      <c r="N27" s="257">
        <f>'[1]Podklady RZ'!N711</f>
        <v>2027.2057560000001</v>
      </c>
      <c r="O27" s="274">
        <f>'[1]Podklady RZ'!O711</f>
        <v>9.4521018026148387E-2</v>
      </c>
      <c r="P27" s="176"/>
      <c r="U27" s="127"/>
    </row>
    <row r="28" spans="1:21" ht="12.75" customHeight="1" x14ac:dyDescent="0.2">
      <c r="A28" s="57" t="s">
        <v>0</v>
      </c>
      <c r="B28" s="221">
        <f>'[1]Podklady RZ'!B712</f>
        <v>5.9290000000000002E-2</v>
      </c>
      <c r="C28" s="236">
        <f>'[1]Podklady RZ'!C712</f>
        <v>5.0409999999999996E-2</v>
      </c>
      <c r="D28" s="244">
        <f>'[1]Podklady RZ'!D712</f>
        <v>2.2019999999999998E-2</v>
      </c>
      <c r="E28" s="237">
        <f>'[1]Podklady RZ'!E712</f>
        <v>1.495E-2</v>
      </c>
      <c r="F28" s="236">
        <f>'[1]Podklady RZ'!F712</f>
        <v>3.0299999999999997E-3</v>
      </c>
      <c r="G28" s="239">
        <f>'[1]Podklady RZ'!G712</f>
        <v>0</v>
      </c>
      <c r="H28" s="243">
        <f>'[1]Podklady RZ'!H712</f>
        <v>0</v>
      </c>
      <c r="I28" s="236">
        <f>'[1]Podklady RZ'!I712</f>
        <v>0</v>
      </c>
      <c r="J28" s="244">
        <f>'[1]Podklady RZ'!J712</f>
        <v>9.5E-4</v>
      </c>
      <c r="K28" s="237">
        <f>'[1]Podklady RZ'!K712</f>
        <v>1.302E-2</v>
      </c>
      <c r="L28" s="236">
        <f>'[1]Podklady RZ'!L712</f>
        <v>3.0640000000000001E-2</v>
      </c>
      <c r="M28" s="239">
        <f>'[1]Podklady RZ'!M712</f>
        <v>4.3150000000000001E-2</v>
      </c>
      <c r="N28" s="257">
        <f>'[1]Podklady RZ'!N712</f>
        <v>0.23746</v>
      </c>
      <c r="O28" s="274">
        <f>'[1]Podklady RZ'!O712</f>
        <v>1.7931638143496285E-4</v>
      </c>
      <c r="P28" s="176"/>
      <c r="U28" s="127"/>
    </row>
    <row r="29" spans="1:21" ht="12.75" customHeight="1" x14ac:dyDescent="0.2">
      <c r="A29" s="57" t="s">
        <v>1</v>
      </c>
      <c r="B29" s="221">
        <f>'[1]Podklady RZ'!B713</f>
        <v>4.9828099999999997</v>
      </c>
      <c r="C29" s="236">
        <f>'[1]Podklady RZ'!C713</f>
        <v>3.5882200000000002</v>
      </c>
      <c r="D29" s="244">
        <f>'[1]Podklady RZ'!D713</f>
        <v>2.45295</v>
      </c>
      <c r="E29" s="237">
        <f>'[1]Podklady RZ'!E713</f>
        <v>1.8226</v>
      </c>
      <c r="F29" s="236">
        <f>'[1]Podklady RZ'!F713</f>
        <v>0.7696900000000001</v>
      </c>
      <c r="G29" s="239">
        <f>'[1]Podklady RZ'!G713</f>
        <v>0.44707999999999998</v>
      </c>
      <c r="H29" s="243">
        <f>'[1]Podklady RZ'!H713</f>
        <v>1.4182000000000001</v>
      </c>
      <c r="I29" s="236">
        <f>'[1]Podklady RZ'!I713</f>
        <v>0.18124000000000001</v>
      </c>
      <c r="J29" s="244">
        <f>'[1]Podklady RZ'!J713</f>
        <v>0.41125</v>
      </c>
      <c r="K29" s="237">
        <f>'[1]Podklady RZ'!K713</f>
        <v>1.2592300000000001</v>
      </c>
      <c r="L29" s="236">
        <f>'[1]Podklady RZ'!L713</f>
        <v>1.8876500000000001</v>
      </c>
      <c r="M29" s="239">
        <f>'[1]Podklady RZ'!M713</f>
        <v>3.2648699999999997</v>
      </c>
      <c r="N29" s="257">
        <f>'[1]Podklady RZ'!N713</f>
        <v>22.485789999999998</v>
      </c>
      <c r="O29" s="274">
        <f>'[1]Podklady RZ'!O713</f>
        <v>3.647326667434251E-2</v>
      </c>
      <c r="P29" s="176"/>
      <c r="U29" s="127"/>
    </row>
    <row r="30" spans="1:21" ht="12.75" customHeight="1" x14ac:dyDescent="0.2">
      <c r="A30" s="57" t="s">
        <v>2</v>
      </c>
      <c r="B30" s="221">
        <f>'[1]Podklady RZ'!B714</f>
        <v>4.8491559999999998</v>
      </c>
      <c r="C30" s="236">
        <f>'[1]Podklady RZ'!C714</f>
        <v>3.4164809999999997</v>
      </c>
      <c r="D30" s="244">
        <f>'[1]Podklady RZ'!D714</f>
        <v>2.1858540000000004</v>
      </c>
      <c r="E30" s="237">
        <f>'[1]Podklady RZ'!E714</f>
        <v>1.6018240000000001</v>
      </c>
      <c r="F30" s="236">
        <f>'[1]Podklady RZ'!F714</f>
        <v>0.64648000000000005</v>
      </c>
      <c r="G30" s="239">
        <f>'[1]Podklady RZ'!G714</f>
        <v>0.398038</v>
      </c>
      <c r="H30" s="243">
        <f>'[1]Podklady RZ'!H714</f>
        <v>0.80761000000000005</v>
      </c>
      <c r="I30" s="236">
        <f>'[1]Podklady RZ'!I714</f>
        <v>0.15540000000000001</v>
      </c>
      <c r="J30" s="244">
        <f>'[1]Podklady RZ'!J714</f>
        <v>0.24086000000000002</v>
      </c>
      <c r="K30" s="237">
        <f>'[1]Podklady RZ'!K714</f>
        <v>1.4913130000000001</v>
      </c>
      <c r="L30" s="236">
        <f>'[1]Podklady RZ'!L714</f>
        <v>2.1466410000000002</v>
      </c>
      <c r="M30" s="239">
        <f>'[1]Podklady RZ'!M714</f>
        <v>3.2344879999999998</v>
      </c>
      <c r="N30" s="257">
        <f>'[1]Podklady RZ'!N714</f>
        <v>21.174144999999999</v>
      </c>
      <c r="O30" s="274">
        <f>'[1]Podklady RZ'!O714</f>
        <v>6.4069317407984896E-2</v>
      </c>
      <c r="P30" s="176"/>
    </row>
    <row r="31" spans="1:21" x14ac:dyDescent="0.2">
      <c r="A31" s="57" t="s">
        <v>6</v>
      </c>
      <c r="B31" s="221">
        <f>'[1]Podklady RZ'!B715</f>
        <v>1.83324</v>
      </c>
      <c r="C31" s="236">
        <f>'[1]Podklady RZ'!C715</f>
        <v>1.4285300000000001</v>
      </c>
      <c r="D31" s="244">
        <f>'[1]Podklady RZ'!D715</f>
        <v>1.49576</v>
      </c>
      <c r="E31" s="237">
        <f>'[1]Podklady RZ'!E715</f>
        <v>1.3629599999999999</v>
      </c>
      <c r="F31" s="236">
        <f>'[1]Podklady RZ'!F715</f>
        <v>0.99151</v>
      </c>
      <c r="G31" s="239">
        <f>'[1]Podklady RZ'!G715</f>
        <v>0.60611000000000004</v>
      </c>
      <c r="H31" s="243">
        <f>'[1]Podklady RZ'!H715</f>
        <v>0.49013999999999996</v>
      </c>
      <c r="I31" s="236">
        <f>'[1]Podklady RZ'!I715</f>
        <v>0.57496999999999998</v>
      </c>
      <c r="J31" s="244">
        <f>'[1]Podklady RZ'!J715</f>
        <v>0.84593000000000007</v>
      </c>
      <c r="K31" s="237">
        <f>'[1]Podklady RZ'!K715</f>
        <v>1.6717200000000001</v>
      </c>
      <c r="L31" s="236">
        <f>'[1]Podklady RZ'!L715</f>
        <v>1.61995</v>
      </c>
      <c r="M31" s="239">
        <f>'[1]Podklady RZ'!M715</f>
        <v>1.61385</v>
      </c>
      <c r="N31" s="257">
        <f>'[1]Podklady RZ'!N715</f>
        <v>14.534669999999998</v>
      </c>
      <c r="O31" s="274">
        <f>'[1]Podklady RZ'!O715</f>
        <v>7.0189064159286857E-2</v>
      </c>
      <c r="P31" s="176"/>
    </row>
    <row r="32" spans="1:21" x14ac:dyDescent="0.2">
      <c r="A32" s="57" t="s">
        <v>28</v>
      </c>
      <c r="B32" s="221">
        <f>'[1]Podklady RZ'!B716</f>
        <v>214.955547</v>
      </c>
      <c r="C32" s="236">
        <f>'[1]Podklady RZ'!C716</f>
        <v>156.06182899999999</v>
      </c>
      <c r="D32" s="244">
        <f>'[1]Podklady RZ'!D716</f>
        <v>114.04245200000003</v>
      </c>
      <c r="E32" s="237">
        <f>'[1]Podklady RZ'!E716</f>
        <v>93.997538999999989</v>
      </c>
      <c r="F32" s="236">
        <f>'[1]Podklady RZ'!F716</f>
        <v>47.814029000000005</v>
      </c>
      <c r="G32" s="239">
        <f>'[1]Podklady RZ'!G716</f>
        <v>26.527278999999997</v>
      </c>
      <c r="H32" s="243">
        <f>'[1]Podklady RZ'!H716</f>
        <v>25.604478</v>
      </c>
      <c r="I32" s="236">
        <f>'[1]Podklady RZ'!I716</f>
        <v>25.287763999999999</v>
      </c>
      <c r="J32" s="244">
        <f>'[1]Podklady RZ'!J716</f>
        <v>46.830399000000007</v>
      </c>
      <c r="K32" s="237">
        <f>'[1]Podklady RZ'!K716</f>
        <v>90.97030500000001</v>
      </c>
      <c r="L32" s="236">
        <f>'[1]Podklady RZ'!L716</f>
        <v>127.464647</v>
      </c>
      <c r="M32" s="239">
        <f>'[1]Podklady RZ'!M716</f>
        <v>168.67657399999999</v>
      </c>
      <c r="N32" s="257">
        <f>'[1]Podklady RZ'!N716</f>
        <v>1138.2328420000001</v>
      </c>
      <c r="O32" s="274">
        <f>'[1]Podklady RZ'!O716</f>
        <v>4.181220562536897E-2</v>
      </c>
      <c r="P32" s="176"/>
    </row>
    <row r="33" spans="1:16" x14ac:dyDescent="0.2">
      <c r="A33" s="57" t="s">
        <v>5</v>
      </c>
      <c r="B33" s="221">
        <f>'[1]Podklady RZ'!B717</f>
        <v>134.18959899999999</v>
      </c>
      <c r="C33" s="236">
        <f>'[1]Podklady RZ'!C717</f>
        <v>94.440556000000001</v>
      </c>
      <c r="D33" s="244">
        <f>'[1]Podklady RZ'!D717</f>
        <v>65.169058000000007</v>
      </c>
      <c r="E33" s="237">
        <f>'[1]Podklady RZ'!E717</f>
        <v>45.748487000000004</v>
      </c>
      <c r="F33" s="236">
        <f>'[1]Podklady RZ'!F717</f>
        <v>24.874862</v>
      </c>
      <c r="G33" s="239">
        <f>'[1]Podklady RZ'!G717</f>
        <v>14.534592999999999</v>
      </c>
      <c r="H33" s="243">
        <f>'[1]Podklady RZ'!H717</f>
        <v>27.531521000000001</v>
      </c>
      <c r="I33" s="236">
        <f>'[1]Podklady RZ'!I717</f>
        <v>9.6570129999999992</v>
      </c>
      <c r="J33" s="244">
        <f>'[1]Podklady RZ'!J717</f>
        <v>17.120205000000002</v>
      </c>
      <c r="K33" s="237">
        <f>'[1]Podklady RZ'!K717</f>
        <v>42.969260000000006</v>
      </c>
      <c r="L33" s="236">
        <f>'[1]Podklady RZ'!L717</f>
        <v>63.001838999999997</v>
      </c>
      <c r="M33" s="239">
        <f>'[1]Podklady RZ'!M717</f>
        <v>94.746044999999995</v>
      </c>
      <c r="N33" s="257">
        <f>'[1]Podklady RZ'!N717</f>
        <v>633.98303799999996</v>
      </c>
      <c r="O33" s="274">
        <f>'[1]Podklady RZ'!O717</f>
        <v>4.2486658149184814E-2</v>
      </c>
      <c r="P33" s="176"/>
    </row>
    <row r="34" spans="1:16" ht="12.75" thickBot="1" x14ac:dyDescent="0.25">
      <c r="A34" s="58" t="s">
        <v>3</v>
      </c>
      <c r="B34" s="222">
        <f>'[1]Podklady RZ'!B718</f>
        <v>0.73746400000000001</v>
      </c>
      <c r="C34" s="43">
        <f>'[1]Podklady RZ'!C718</f>
        <v>0.53609899999999999</v>
      </c>
      <c r="D34" s="43">
        <f>'[1]Podklady RZ'!D718</f>
        <v>0.37916700000000003</v>
      </c>
      <c r="E34" s="272">
        <f>'[1]Podklady RZ'!E718</f>
        <v>0.30458800000000003</v>
      </c>
      <c r="F34" s="43">
        <f>'[1]Podklady RZ'!F718</f>
        <v>6.456400000000001E-2</v>
      </c>
      <c r="G34" s="273">
        <f>'[1]Podklady RZ'!G718</f>
        <v>0</v>
      </c>
      <c r="H34" s="43">
        <f>'[1]Podklady RZ'!H718</f>
        <v>0.17499999999999999</v>
      </c>
      <c r="I34" s="43">
        <f>'[1]Podklady RZ'!I718</f>
        <v>0</v>
      </c>
      <c r="J34" s="43">
        <f>'[1]Podklady RZ'!J718</f>
        <v>6.8377999999999994E-2</v>
      </c>
      <c r="K34" s="272">
        <f>'[1]Podklady RZ'!K718</f>
        <v>0.29637600000000003</v>
      </c>
      <c r="L34" s="43">
        <f>'[1]Podklady RZ'!L718</f>
        <v>0.52791099999999991</v>
      </c>
      <c r="M34" s="273">
        <f>'[1]Podklady RZ'!M718</f>
        <v>0.61599999999999999</v>
      </c>
      <c r="N34" s="259">
        <f>'[1]Podklady RZ'!N718</f>
        <v>3.7055470000000001</v>
      </c>
      <c r="O34" s="275">
        <f>'[1]Podklady RZ'!O718</f>
        <v>2.016750063988619E-3</v>
      </c>
      <c r="P34" s="176"/>
    </row>
    <row r="35" spans="1:16" ht="18" customHeight="1" x14ac:dyDescent="0.2">
      <c r="A35" s="263" t="s">
        <v>276</v>
      </c>
      <c r="B35" s="263"/>
      <c r="C35" s="263"/>
      <c r="D35" s="14"/>
      <c r="F35" s="17"/>
      <c r="G35" s="178"/>
      <c r="H35" s="178"/>
      <c r="I35" s="178"/>
      <c r="J35" s="178"/>
      <c r="K35" s="178"/>
      <c r="O35" s="4" t="s">
        <v>83</v>
      </c>
    </row>
    <row r="36" spans="1:16" x14ac:dyDescent="0.2">
      <c r="A36" s="119"/>
      <c r="B36" s="119"/>
      <c r="C36" s="119"/>
    </row>
    <row r="37" spans="1:16" x14ac:dyDescent="0.2">
      <c r="B37" s="127"/>
      <c r="C37" s="127"/>
      <c r="D37" s="127"/>
    </row>
    <row r="38" spans="1:16" x14ac:dyDescent="0.2">
      <c r="B38" s="127"/>
      <c r="C38" s="127"/>
      <c r="D38" s="127"/>
    </row>
    <row r="39" spans="1:16" x14ac:dyDescent="0.2">
      <c r="B39" s="127"/>
      <c r="C39" s="127"/>
      <c r="D39" s="127"/>
      <c r="M39" s="184" t="s">
        <v>268</v>
      </c>
      <c r="N39" s="226">
        <f>O7</f>
        <v>3.0682195708502905E-2</v>
      </c>
    </row>
    <row r="40" spans="1:16" x14ac:dyDescent="0.2">
      <c r="B40" s="233"/>
      <c r="C40" s="233"/>
      <c r="D40" s="233"/>
      <c r="M40" s="184" t="s">
        <v>66</v>
      </c>
      <c r="N40" s="226">
        <f>O8</f>
        <v>4.8872146638670906E-2</v>
      </c>
    </row>
    <row r="41" spans="1:16" x14ac:dyDescent="0.2">
      <c r="B41" s="127"/>
      <c r="C41" s="127"/>
      <c r="D41" s="127"/>
      <c r="M41" s="184" t="s">
        <v>187</v>
      </c>
      <c r="N41" s="226">
        <f>O9</f>
        <v>4.6225560450503272E-2</v>
      </c>
    </row>
  </sheetData>
  <mergeCells count="6">
    <mergeCell ref="O5:O6"/>
    <mergeCell ref="B5:D5"/>
    <mergeCell ref="E5:G5"/>
    <mergeCell ref="H5:J5"/>
    <mergeCell ref="K5:M5"/>
    <mergeCell ref="N5:N6"/>
  </mergeCells>
  <conditionalFormatting sqref="O10:O25 O27:O34">
    <cfRule type="dataBar" priority="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{28DDB265-E07C-4FF8-B75C-2570F900831C}</x14:id>
        </ext>
      </extLst>
    </cfRule>
  </conditionalFormatting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8DDB265-E07C-4FF8-B75C-2570F900831C}">
            <x14:dataBar minLength="0" maxLength="100" gradient="0" direction="rightToLef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O10:O25 O27:O34</xm:sqref>
        </x14:conditionalFormatting>
      </x14:conditionalFormatting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showGridLines="0" topLeftCell="A7" zoomScale="115" zoomScaleNormal="115" workbookViewId="0">
      <selection activeCell="S30" sqref="S30"/>
    </sheetView>
  </sheetViews>
  <sheetFormatPr defaultRowHeight="12" x14ac:dyDescent="0.2"/>
  <cols>
    <col min="1" max="1" width="30.85546875" style="112" customWidth="1"/>
    <col min="2" max="3" width="8.28515625" style="112" customWidth="1"/>
    <col min="4" max="4" width="5.7109375" style="112" customWidth="1"/>
    <col min="5" max="6" width="8.28515625" style="112" customWidth="1"/>
    <col min="7" max="7" width="5.7109375" style="112" customWidth="1"/>
    <col min="8" max="9" width="8.28515625" style="112" customWidth="1"/>
    <col min="10" max="10" width="5.7109375" style="112" customWidth="1"/>
    <col min="11" max="12" width="8.28515625" style="112" customWidth="1"/>
    <col min="13" max="13" width="5.7109375" style="112" customWidth="1"/>
    <col min="14" max="15" width="8.28515625" style="112" customWidth="1"/>
    <col min="16" max="16" width="5.7109375" style="112" customWidth="1"/>
    <col min="17" max="16384" width="9.140625" style="112"/>
  </cols>
  <sheetData>
    <row r="1" spans="1:19" s="125" customFormat="1" ht="20.25" x14ac:dyDescent="0.35">
      <c r="A1" s="21" t="s">
        <v>269</v>
      </c>
      <c r="B1" s="121"/>
      <c r="C1" s="121"/>
      <c r="D1" s="121"/>
      <c r="E1" s="121"/>
      <c r="F1" s="121"/>
      <c r="G1" s="121"/>
      <c r="H1" s="121"/>
      <c r="I1" s="121"/>
      <c r="J1" s="111"/>
      <c r="P1" s="165" t="str">
        <f>Obsah!$A$1</f>
        <v>2017</v>
      </c>
    </row>
    <row r="2" spans="1:19" ht="7.5" customHeight="1" x14ac:dyDescent="0.2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9" x14ac:dyDescent="0.2">
      <c r="A3" s="333"/>
      <c r="B3" s="351" t="s">
        <v>48</v>
      </c>
      <c r="C3" s="334"/>
      <c r="D3" s="353"/>
      <c r="E3" s="351" t="s">
        <v>49</v>
      </c>
      <c r="F3" s="334"/>
      <c r="G3" s="353"/>
      <c r="H3" s="351" t="s">
        <v>50</v>
      </c>
      <c r="I3" s="334"/>
      <c r="J3" s="353"/>
      <c r="K3" s="351" t="s">
        <v>51</v>
      </c>
      <c r="L3" s="334"/>
      <c r="M3" s="353"/>
      <c r="N3" s="351" t="s">
        <v>7</v>
      </c>
      <c r="O3" s="334"/>
      <c r="P3" s="334"/>
      <c r="Q3" s="316"/>
    </row>
    <row r="4" spans="1:19" ht="25.5" customHeight="1" x14ac:dyDescent="0.2">
      <c r="A4" s="334"/>
      <c r="B4" s="188" t="s">
        <v>264</v>
      </c>
      <c r="C4" s="188" t="s">
        <v>270</v>
      </c>
      <c r="D4" s="318" t="s">
        <v>280</v>
      </c>
      <c r="E4" s="188" t="s">
        <v>264</v>
      </c>
      <c r="F4" s="188" t="s">
        <v>270</v>
      </c>
      <c r="G4" s="318" t="s">
        <v>280</v>
      </c>
      <c r="H4" s="188" t="s">
        <v>264</v>
      </c>
      <c r="I4" s="188" t="s">
        <v>270</v>
      </c>
      <c r="J4" s="318" t="s">
        <v>280</v>
      </c>
      <c r="K4" s="188" t="s">
        <v>264</v>
      </c>
      <c r="L4" s="188" t="s">
        <v>270</v>
      </c>
      <c r="M4" s="318" t="s">
        <v>280</v>
      </c>
      <c r="N4" s="188" t="s">
        <v>264</v>
      </c>
      <c r="O4" s="188" t="s">
        <v>270</v>
      </c>
      <c r="P4" s="318" t="s">
        <v>280</v>
      </c>
      <c r="Q4" s="316"/>
    </row>
    <row r="5" spans="1:19" x14ac:dyDescent="0.2">
      <c r="A5" s="308" t="s">
        <v>7</v>
      </c>
      <c r="B5" s="309">
        <f>+'[1]Podklady RZ'!B726</f>
        <v>55256.089672000009</v>
      </c>
      <c r="C5" s="309">
        <f>+'[1]Podklady RZ'!C726</f>
        <v>36721.035875800007</v>
      </c>
      <c r="D5" s="310">
        <f>+'[1]Podklady RZ'!D726</f>
        <v>0.66456088539337421</v>
      </c>
      <c r="E5" s="311">
        <f>+'[1]Podklady RZ'!E726</f>
        <v>30347.942453999993</v>
      </c>
      <c r="F5" s="309">
        <f>+'[1]Podklady RZ'!F726</f>
        <v>19852.349074599999</v>
      </c>
      <c r="G5" s="310">
        <f>+'[1]Podklady RZ'!G726</f>
        <v>0.65415799126056973</v>
      </c>
      <c r="H5" s="311">
        <f>+'[1]Podklady RZ'!H726</f>
        <v>23243.849630332632</v>
      </c>
      <c r="I5" s="309">
        <f>+'[1]Podklady RZ'!I726</f>
        <v>14497.686397600002</v>
      </c>
      <c r="J5" s="310">
        <f>+'[1]Podklady RZ'!J726</f>
        <v>0.62372139848473684</v>
      </c>
      <c r="K5" s="311">
        <f>+'[1]Podklady RZ'!K726</f>
        <v>47396.373491292085</v>
      </c>
      <c r="L5" s="309">
        <f>+'[1]Podklady RZ'!L726</f>
        <v>32549.254820800001</v>
      </c>
      <c r="M5" s="312">
        <f>+'[1]Podklady RZ'!M726</f>
        <v>0.68674568164545591</v>
      </c>
      <c r="N5" s="313">
        <f>+'[1]Podklady RZ'!N726</f>
        <v>156244.25524762468</v>
      </c>
      <c r="O5" s="314">
        <f>+'[1]Podklady RZ'!O726</f>
        <v>103620.32616880001</v>
      </c>
      <c r="P5" s="315">
        <f>+'[1]Podklady RZ'!P726</f>
        <v>0.66319447076359184</v>
      </c>
      <c r="Q5" s="316"/>
      <c r="S5" s="290"/>
    </row>
    <row r="6" spans="1:19" x14ac:dyDescent="0.2">
      <c r="A6" s="36" t="s">
        <v>44</v>
      </c>
      <c r="B6" s="305">
        <f>+'[1]Podklady RZ'!B727</f>
        <v>4822.8418670000028</v>
      </c>
      <c r="C6" s="306">
        <f>+'[1]Podklady RZ'!C727</f>
        <v>2952.827659</v>
      </c>
      <c r="D6" s="307">
        <f>+'[1]Podklady RZ'!D727</f>
        <v>0.6122588590773711</v>
      </c>
      <c r="E6" s="305">
        <f>+'[1]Podklady RZ'!E727</f>
        <v>4117.1145459999989</v>
      </c>
      <c r="F6" s="306">
        <f>+'[1]Podklady RZ'!F727</f>
        <v>2556.729448</v>
      </c>
      <c r="G6" s="307">
        <f>+'[1]Podklady RZ'!G727</f>
        <v>0.6210003193824184</v>
      </c>
      <c r="H6" s="305">
        <f>+'[1]Podklady RZ'!H727</f>
        <v>3423.321566000001</v>
      </c>
      <c r="I6" s="306">
        <f>+'[1]Podklady RZ'!I727</f>
        <v>2202.0095529999999</v>
      </c>
      <c r="J6" s="307">
        <f>+'[1]Podklady RZ'!J727</f>
        <v>0.64323771826464726</v>
      </c>
      <c r="K6" s="305">
        <f>+'[1]Podklady RZ'!K727</f>
        <v>4362.5017420000013</v>
      </c>
      <c r="L6" s="306">
        <f>+'[1]Podklady RZ'!L727</f>
        <v>2816.3767149999999</v>
      </c>
      <c r="M6" s="297">
        <f>+'[1]Podklady RZ'!M727</f>
        <v>0.64558752788229812</v>
      </c>
      <c r="N6" s="302">
        <f>+'[1]Podklady RZ'!N727</f>
        <v>16725.779721000003</v>
      </c>
      <c r="O6" s="302">
        <f>+'[1]Podklady RZ'!O727</f>
        <v>10527.943375000001</v>
      </c>
      <c r="P6" s="303">
        <f>+'[1]Podklady RZ'!P727</f>
        <v>0.62944410070052959</v>
      </c>
      <c r="Q6" s="316"/>
      <c r="R6" s="234"/>
    </row>
    <row r="7" spans="1:19" x14ac:dyDescent="0.2">
      <c r="A7" s="47" t="s">
        <v>43</v>
      </c>
      <c r="B7" s="292">
        <f>+'[1]Podklady RZ'!B728</f>
        <v>615.54516699999931</v>
      </c>
      <c r="C7" s="301">
        <f>+'[1]Podklady RZ'!C728</f>
        <v>587.90100820000009</v>
      </c>
      <c r="D7" s="297">
        <f>+'[1]Podklady RZ'!D728</f>
        <v>0.95508995881694703</v>
      </c>
      <c r="E7" s="292">
        <f>+'[1]Podklady RZ'!E728</f>
        <v>453.80320999999992</v>
      </c>
      <c r="F7" s="293">
        <f>+'[1]Podklady RZ'!F728</f>
        <v>421.31628999999998</v>
      </c>
      <c r="G7" s="297">
        <f>+'[1]Podklady RZ'!G728</f>
        <v>0.92841187703365968</v>
      </c>
      <c r="H7" s="292">
        <f>+'[1]Podklady RZ'!H728</f>
        <v>399.09631600000012</v>
      </c>
      <c r="I7" s="301">
        <f>+'[1]Podklady RZ'!I728</f>
        <v>374.29919000000001</v>
      </c>
      <c r="J7" s="297">
        <f>+'[1]Podklady RZ'!J728</f>
        <v>0.93786681308278452</v>
      </c>
      <c r="K7" s="292">
        <f>+'[1]Podklady RZ'!K728</f>
        <v>638.33212600000036</v>
      </c>
      <c r="L7" s="301">
        <f>+'[1]Podklady RZ'!L728</f>
        <v>620.15952900000002</v>
      </c>
      <c r="M7" s="297">
        <f>+'[1]Podklady RZ'!M728</f>
        <v>0.97153112578889644</v>
      </c>
      <c r="N7" s="289">
        <f>+'[1]Podklady RZ'!N728</f>
        <v>2106.7768189999997</v>
      </c>
      <c r="O7" s="317">
        <f>+'[1]Podklady RZ'!O728</f>
        <v>2003.6760172000002</v>
      </c>
      <c r="P7" s="299">
        <f>+'[1]Podklady RZ'!P728</f>
        <v>0.95106230481075005</v>
      </c>
      <c r="Q7" s="316"/>
      <c r="R7" s="234"/>
    </row>
    <row r="8" spans="1:19" x14ac:dyDescent="0.2">
      <c r="A8" s="47" t="s">
        <v>42</v>
      </c>
      <c r="B8" s="292">
        <f>+'[1]Podklady RZ'!B729</f>
        <v>8031.468186000001</v>
      </c>
      <c r="C8" s="301">
        <f>+'[1]Podklady RZ'!C729</f>
        <v>6854.3353940000006</v>
      </c>
      <c r="D8" s="297">
        <f>+'[1]Podklady RZ'!D729</f>
        <v>0.85343491815706729</v>
      </c>
      <c r="E8" s="292">
        <f>+'[1]Podklady RZ'!E729</f>
        <v>2607.4414970000012</v>
      </c>
      <c r="F8" s="293">
        <f>+'[1]Podklady RZ'!F729</f>
        <v>2217.3242409999998</v>
      </c>
      <c r="G8" s="297">
        <f>+'[1]Podklady RZ'!G729</f>
        <v>0.85038312213376532</v>
      </c>
      <c r="H8" s="292">
        <f>+'[1]Podklady RZ'!H729</f>
        <v>1531.1759260000001</v>
      </c>
      <c r="I8" s="301">
        <f>+'[1]Podklady RZ'!I729</f>
        <v>1262.9877250000002</v>
      </c>
      <c r="J8" s="297">
        <f>+'[1]Podklady RZ'!J729</f>
        <v>0.82484821211850745</v>
      </c>
      <c r="K8" s="292">
        <f>+'[1]Podklady RZ'!K729</f>
        <v>4936.1818750000011</v>
      </c>
      <c r="L8" s="301">
        <f>+'[1]Podklady RZ'!L729</f>
        <v>4390.3206500000006</v>
      </c>
      <c r="M8" s="297">
        <f>+'[1]Podklady RZ'!M729</f>
        <v>0.88941630620123768</v>
      </c>
      <c r="N8" s="289">
        <f>+'[1]Podklady RZ'!N729</f>
        <v>17106.267484000004</v>
      </c>
      <c r="O8" s="317">
        <f>+'[1]Podklady RZ'!O729</f>
        <v>14724.968010000001</v>
      </c>
      <c r="P8" s="299">
        <f>+'[1]Podklady RZ'!P729</f>
        <v>0.86079374263103847</v>
      </c>
      <c r="Q8" s="316"/>
      <c r="R8" s="234"/>
    </row>
    <row r="9" spans="1:19" x14ac:dyDescent="0.2">
      <c r="A9" s="36" t="s">
        <v>67</v>
      </c>
      <c r="B9" s="292">
        <f>+'[1]Podklady RZ'!B730</f>
        <v>3.0880830000000006</v>
      </c>
      <c r="C9" s="301">
        <f>+'[1]Podklady RZ'!C730</f>
        <v>0</v>
      </c>
      <c r="D9" s="297">
        <f>+'[1]Podklady RZ'!D730</f>
        <v>0</v>
      </c>
      <c r="E9" s="292">
        <f>+'[1]Podklady RZ'!E730</f>
        <v>3.5988169999999999</v>
      </c>
      <c r="F9" s="293">
        <f>+'[1]Podklady RZ'!F730</f>
        <v>0</v>
      </c>
      <c r="G9" s="297">
        <f>+'[1]Podklady RZ'!G730</f>
        <v>0</v>
      </c>
      <c r="H9" s="292">
        <f>+'[1]Podklady RZ'!H730</f>
        <v>3.3368869999999999</v>
      </c>
      <c r="I9" s="301">
        <f>+'[1]Podklady RZ'!I730</f>
        <v>0</v>
      </c>
      <c r="J9" s="297">
        <f>+'[1]Podklady RZ'!J730</f>
        <v>0</v>
      </c>
      <c r="K9" s="292">
        <f>+'[1]Podklady RZ'!K730</f>
        <v>2.8860660000000009</v>
      </c>
      <c r="L9" s="301">
        <f>+'[1]Podklady RZ'!L730</f>
        <v>0</v>
      </c>
      <c r="M9" s="297">
        <f>+'[1]Podklady RZ'!M730</f>
        <v>0</v>
      </c>
      <c r="N9" s="289">
        <f>+'[1]Podklady RZ'!N730</f>
        <v>12.909853000000002</v>
      </c>
      <c r="O9" s="317">
        <f>+'[1]Podklady RZ'!O730</f>
        <v>0</v>
      </c>
      <c r="P9" s="299">
        <f>+'[1]Podklady RZ'!P730</f>
        <v>0</v>
      </c>
      <c r="Q9" s="316"/>
      <c r="R9" s="234"/>
    </row>
    <row r="10" spans="1:19" x14ac:dyDescent="0.2">
      <c r="A10" s="47" t="s">
        <v>68</v>
      </c>
      <c r="B10" s="292">
        <f>+'[1]Podklady RZ'!B731</f>
        <v>4.3670100000000005</v>
      </c>
      <c r="C10" s="301">
        <f>+'[1]Podklady RZ'!C731</f>
        <v>0</v>
      </c>
      <c r="D10" s="297">
        <f>+'[1]Podklady RZ'!D731</f>
        <v>0</v>
      </c>
      <c r="E10" s="292">
        <f>+'[1]Podklady RZ'!E731</f>
        <v>2.8484600000000002</v>
      </c>
      <c r="F10" s="293">
        <f>+'[1]Podklady RZ'!F731</f>
        <v>0</v>
      </c>
      <c r="G10" s="297">
        <f>+'[1]Podklady RZ'!G731</f>
        <v>0</v>
      </c>
      <c r="H10" s="292">
        <f>+'[1]Podklady RZ'!H731</f>
        <v>2.0073099999999999</v>
      </c>
      <c r="I10" s="301">
        <f>+'[1]Podklady RZ'!I731</f>
        <v>0</v>
      </c>
      <c r="J10" s="297">
        <f>+'[1]Podklady RZ'!J731</f>
        <v>0</v>
      </c>
      <c r="K10" s="292">
        <f>+'[1]Podklady RZ'!K731</f>
        <v>4.0476199999999993</v>
      </c>
      <c r="L10" s="301">
        <f>+'[1]Podklady RZ'!L731</f>
        <v>0</v>
      </c>
      <c r="M10" s="297">
        <f>+'[1]Podklady RZ'!M731</f>
        <v>0</v>
      </c>
      <c r="N10" s="289">
        <f>+'[1]Podklady RZ'!N731</f>
        <v>13.270399999999999</v>
      </c>
      <c r="O10" s="317">
        <f>+'[1]Podklady RZ'!O731</f>
        <v>0</v>
      </c>
      <c r="P10" s="299">
        <f>+'[1]Podklady RZ'!P731</f>
        <v>0</v>
      </c>
      <c r="Q10" s="316"/>
      <c r="R10" s="234"/>
    </row>
    <row r="11" spans="1:19" x14ac:dyDescent="0.2">
      <c r="A11" s="36" t="s">
        <v>69</v>
      </c>
      <c r="B11" s="292">
        <f>+'[1]Podklady RZ'!B732</f>
        <v>7.7060000000000003E-2</v>
      </c>
      <c r="C11" s="301">
        <f>+'[1]Podklady RZ'!C732</f>
        <v>0</v>
      </c>
      <c r="D11" s="297">
        <f>+'[1]Podklady RZ'!D732</f>
        <v>0</v>
      </c>
      <c r="E11" s="292">
        <f>+'[1]Podklady RZ'!E732</f>
        <v>0.17046</v>
      </c>
      <c r="F11" s="293">
        <f>+'[1]Podklady RZ'!F732</f>
        <v>0</v>
      </c>
      <c r="G11" s="297">
        <f>+'[1]Podklady RZ'!G732</f>
        <v>0</v>
      </c>
      <c r="H11" s="292">
        <f>+'[1]Podklady RZ'!H732</f>
        <v>0.13599</v>
      </c>
      <c r="I11" s="301">
        <f>+'[1]Podklady RZ'!I732</f>
        <v>0</v>
      </c>
      <c r="J11" s="297">
        <f>+'[1]Podklady RZ'!J732</f>
        <v>0</v>
      </c>
      <c r="K11" s="292">
        <f>+'[1]Podklady RZ'!K732</f>
        <v>3.3459999999999997E-2</v>
      </c>
      <c r="L11" s="301">
        <f>+'[1]Podklady RZ'!L732</f>
        <v>0</v>
      </c>
      <c r="M11" s="297">
        <f>+'[1]Podklady RZ'!M732</f>
        <v>0</v>
      </c>
      <c r="N11" s="289">
        <f>+'[1]Podklady RZ'!N732</f>
        <v>0.41697000000000001</v>
      </c>
      <c r="O11" s="317">
        <f>+'[1]Podklady RZ'!O732</f>
        <v>0</v>
      </c>
      <c r="P11" s="299">
        <f>+'[1]Podklady RZ'!P732</f>
        <v>0</v>
      </c>
      <c r="Q11" s="316"/>
      <c r="R11" s="234"/>
    </row>
    <row r="12" spans="1:19" x14ac:dyDescent="0.2">
      <c r="A12" s="47" t="s">
        <v>41</v>
      </c>
      <c r="B12" s="292">
        <f>+'[1]Podklady RZ'!B733</f>
        <v>24059.339638000016</v>
      </c>
      <c r="C12" s="301">
        <f>+'[1]Podklady RZ'!C733</f>
        <v>20403.79379</v>
      </c>
      <c r="D12" s="297">
        <f>+'[1]Podklady RZ'!D733</f>
        <v>0.84806125591966197</v>
      </c>
      <c r="E12" s="292">
        <f>+'[1]Podklady RZ'!E733</f>
        <v>12719.748339999998</v>
      </c>
      <c r="F12" s="293">
        <f>+'[1]Podklady RZ'!F733</f>
        <v>10967.54608</v>
      </c>
      <c r="G12" s="297">
        <f>+'[1]Podklady RZ'!G733</f>
        <v>0.86224552458401871</v>
      </c>
      <c r="H12" s="292">
        <f>+'[1]Podklady RZ'!H733</f>
        <v>8753.1061529999934</v>
      </c>
      <c r="I12" s="301">
        <f>+'[1]Podklady RZ'!I733</f>
        <v>7283.4420029999992</v>
      </c>
      <c r="J12" s="297">
        <f>+'[1]Podklady RZ'!J733</f>
        <v>0.83209798621072484</v>
      </c>
      <c r="K12" s="292">
        <f>+'[1]Podklady RZ'!K733</f>
        <v>21554.743870000006</v>
      </c>
      <c r="L12" s="301">
        <f>+'[1]Podklady RZ'!L733</f>
        <v>18590.598309999998</v>
      </c>
      <c r="M12" s="297">
        <f>+'[1]Podklady RZ'!M733</f>
        <v>0.86248291430057211</v>
      </c>
      <c r="N12" s="289">
        <f>+'[1]Podklady RZ'!N733</f>
        <v>67086.938001000002</v>
      </c>
      <c r="O12" s="317">
        <f>+'[1]Podklady RZ'!O733</f>
        <v>57245.380183000001</v>
      </c>
      <c r="P12" s="299">
        <f>+'[1]Podklady RZ'!P733</f>
        <v>0.85330143078145404</v>
      </c>
      <c r="Q12" s="316"/>
      <c r="R12" s="234"/>
    </row>
    <row r="13" spans="1:19" x14ac:dyDescent="0.2">
      <c r="A13" s="47" t="s">
        <v>81</v>
      </c>
      <c r="B13" s="292">
        <f>+'[1]Podklady RZ'!B734</f>
        <v>392.709</v>
      </c>
      <c r="C13" s="301">
        <f>+'[1]Podklady RZ'!C734</f>
        <v>0</v>
      </c>
      <c r="D13" s="297">
        <f>+'[1]Podklady RZ'!D734</f>
        <v>0</v>
      </c>
      <c r="E13" s="292">
        <f>+'[1]Podklady RZ'!E734</f>
        <v>145.69200000000001</v>
      </c>
      <c r="F13" s="293">
        <f>+'[1]Podklady RZ'!F734</f>
        <v>0</v>
      </c>
      <c r="G13" s="297">
        <f>+'[1]Podklady RZ'!G734</f>
        <v>0</v>
      </c>
      <c r="H13" s="292">
        <f>+'[1]Podklady RZ'!H734</f>
        <v>69.081000000000003</v>
      </c>
      <c r="I13" s="301">
        <f>+'[1]Podklady RZ'!I734</f>
        <v>0</v>
      </c>
      <c r="J13" s="297">
        <f>+'[1]Podklady RZ'!J734</f>
        <v>0</v>
      </c>
      <c r="K13" s="292">
        <f>+'[1]Podklady RZ'!K734</f>
        <v>300.58999999999997</v>
      </c>
      <c r="L13" s="301">
        <f>+'[1]Podklady RZ'!L734</f>
        <v>0</v>
      </c>
      <c r="M13" s="297">
        <f>+'[1]Podklady RZ'!M734</f>
        <v>0</v>
      </c>
      <c r="N13" s="289">
        <f>+'[1]Podklady RZ'!N734</f>
        <v>908.07200000000012</v>
      </c>
      <c r="O13" s="317">
        <f>+'[1]Podklady RZ'!O734</f>
        <v>0</v>
      </c>
      <c r="P13" s="299">
        <f>+'[1]Podklady RZ'!P734</f>
        <v>0</v>
      </c>
      <c r="Q13" s="316"/>
      <c r="R13" s="234"/>
    </row>
    <row r="14" spans="1:19" x14ac:dyDescent="0.2">
      <c r="A14" s="47" t="s">
        <v>40</v>
      </c>
      <c r="B14" s="292">
        <f>+'[1]Podklady RZ'!B735</f>
        <v>0.26060900000000004</v>
      </c>
      <c r="C14" s="301">
        <f>+'[1]Podklady RZ'!C735</f>
        <v>0</v>
      </c>
      <c r="D14" s="297">
        <f>+'[1]Podklady RZ'!D735</f>
        <v>0</v>
      </c>
      <c r="E14" s="292">
        <f>+'[1]Podklady RZ'!E735</f>
        <v>3.2754999999999992E-2</v>
      </c>
      <c r="F14" s="293">
        <f>+'[1]Podklady RZ'!F735</f>
        <v>0</v>
      </c>
      <c r="G14" s="297">
        <f>+'[1]Podklady RZ'!G735</f>
        <v>0</v>
      </c>
      <c r="H14" s="292">
        <f>+'[1]Podklady RZ'!H735</f>
        <v>8.1899999999999994E-3</v>
      </c>
      <c r="I14" s="301">
        <f>+'[1]Podklady RZ'!I735</f>
        <v>0</v>
      </c>
      <c r="J14" s="297">
        <f>+'[1]Podklady RZ'!J735</f>
        <v>0</v>
      </c>
      <c r="K14" s="292">
        <f>+'[1]Podklady RZ'!K735</f>
        <v>0.10440700000000001</v>
      </c>
      <c r="L14" s="301">
        <f>+'[1]Podklady RZ'!L735</f>
        <v>0</v>
      </c>
      <c r="M14" s="297">
        <f>+'[1]Podklady RZ'!M735</f>
        <v>0</v>
      </c>
      <c r="N14" s="289">
        <f>+'[1]Podklady RZ'!N735</f>
        <v>0.40596100000000002</v>
      </c>
      <c r="O14" s="317">
        <f>+'[1]Podklady RZ'!O735</f>
        <v>0</v>
      </c>
      <c r="P14" s="299">
        <f>+'[1]Podklady RZ'!P735</f>
        <v>0</v>
      </c>
      <c r="Q14" s="316"/>
      <c r="R14" s="234"/>
    </row>
    <row r="15" spans="1:19" x14ac:dyDescent="0.2">
      <c r="A15" s="47" t="s">
        <v>39</v>
      </c>
      <c r="B15" s="292">
        <f>+'[1]Podklady RZ'!B736</f>
        <v>1987.0560390000001</v>
      </c>
      <c r="C15" s="301">
        <f>+'[1]Podklady RZ'!C736</f>
        <v>160.20875000000001</v>
      </c>
      <c r="D15" s="297">
        <f>+'[1]Podklady RZ'!D736</f>
        <v>8.062618610425612E-2</v>
      </c>
      <c r="E15" s="292">
        <f>+'[1]Podklady RZ'!E736</f>
        <v>2029.8470710000001</v>
      </c>
      <c r="F15" s="293">
        <f>+'[1]Podklady RZ'!F736</f>
        <v>162.35694000000001</v>
      </c>
      <c r="G15" s="297">
        <f>+'[1]Podklady RZ'!G736</f>
        <v>7.9984813791915466E-2</v>
      </c>
      <c r="H15" s="292">
        <f>+'[1]Podklady RZ'!H736</f>
        <v>1930.6042309999998</v>
      </c>
      <c r="I15" s="301">
        <f>+'[1]Podklady RZ'!I736</f>
        <v>125.27976</v>
      </c>
      <c r="J15" s="297">
        <f>+'[1]Podklady RZ'!J736</f>
        <v>6.4891476973045134E-2</v>
      </c>
      <c r="K15" s="292">
        <f>+'[1]Podklady RZ'!K736</f>
        <v>2006.6973600000001</v>
      </c>
      <c r="L15" s="301">
        <f>+'[1]Podklady RZ'!L736</f>
        <v>182.26997</v>
      </c>
      <c r="M15" s="297">
        <f>+'[1]Podklady RZ'!M736</f>
        <v>9.0830821644176579E-2</v>
      </c>
      <c r="N15" s="289">
        <f>+'[1]Podklady RZ'!N736</f>
        <v>7954.2047010000006</v>
      </c>
      <c r="O15" s="317">
        <f>+'[1]Podklady RZ'!O736</f>
        <v>630.11542000000009</v>
      </c>
      <c r="P15" s="299">
        <f>+'[1]Podklady RZ'!P736</f>
        <v>7.9217903446812496E-2</v>
      </c>
      <c r="Q15" s="316"/>
      <c r="R15" s="234"/>
    </row>
    <row r="16" spans="1:19" x14ac:dyDescent="0.2">
      <c r="A16" s="47" t="s">
        <v>38</v>
      </c>
      <c r="B16" s="292">
        <f>+'[1]Podklady RZ'!B737</f>
        <v>342.51268699999991</v>
      </c>
      <c r="C16" s="301">
        <f>+'[1]Podklady RZ'!C737</f>
        <v>127.66624499999999</v>
      </c>
      <c r="D16" s="297">
        <f>+'[1]Podklady RZ'!D737</f>
        <v>0.37273435363286272</v>
      </c>
      <c r="E16" s="292">
        <f>+'[1]Podklady RZ'!E737</f>
        <v>127.71499799999999</v>
      </c>
      <c r="F16" s="293">
        <f>+'[1]Podklady RZ'!F737</f>
        <v>61.753757</v>
      </c>
      <c r="G16" s="297">
        <f>+'[1]Podklady RZ'!G737</f>
        <v>0.48352783907180585</v>
      </c>
      <c r="H16" s="292">
        <f>+'[1]Podklady RZ'!H737</f>
        <v>84.424994999999996</v>
      </c>
      <c r="I16" s="301">
        <f>+'[1]Podklady RZ'!I737</f>
        <v>62.315682000000002</v>
      </c>
      <c r="J16" s="297">
        <f>+'[1]Podklady RZ'!J737</f>
        <v>0.73811887107603624</v>
      </c>
      <c r="K16" s="292">
        <f>+'[1]Podklady RZ'!K737</f>
        <v>167.08602500000003</v>
      </c>
      <c r="L16" s="301">
        <f>+'[1]Podklady RZ'!L737</f>
        <v>101.477829</v>
      </c>
      <c r="M16" s="297">
        <f>+'[1]Podklady RZ'!M737</f>
        <v>0.60733881843200221</v>
      </c>
      <c r="N16" s="289">
        <f>+'[1]Podklady RZ'!N737</f>
        <v>721.73870499999998</v>
      </c>
      <c r="O16" s="317">
        <f>+'[1]Podklady RZ'!O737</f>
        <v>353.21351299999998</v>
      </c>
      <c r="P16" s="299">
        <f>+'[1]Podklady RZ'!P737</f>
        <v>0.48939250528347372</v>
      </c>
      <c r="Q16" s="316"/>
      <c r="R16" s="234"/>
    </row>
    <row r="17" spans="1:18" x14ac:dyDescent="0.2">
      <c r="A17" s="47" t="s">
        <v>37</v>
      </c>
      <c r="B17" s="292">
        <f>+'[1]Podklady RZ'!B738</f>
        <v>888.98091999999997</v>
      </c>
      <c r="C17" s="301">
        <f>+'[1]Podklady RZ'!C738</f>
        <v>697.64822600000002</v>
      </c>
      <c r="D17" s="297">
        <f>+'[1]Podklady RZ'!D738</f>
        <v>0.78477300277715756</v>
      </c>
      <c r="E17" s="292">
        <f>+'[1]Podklady RZ'!E738</f>
        <v>763.29248300000006</v>
      </c>
      <c r="F17" s="293">
        <f>+'[1]Podklady RZ'!F738</f>
        <v>596.84823100000006</v>
      </c>
      <c r="G17" s="297">
        <f>+'[1]Podklady RZ'!G738</f>
        <v>0.78193909188543653</v>
      </c>
      <c r="H17" s="292">
        <f>+'[1]Podklady RZ'!H738</f>
        <v>704.48422739756472</v>
      </c>
      <c r="I17" s="301">
        <f>+'[1]Podklady RZ'!I738</f>
        <v>553.36053200000003</v>
      </c>
      <c r="J17" s="297">
        <f>+'[1]Podklady RZ'!J738</f>
        <v>0.78548320953070772</v>
      </c>
      <c r="K17" s="292">
        <f>+'[1]Podklady RZ'!K738</f>
        <v>868.74399499999993</v>
      </c>
      <c r="L17" s="301">
        <f>+'[1]Podklady RZ'!L738</f>
        <v>644.78313500000002</v>
      </c>
      <c r="M17" s="297">
        <f>+'[1]Podklady RZ'!M738</f>
        <v>0.74220154465643251</v>
      </c>
      <c r="N17" s="289">
        <f>+'[1]Podklady RZ'!N738</f>
        <v>3225.5016253975646</v>
      </c>
      <c r="O17" s="317">
        <f>+'[1]Podklady RZ'!O738</f>
        <v>2492.6401240000005</v>
      </c>
      <c r="P17" s="299">
        <f>+'[1]Podklady RZ'!P738</f>
        <v>0.77279146424016021</v>
      </c>
      <c r="Q17" s="316"/>
      <c r="R17" s="234"/>
    </row>
    <row r="18" spans="1:18" x14ac:dyDescent="0.2">
      <c r="A18" s="47" t="s">
        <v>36</v>
      </c>
      <c r="B18" s="292">
        <f>+'[1]Podklady RZ'!B739</f>
        <v>2501.6362419999996</v>
      </c>
      <c r="C18" s="301">
        <f>+'[1]Podklady RZ'!C739</f>
        <v>1278.768597</v>
      </c>
      <c r="D18" s="297">
        <f>+'[1]Podklady RZ'!D739</f>
        <v>0.51117287778724152</v>
      </c>
      <c r="E18" s="292">
        <f>+'[1]Podklady RZ'!E739</f>
        <v>2105.9748219999997</v>
      </c>
      <c r="F18" s="293">
        <f>+'[1]Podklady RZ'!F739</f>
        <v>948.808446</v>
      </c>
      <c r="G18" s="297">
        <f>+'[1]Podklady RZ'!G739</f>
        <v>0.45053171390669178</v>
      </c>
      <c r="H18" s="292">
        <f>+'[1]Podklady RZ'!H739</f>
        <v>1988.457768</v>
      </c>
      <c r="I18" s="301">
        <f>+'[1]Podklady RZ'!I739</f>
        <v>968.4641949999999</v>
      </c>
      <c r="J18" s="297">
        <f>+'[1]Podklady RZ'!J739</f>
        <v>0.48704287844850014</v>
      </c>
      <c r="K18" s="292">
        <f>+'[1]Podklady RZ'!K739</f>
        <v>2459.4410540000003</v>
      </c>
      <c r="L18" s="301">
        <f>+'[1]Podklady RZ'!L739</f>
        <v>1360.295844</v>
      </c>
      <c r="M18" s="297">
        <f>+'[1]Podklady RZ'!M739</f>
        <v>0.5530914602680288</v>
      </c>
      <c r="N18" s="289">
        <f>+'[1]Podklady RZ'!N739</f>
        <v>9055.5098859999998</v>
      </c>
      <c r="O18" s="317">
        <f>+'[1]Podklady RZ'!O739</f>
        <v>4556.337082</v>
      </c>
      <c r="P18" s="299">
        <f>+'[1]Podklady RZ'!P739</f>
        <v>0.50315632574640423</v>
      </c>
      <c r="Q18" s="316"/>
      <c r="R18" s="234"/>
    </row>
    <row r="19" spans="1:18" x14ac:dyDescent="0.2">
      <c r="A19" s="47" t="s">
        <v>3</v>
      </c>
      <c r="B19" s="292">
        <f>+'[1]Podklady RZ'!B740</f>
        <v>0</v>
      </c>
      <c r="C19" s="301">
        <f>+'[1]Podklady RZ'!C740</f>
        <v>0</v>
      </c>
      <c r="D19" s="297">
        <f>+'[1]Podklady RZ'!D740</f>
        <v>0</v>
      </c>
      <c r="E19" s="292">
        <f>+'[1]Podklady RZ'!E740</f>
        <v>0</v>
      </c>
      <c r="F19" s="293">
        <f>+'[1]Podklady RZ'!F740</f>
        <v>0</v>
      </c>
      <c r="G19" s="297">
        <f>+'[1]Podklady RZ'!G740</f>
        <v>0</v>
      </c>
      <c r="H19" s="292">
        <f>+'[1]Podklady RZ'!H740</f>
        <v>0</v>
      </c>
      <c r="I19" s="301">
        <f>+'[1]Podklady RZ'!I740</f>
        <v>0</v>
      </c>
      <c r="J19" s="297">
        <f>+'[1]Podklady RZ'!J740</f>
        <v>0</v>
      </c>
      <c r="K19" s="292">
        <f>+'[1]Podklady RZ'!K740</f>
        <v>0</v>
      </c>
      <c r="L19" s="301">
        <f>+'[1]Podklady RZ'!L740</f>
        <v>0</v>
      </c>
      <c r="M19" s="297">
        <f>+'[1]Podklady RZ'!M740</f>
        <v>0</v>
      </c>
      <c r="N19" s="289">
        <f>+'[1]Podklady RZ'!N740</f>
        <v>0</v>
      </c>
      <c r="O19" s="317">
        <f>+'[1]Podklady RZ'!O740</f>
        <v>0</v>
      </c>
      <c r="P19" s="299">
        <f>+'[1]Podklady RZ'!P740</f>
        <v>0</v>
      </c>
      <c r="Q19" s="316"/>
      <c r="R19" s="234"/>
    </row>
    <row r="20" spans="1:18" x14ac:dyDescent="0.2">
      <c r="A20" s="47" t="s">
        <v>35</v>
      </c>
      <c r="B20" s="292">
        <f>+'[1]Podklady RZ'!B741</f>
        <v>207.37383700000009</v>
      </c>
      <c r="C20" s="301">
        <f>+'[1]Podklady RZ'!C741</f>
        <v>114.79815459999999</v>
      </c>
      <c r="D20" s="297">
        <f>+'[1]Podklady RZ'!D741</f>
        <v>0.55358070362559741</v>
      </c>
      <c r="E20" s="292">
        <f>+'[1]Podklady RZ'!E741</f>
        <v>56.419945000000013</v>
      </c>
      <c r="F20" s="293">
        <f>+'[1]Podklady RZ'!F741</f>
        <v>32.990517599999997</v>
      </c>
      <c r="G20" s="297">
        <f>+'[1]Podklady RZ'!G741</f>
        <v>0.58473147394950475</v>
      </c>
      <c r="H20" s="292">
        <f>+'[1]Podklady RZ'!H741</f>
        <v>70.38053899999997</v>
      </c>
      <c r="I20" s="301">
        <f>+'[1]Podklady RZ'!I741</f>
        <v>6.3598855999999993</v>
      </c>
      <c r="J20" s="297">
        <f>+'[1]Podklady RZ'!J741</f>
        <v>9.0364263905395814E-2</v>
      </c>
      <c r="K20" s="292">
        <f>+'[1]Podklady RZ'!K741</f>
        <v>62.623313000000017</v>
      </c>
      <c r="L20" s="301">
        <f>+'[1]Podklady RZ'!L741</f>
        <v>9.5029298000000004</v>
      </c>
      <c r="M20" s="297">
        <f>+'[1]Podklady RZ'!M741</f>
        <v>0.15174747781229647</v>
      </c>
      <c r="N20" s="289">
        <f>+'[1]Podklady RZ'!N741</f>
        <v>396.79763400000007</v>
      </c>
      <c r="O20" s="317">
        <f>+'[1]Podklady RZ'!O741</f>
        <v>163.6514876</v>
      </c>
      <c r="P20" s="299">
        <f>+'[1]Podklady RZ'!P741</f>
        <v>0.41243060335384957</v>
      </c>
      <c r="Q20" s="316"/>
      <c r="R20" s="234"/>
    </row>
    <row r="21" spans="1:18" ht="12.75" thickBot="1" x14ac:dyDescent="0.25">
      <c r="A21" s="37" t="s">
        <v>34</v>
      </c>
      <c r="B21" s="294">
        <f>+'[1]Podklady RZ'!B742</f>
        <v>11398.833326999988</v>
      </c>
      <c r="C21" s="304">
        <f>+'[1]Podklady RZ'!C742</f>
        <v>3543.0880520000001</v>
      </c>
      <c r="D21" s="298">
        <f>+'[1]Podklady RZ'!D742</f>
        <v>0.31082900770271116</v>
      </c>
      <c r="E21" s="294">
        <f>+'[1]Podklady RZ'!E742</f>
        <v>5214.2430499999891</v>
      </c>
      <c r="F21" s="295">
        <f>+'[1]Podklady RZ'!F742</f>
        <v>1886.6751240000001</v>
      </c>
      <c r="G21" s="298">
        <f>+'[1]Podklady RZ'!G742</f>
        <v>0.36183106654378222</v>
      </c>
      <c r="H21" s="294">
        <f>+'[1]Podklady RZ'!H742</f>
        <v>4284.2285319350713</v>
      </c>
      <c r="I21" s="304">
        <f>+'[1]Podklady RZ'!I742</f>
        <v>1659.167872</v>
      </c>
      <c r="J21" s="298">
        <f>+'[1]Podklady RZ'!J742</f>
        <v>0.38727342849065949</v>
      </c>
      <c r="K21" s="294">
        <f>+'[1]Podklady RZ'!K742</f>
        <v>10032.360578292084</v>
      </c>
      <c r="L21" s="304">
        <f>+'[1]Podklady RZ'!L742</f>
        <v>3833.4699089999999</v>
      </c>
      <c r="M21" s="298">
        <f>+'[1]Podklady RZ'!M742</f>
        <v>0.38211045935637739</v>
      </c>
      <c r="N21" s="296">
        <f>+'[1]Podklady RZ'!N742</f>
        <v>30929.665487227132</v>
      </c>
      <c r="O21" s="296">
        <f>+'[1]Podklady RZ'!O742</f>
        <v>10922.400957</v>
      </c>
      <c r="P21" s="300">
        <f>+'[1]Podklady RZ'!P742</f>
        <v>0.35313673086799369</v>
      </c>
      <c r="Q21" s="316"/>
      <c r="R21" s="234"/>
    </row>
    <row r="22" spans="1:18" s="126" customFormat="1" ht="11.25" x14ac:dyDescent="0.2">
      <c r="A22" s="119"/>
      <c r="B22" s="5"/>
      <c r="C22" s="5"/>
      <c r="D22" s="5"/>
      <c r="E22" s="5"/>
      <c r="F22" s="5"/>
      <c r="G22" s="5"/>
      <c r="H22" s="5"/>
      <c r="I22" s="5"/>
      <c r="P22" s="4" t="s">
        <v>83</v>
      </c>
    </row>
    <row r="23" spans="1:18" x14ac:dyDescent="0.2">
      <c r="A23" s="232"/>
      <c r="B23" s="52"/>
      <c r="C23" s="13"/>
      <c r="D23" s="13"/>
      <c r="E23" s="13"/>
      <c r="F23" s="13"/>
      <c r="G23" s="13"/>
      <c r="H23" s="13"/>
      <c r="I23" s="13"/>
    </row>
    <row r="24" spans="1:18" x14ac:dyDescent="0.2">
      <c r="A24" s="232"/>
      <c r="B24" s="52"/>
    </row>
    <row r="25" spans="1:18" x14ac:dyDescent="0.2">
      <c r="A25" s="232"/>
      <c r="B25" s="52"/>
      <c r="C25" s="127"/>
      <c r="D25" s="127"/>
      <c r="E25" s="127"/>
      <c r="F25" s="127"/>
      <c r="G25" s="127"/>
      <c r="H25" s="127"/>
      <c r="I25" s="127"/>
      <c r="J25" s="127"/>
    </row>
    <row r="26" spans="1:18" x14ac:dyDescent="0.2">
      <c r="A26" s="232"/>
      <c r="B26" s="52"/>
      <c r="C26" s="127"/>
      <c r="D26" s="127"/>
      <c r="E26" s="127"/>
      <c r="F26" s="127"/>
      <c r="G26" s="127"/>
      <c r="H26" s="127"/>
      <c r="I26" s="127"/>
      <c r="J26" s="127"/>
    </row>
    <row r="27" spans="1:18" x14ac:dyDescent="0.2">
      <c r="A27" s="232"/>
      <c r="B27" s="52"/>
    </row>
    <row r="28" spans="1:18" x14ac:dyDescent="0.2">
      <c r="A28" s="232"/>
      <c r="B28" s="52"/>
    </row>
    <row r="29" spans="1:18" x14ac:dyDescent="0.2">
      <c r="A29" s="232"/>
      <c r="B29" s="52"/>
    </row>
    <row r="30" spans="1:18" x14ac:dyDescent="0.2">
      <c r="A30" s="232"/>
      <c r="B30" s="52"/>
    </row>
    <row r="31" spans="1:18" x14ac:dyDescent="0.2">
      <c r="A31" s="232"/>
      <c r="B31" s="52"/>
    </row>
    <row r="32" spans="1:18" x14ac:dyDescent="0.2">
      <c r="A32" s="232"/>
      <c r="B32" s="52"/>
    </row>
    <row r="33" spans="1:2" x14ac:dyDescent="0.2">
      <c r="A33" s="232"/>
      <c r="B33" s="52"/>
    </row>
    <row r="34" spans="1:2" x14ac:dyDescent="0.2">
      <c r="A34" s="232"/>
      <c r="B34" s="52"/>
    </row>
    <row r="35" spans="1:2" x14ac:dyDescent="0.2">
      <c r="A35" s="232"/>
      <c r="B35" s="52"/>
    </row>
    <row r="36" spans="1:2" x14ac:dyDescent="0.2">
      <c r="A36" s="232"/>
      <c r="B36" s="52"/>
    </row>
    <row r="37" spans="1:2" x14ac:dyDescent="0.2">
      <c r="A37" s="232"/>
      <c r="B37" s="52"/>
    </row>
    <row r="38" spans="1:2" x14ac:dyDescent="0.2">
      <c r="A38" s="232"/>
      <c r="B38" s="52"/>
    </row>
  </sheetData>
  <mergeCells count="6">
    <mergeCell ref="N3:P3"/>
    <mergeCell ref="A3:A4"/>
    <mergeCell ref="B3:D3"/>
    <mergeCell ref="E3:G3"/>
    <mergeCell ref="H3:J3"/>
    <mergeCell ref="K3:M3"/>
  </mergeCells>
  <pageMargins left="0.31496062992125984" right="0.31496062992125984" top="0.3543307086614173" bottom="0.3543307086614173" header="0.31496062992125984" footer="0.19685039370078741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R44"/>
  <sheetViews>
    <sheetView showGridLines="0" zoomScaleNormal="100" workbookViewId="0">
      <selection activeCell="N7" sqref="N7:N8"/>
    </sheetView>
  </sheetViews>
  <sheetFormatPr defaultRowHeight="12" x14ac:dyDescent="0.2"/>
  <cols>
    <col min="1" max="1" width="31.140625" style="112" customWidth="1"/>
    <col min="2" max="13" width="8.5703125" style="112" customWidth="1"/>
    <col min="14" max="14" width="10.140625" style="112" customWidth="1"/>
    <col min="15" max="15" width="8.42578125" style="112" customWidth="1"/>
    <col min="16" max="16" width="11.42578125" style="112" bestFit="1" customWidth="1"/>
    <col min="17" max="17" width="9.5703125" style="112" bestFit="1" customWidth="1"/>
    <col min="18" max="16384" width="9.140625" style="112"/>
  </cols>
  <sheetData>
    <row r="1" spans="1:18" s="125" customFormat="1" ht="18.75" x14ac:dyDescent="0.3">
      <c r="A1" s="21" t="s">
        <v>82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11" t="str">
        <f>Obsah!$A$1</f>
        <v>2017</v>
      </c>
    </row>
    <row r="2" spans="1:18" ht="7.5" customHeight="1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8" x14ac:dyDescent="0.2">
      <c r="A3" s="333"/>
      <c r="B3" s="335" t="s">
        <v>48</v>
      </c>
      <c r="C3" s="335"/>
      <c r="D3" s="335"/>
      <c r="E3" s="335" t="s">
        <v>49</v>
      </c>
      <c r="F3" s="335"/>
      <c r="G3" s="335"/>
      <c r="H3" s="335" t="s">
        <v>50</v>
      </c>
      <c r="I3" s="335"/>
      <c r="J3" s="335"/>
      <c r="K3" s="335" t="s">
        <v>51</v>
      </c>
      <c r="L3" s="335"/>
      <c r="M3" s="335"/>
      <c r="N3" s="333" t="s">
        <v>7</v>
      </c>
      <c r="Q3" s="248"/>
      <c r="R3" s="248"/>
    </row>
    <row r="4" spans="1:18" x14ac:dyDescent="0.2">
      <c r="A4" s="334"/>
      <c r="B4" s="42" t="s">
        <v>8</v>
      </c>
      <c r="C4" s="42" t="s">
        <v>9</v>
      </c>
      <c r="D4" s="42" t="s">
        <v>10</v>
      </c>
      <c r="E4" s="42" t="s">
        <v>11</v>
      </c>
      <c r="F4" s="42" t="s">
        <v>12</v>
      </c>
      <c r="G4" s="42" t="s">
        <v>13</v>
      </c>
      <c r="H4" s="42" t="s">
        <v>14</v>
      </c>
      <c r="I4" s="42" t="s">
        <v>15</v>
      </c>
      <c r="J4" s="42" t="s">
        <v>16</v>
      </c>
      <c r="K4" s="42" t="s">
        <v>17</v>
      </c>
      <c r="L4" s="42" t="s">
        <v>18</v>
      </c>
      <c r="M4" s="42" t="s">
        <v>19</v>
      </c>
      <c r="N4" s="334"/>
    </row>
    <row r="5" spans="1:18" s="128" customFormat="1" x14ac:dyDescent="0.2">
      <c r="A5" s="329" t="s">
        <v>66</v>
      </c>
      <c r="B5" s="330">
        <f>SUM(B6:D6)</f>
        <v>59304.098410999999</v>
      </c>
      <c r="C5" s="331"/>
      <c r="D5" s="332"/>
      <c r="E5" s="331">
        <f>SUM(E6:G6)</f>
        <v>33484.775818000002</v>
      </c>
      <c r="F5" s="331"/>
      <c r="G5" s="331"/>
      <c r="H5" s="330">
        <f>SUM(H6:J6)</f>
        <v>26102.67906353264</v>
      </c>
      <c r="I5" s="331"/>
      <c r="J5" s="332"/>
      <c r="K5" s="330">
        <f>SUM(K6:M6)</f>
        <v>50688.196344292111</v>
      </c>
      <c r="L5" s="331"/>
      <c r="M5" s="332"/>
      <c r="N5" s="336">
        <f>SUM(B6:M6)</f>
        <v>169579.74963682477</v>
      </c>
      <c r="Q5" s="246"/>
      <c r="R5" s="246"/>
    </row>
    <row r="6" spans="1:18" s="128" customFormat="1" x14ac:dyDescent="0.2">
      <c r="A6" s="328"/>
      <c r="B6" s="216">
        <f>'[1]Podklady RZ'!B6</f>
        <v>24714.300020000002</v>
      </c>
      <c r="C6" s="197">
        <f>'[1]Podklady RZ'!C6</f>
        <v>18536.406625</v>
      </c>
      <c r="D6" s="217">
        <f>'[1]Podklady RZ'!D6</f>
        <v>16053.391765999997</v>
      </c>
      <c r="E6" s="197">
        <f>'[1]Podklady RZ'!E6</f>
        <v>14105.685083000002</v>
      </c>
      <c r="F6" s="197">
        <f>'[1]Podklady RZ'!F6</f>
        <v>10974.113028</v>
      </c>
      <c r="G6" s="197">
        <f>'[1]Podklady RZ'!G6</f>
        <v>8404.977707</v>
      </c>
      <c r="H6" s="216">
        <f>'[1]Podklady RZ'!H6</f>
        <v>7799.2971484225673</v>
      </c>
      <c r="I6" s="197">
        <f>'[1]Podklady RZ'!I6</f>
        <v>7997.9303584460376</v>
      </c>
      <c r="J6" s="217">
        <f>'[1]Podklady RZ'!J6</f>
        <v>10305.451556664033</v>
      </c>
      <c r="K6" s="216">
        <f>'[1]Podklady RZ'!K6</f>
        <v>13386.898039764037</v>
      </c>
      <c r="L6" s="197">
        <f>'[1]Podklady RZ'!L6</f>
        <v>17275.336875764035</v>
      </c>
      <c r="M6" s="217">
        <f>'[1]Podklady RZ'!M6</f>
        <v>20025.961428764036</v>
      </c>
      <c r="N6" s="326"/>
    </row>
    <row r="7" spans="1:18" ht="12.75" customHeight="1" x14ac:dyDescent="0.2">
      <c r="A7" s="327" t="s">
        <v>79</v>
      </c>
      <c r="B7" s="337">
        <f>SUM(B8:D8)</f>
        <v>4048.0087389999999</v>
      </c>
      <c r="C7" s="338"/>
      <c r="D7" s="339"/>
      <c r="E7" s="338">
        <f>SUM(E8:G8)</f>
        <v>3136.8333639999996</v>
      </c>
      <c r="F7" s="338"/>
      <c r="G7" s="338"/>
      <c r="H7" s="337">
        <f>SUM(H8:J8)</f>
        <v>2858.8294331999987</v>
      </c>
      <c r="I7" s="338"/>
      <c r="J7" s="339"/>
      <c r="K7" s="337">
        <f>SUM(K8:M8)</f>
        <v>3291.8228529999992</v>
      </c>
      <c r="L7" s="338"/>
      <c r="M7" s="339"/>
      <c r="N7" s="325">
        <f>SUM(B8:M8)</f>
        <v>13335.494389199997</v>
      </c>
      <c r="P7" s="290"/>
    </row>
    <row r="8" spans="1:18" s="128" customFormat="1" ht="12.75" customHeight="1" x14ac:dyDescent="0.2">
      <c r="A8" s="328"/>
      <c r="B8" s="216">
        <f>'[1]Podklady RZ'!B8</f>
        <v>1460.0127299999979</v>
      </c>
      <c r="C8" s="197">
        <f>'[1]Podklady RZ'!C8</f>
        <v>1399.5756600000004</v>
      </c>
      <c r="D8" s="217">
        <f>'[1]Podklady RZ'!D8</f>
        <v>1188.4203490000016</v>
      </c>
      <c r="E8" s="197">
        <f>'[1]Podklady RZ'!E8</f>
        <v>1139.5462810000006</v>
      </c>
      <c r="F8" s="197">
        <f>'[1]Podklady RZ'!F8</f>
        <v>1050.3900089999988</v>
      </c>
      <c r="G8" s="197">
        <f>'[1]Podklady RZ'!G8</f>
        <v>946.89707399999998</v>
      </c>
      <c r="H8" s="216">
        <f>'[1]Podklady RZ'!H8</f>
        <v>961.98847599999965</v>
      </c>
      <c r="I8" s="197">
        <f>'[1]Podklady RZ'!I8</f>
        <v>934.30748100000028</v>
      </c>
      <c r="J8" s="217">
        <f>'[1]Podklady RZ'!J8</f>
        <v>962.53347619999909</v>
      </c>
      <c r="K8" s="216">
        <f>'[1]Podklady RZ'!K8</f>
        <v>1062.2336679999996</v>
      </c>
      <c r="L8" s="197">
        <f>'[1]Podklady RZ'!L8</f>
        <v>1018.3178480000001</v>
      </c>
      <c r="M8" s="217">
        <f>'[1]Podklady RZ'!M8</f>
        <v>1211.2713369999997</v>
      </c>
      <c r="N8" s="326"/>
      <c r="P8" s="291"/>
    </row>
    <row r="9" spans="1:18" s="186" customFormat="1" ht="12" customHeight="1" x14ac:dyDescent="0.2">
      <c r="A9" s="327" t="s">
        <v>103</v>
      </c>
      <c r="B9" s="337">
        <f>SUM(B10:D10)</f>
        <v>4222.9933187282604</v>
      </c>
      <c r="C9" s="338"/>
      <c r="D9" s="339"/>
      <c r="E9" s="338">
        <f>SUM(E10:G10)</f>
        <v>3043.2033497263392</v>
      </c>
      <c r="F9" s="338"/>
      <c r="G9" s="338"/>
      <c r="H9" s="337">
        <f>SUM(H10:J10)</f>
        <v>2468.7092824240767</v>
      </c>
      <c r="I9" s="338"/>
      <c r="J9" s="339"/>
      <c r="K9" s="337">
        <f>SUM(K10:M10)</f>
        <v>3626.4086327641289</v>
      </c>
      <c r="L9" s="338"/>
      <c r="M9" s="339"/>
      <c r="N9" s="325">
        <f>SUM(B10:M10)</f>
        <v>13361.314583642805</v>
      </c>
    </row>
    <row r="10" spans="1:18" s="186" customFormat="1" ht="12" customHeight="1" x14ac:dyDescent="0.2">
      <c r="A10" s="328"/>
      <c r="B10" s="216">
        <f>'[1]Podklady RZ'!B10</f>
        <v>1626.6252617546143</v>
      </c>
      <c r="C10" s="197">
        <f>'[1]Podklady RZ'!C10</f>
        <v>1279.4367840698571</v>
      </c>
      <c r="D10" s="217">
        <f>'[1]Podklady RZ'!D10</f>
        <v>1316.9312729037888</v>
      </c>
      <c r="E10" s="197">
        <f>'[1]Podklady RZ'!E10</f>
        <v>1216.4995899008934</v>
      </c>
      <c r="F10" s="197">
        <f>'[1]Podklady RZ'!F10</f>
        <v>953.81825082544538</v>
      </c>
      <c r="G10" s="197">
        <f>'[1]Podklady RZ'!G10</f>
        <v>872.88550900000075</v>
      </c>
      <c r="H10" s="216">
        <f>'[1]Podklady RZ'!H10</f>
        <v>764.71390788966346</v>
      </c>
      <c r="I10" s="197">
        <f>'[1]Podklady RZ'!I10</f>
        <v>763.18557665303649</v>
      </c>
      <c r="J10" s="217">
        <f>'[1]Podklady RZ'!J10</f>
        <v>940.80979788137665</v>
      </c>
      <c r="K10" s="216">
        <f>'[1]Podklady RZ'!K10</f>
        <v>1138.9478775880427</v>
      </c>
      <c r="L10" s="197">
        <f>'[1]Podklady RZ'!L10</f>
        <v>1200.1332305880433</v>
      </c>
      <c r="M10" s="217">
        <f>'[1]Podklady RZ'!M10</f>
        <v>1287.3275245880429</v>
      </c>
      <c r="N10" s="326"/>
    </row>
    <row r="11" spans="1:18" s="13" customFormat="1" ht="12" customHeight="1" x14ac:dyDescent="0.2">
      <c r="A11" s="327" t="s">
        <v>80</v>
      </c>
      <c r="B11" s="337">
        <f>SUM(B12:D12)</f>
        <v>13645.604241951038</v>
      </c>
      <c r="C11" s="338"/>
      <c r="D11" s="339"/>
      <c r="E11" s="338">
        <f>SUM(E12:G12)</f>
        <v>11320.426421362008</v>
      </c>
      <c r="F11" s="338"/>
      <c r="G11" s="338"/>
      <c r="H11" s="337">
        <f>SUM(H12:J12)</f>
        <v>9937.5579205599952</v>
      </c>
      <c r="I11" s="338"/>
      <c r="J11" s="339"/>
      <c r="K11" s="337">
        <f>SUM(K12:M12)</f>
        <v>14072.182379000009</v>
      </c>
      <c r="L11" s="338"/>
      <c r="M11" s="339"/>
      <c r="N11" s="325">
        <f>SUM(B12:M12)</f>
        <v>48975.770962873044</v>
      </c>
      <c r="P11" s="247"/>
      <c r="Q11" s="247"/>
      <c r="R11" s="247"/>
    </row>
    <row r="12" spans="1:18" s="186" customFormat="1" ht="12" customHeight="1" x14ac:dyDescent="0.2">
      <c r="A12" s="328"/>
      <c r="B12" s="216">
        <f>'[1]Podklady RZ'!B12</f>
        <v>5199.164372850395</v>
      </c>
      <c r="C12" s="197">
        <f>'[1]Podklady RZ'!C12</f>
        <v>4237.4703250725934</v>
      </c>
      <c r="D12" s="217">
        <f>'[1]Podklady RZ'!D12</f>
        <v>4208.9695440280493</v>
      </c>
      <c r="E12" s="197">
        <f>'[1]Podklady RZ'!E12</f>
        <v>3949.4993187618047</v>
      </c>
      <c r="F12" s="197">
        <f>'[1]Podklady RZ'!F12</f>
        <v>3945.1778006002019</v>
      </c>
      <c r="G12" s="197">
        <f>'[1]Podklady RZ'!G12</f>
        <v>3425.7493020000015</v>
      </c>
      <c r="H12" s="216">
        <f>'[1]Podklady RZ'!H12</f>
        <v>3069.1968951999961</v>
      </c>
      <c r="I12" s="197">
        <f>'[1]Podklady RZ'!I12</f>
        <v>3233.7787907199995</v>
      </c>
      <c r="J12" s="217">
        <f>'[1]Podklady RZ'!J12</f>
        <v>3634.58223464</v>
      </c>
      <c r="K12" s="216">
        <f>'[1]Podklady RZ'!K12</f>
        <v>4163.3567776666705</v>
      </c>
      <c r="L12" s="197">
        <f>'[1]Podklady RZ'!L12</f>
        <v>4767.0131656666726</v>
      </c>
      <c r="M12" s="217">
        <f>'[1]Podklady RZ'!M12</f>
        <v>5141.8124356666667</v>
      </c>
      <c r="N12" s="326"/>
    </row>
    <row r="13" spans="1:18" s="13" customFormat="1" ht="12" customHeight="1" x14ac:dyDescent="0.2">
      <c r="A13" s="327" t="s">
        <v>84</v>
      </c>
      <c r="B13" s="337">
        <f>SUM(B14:D14)</f>
        <v>37351.264401320703</v>
      </c>
      <c r="C13" s="338"/>
      <c r="D13" s="339"/>
      <c r="E13" s="338">
        <f>SUM(E14:G14)</f>
        <v>15946.964186911653</v>
      </c>
      <c r="F13" s="338"/>
      <c r="G13" s="338"/>
      <c r="H13" s="337">
        <f>SUM(H14:J14)</f>
        <v>10795.075099015656</v>
      </c>
      <c r="I13" s="338"/>
      <c r="J13" s="339"/>
      <c r="K13" s="337">
        <f>SUM(K14:M14)</f>
        <v>29640.184728527973</v>
      </c>
      <c r="L13" s="338"/>
      <c r="M13" s="339"/>
      <c r="N13" s="325">
        <f>SUM(B14:M14)</f>
        <v>93733.488415775995</v>
      </c>
      <c r="Q13" s="247"/>
      <c r="R13" s="247"/>
    </row>
    <row r="14" spans="1:18" s="186" customFormat="1" ht="12" customHeight="1" x14ac:dyDescent="0.2">
      <c r="A14" s="328"/>
      <c r="B14" s="216">
        <f>'[1]Podklady RZ'!B14</f>
        <v>16416.455132394985</v>
      </c>
      <c r="C14" s="197">
        <f>'[1]Podklady RZ'!C14</f>
        <v>11608.037685857556</v>
      </c>
      <c r="D14" s="217">
        <f>'[1]Podklady RZ'!D14</f>
        <v>9326.7715830681664</v>
      </c>
      <c r="E14" s="197">
        <f>'[1]Podklady RZ'!E14</f>
        <v>7792.2101663372996</v>
      </c>
      <c r="F14" s="197">
        <f>'[1]Podklady RZ'!F14</f>
        <v>5009.379720574354</v>
      </c>
      <c r="G14" s="197">
        <f>'[1]Podklady RZ'!G14</f>
        <v>3145.3742999999986</v>
      </c>
      <c r="H14" s="216">
        <f>'[1]Podklady RZ'!H14</f>
        <v>2988.1578129999998</v>
      </c>
      <c r="I14" s="197">
        <f>'[1]Podklady RZ'!I14</f>
        <v>3053.5854350729996</v>
      </c>
      <c r="J14" s="217">
        <f>'[1]Podklady RZ'!J14</f>
        <v>4753.3318509426572</v>
      </c>
      <c r="K14" s="216">
        <f>'[1]Podklady RZ'!K14</f>
        <v>7010.1459928426566</v>
      </c>
      <c r="L14" s="197">
        <f>'[1]Podklady RZ'!L14</f>
        <v>10259.875731842656</v>
      </c>
      <c r="M14" s="217">
        <f>'[1]Podklady RZ'!M14</f>
        <v>12370.163003842659</v>
      </c>
      <c r="N14" s="326"/>
    </row>
    <row r="15" spans="1:18" s="186" customFormat="1" ht="12" customHeight="1" x14ac:dyDescent="0.2">
      <c r="A15" s="342" t="s">
        <v>102</v>
      </c>
      <c r="B15" s="337">
        <f>SUM(B16:D16)</f>
        <v>36.227709999990111</v>
      </c>
      <c r="C15" s="338"/>
      <c r="D15" s="339"/>
      <c r="E15" s="338">
        <f>SUM(E16:G16)</f>
        <v>37.348496000001887</v>
      </c>
      <c r="F15" s="338"/>
      <c r="G15" s="338"/>
      <c r="H15" s="337">
        <f>SUM(H16:J16)</f>
        <v>42.507328332911584</v>
      </c>
      <c r="I15" s="338"/>
      <c r="J15" s="339"/>
      <c r="K15" s="337">
        <f>SUM(K16:M16)</f>
        <v>57.597750999997515</v>
      </c>
      <c r="L15" s="338"/>
      <c r="M15" s="339"/>
      <c r="N15" s="340">
        <f>SUM(B16:M16)</f>
        <v>173.6812853329011</v>
      </c>
    </row>
    <row r="16" spans="1:18" s="186" customFormat="1" ht="12" customHeight="1" thickBot="1" x14ac:dyDescent="0.25">
      <c r="A16" s="343"/>
      <c r="B16" s="207">
        <f>'[1]Podklady RZ'!B16</f>
        <v>12.04252300000735</v>
      </c>
      <c r="C16" s="114">
        <f>'[1]Podklady RZ'!C16</f>
        <v>11.886169999992489</v>
      </c>
      <c r="D16" s="208">
        <f>'[1]Podklady RZ'!D16</f>
        <v>12.299016999990272</v>
      </c>
      <c r="E16" s="114">
        <f>'[1]Podklady RZ'!E16</f>
        <v>7.9297270000033677</v>
      </c>
      <c r="F16" s="114">
        <f>'[1]Podklady RZ'!F16</f>
        <v>15.347246999999697</v>
      </c>
      <c r="G16" s="114">
        <f>'[1]Podklady RZ'!G16</f>
        <v>14.071521999998822</v>
      </c>
      <c r="H16" s="207">
        <f>'[1]Podklady RZ'!H16</f>
        <v>15.240056332908352</v>
      </c>
      <c r="I16" s="114">
        <f>'[1]Podklady RZ'!I16</f>
        <v>13.073075000002518</v>
      </c>
      <c r="J16" s="208">
        <f>'[1]Podklady RZ'!J16</f>
        <v>14.194197000000713</v>
      </c>
      <c r="K16" s="207">
        <f>'[1]Podklady RZ'!K16</f>
        <v>12.213723666667647</v>
      </c>
      <c r="L16" s="114">
        <f>'[1]Podklady RZ'!L16</f>
        <v>29.996899666661193</v>
      </c>
      <c r="M16" s="208">
        <f>'[1]Podklady RZ'!M16</f>
        <v>15.387127666668675</v>
      </c>
      <c r="N16" s="341"/>
    </row>
    <row r="17" spans="1:14" s="126" customFormat="1" ht="11.25" x14ac:dyDescent="0.2">
      <c r="A17" s="119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4" t="s">
        <v>83</v>
      </c>
    </row>
    <row r="18" spans="1:14" x14ac:dyDescent="0.2">
      <c r="A18" s="189" t="str">
        <f>A5</f>
        <v>Výroba tepla brutto</v>
      </c>
      <c r="B18" s="190">
        <f t="shared" ref="B18:M18" si="0">B6</f>
        <v>24714.300020000002</v>
      </c>
      <c r="C18" s="190">
        <f t="shared" si="0"/>
        <v>18536.406625</v>
      </c>
      <c r="D18" s="190">
        <f t="shared" si="0"/>
        <v>16053.391765999997</v>
      </c>
      <c r="E18" s="190">
        <f t="shared" si="0"/>
        <v>14105.685083000002</v>
      </c>
      <c r="F18" s="190">
        <f t="shared" si="0"/>
        <v>10974.113028</v>
      </c>
      <c r="G18" s="190">
        <f t="shared" si="0"/>
        <v>8404.977707</v>
      </c>
      <c r="H18" s="190">
        <f t="shared" si="0"/>
        <v>7799.2971484225673</v>
      </c>
      <c r="I18" s="190">
        <f t="shared" si="0"/>
        <v>7997.9303584460376</v>
      </c>
      <c r="J18" s="190">
        <f t="shared" si="0"/>
        <v>10305.451556664033</v>
      </c>
      <c r="K18" s="190">
        <f t="shared" si="0"/>
        <v>13386.898039764037</v>
      </c>
      <c r="L18" s="190">
        <f t="shared" si="0"/>
        <v>17275.336875764035</v>
      </c>
      <c r="M18" s="190">
        <f t="shared" si="0"/>
        <v>20025.961428764036</v>
      </c>
    </row>
    <row r="19" spans="1:14" x14ac:dyDescent="0.2">
      <c r="A19" s="17" t="str">
        <f>A7</f>
        <v xml:space="preserve">Technologická vlastní spotřeba tepla </v>
      </c>
      <c r="B19" s="52">
        <f t="shared" ref="B19:M19" si="1">-B8</f>
        <v>-1460.0127299999979</v>
      </c>
      <c r="C19" s="52">
        <f t="shared" si="1"/>
        <v>-1399.5756600000004</v>
      </c>
      <c r="D19" s="52">
        <f t="shared" si="1"/>
        <v>-1188.4203490000016</v>
      </c>
      <c r="E19" s="52">
        <f t="shared" si="1"/>
        <v>-1139.5462810000006</v>
      </c>
      <c r="F19" s="52">
        <f t="shared" si="1"/>
        <v>-1050.3900089999988</v>
      </c>
      <c r="G19" s="52">
        <f t="shared" si="1"/>
        <v>-946.89707399999998</v>
      </c>
      <c r="H19" s="52">
        <f t="shared" si="1"/>
        <v>-961.98847599999965</v>
      </c>
      <c r="I19" s="52">
        <f t="shared" si="1"/>
        <v>-934.30748100000028</v>
      </c>
      <c r="J19" s="52">
        <f t="shared" si="1"/>
        <v>-962.53347619999909</v>
      </c>
      <c r="K19" s="52">
        <f t="shared" si="1"/>
        <v>-1062.2336679999996</v>
      </c>
      <c r="L19" s="52">
        <f t="shared" si="1"/>
        <v>-1018.3178480000001</v>
      </c>
      <c r="M19" s="52">
        <f t="shared" si="1"/>
        <v>-1211.2713369999997</v>
      </c>
    </row>
    <row r="20" spans="1:14" x14ac:dyDescent="0.2">
      <c r="A20" s="17" t="str">
        <f>A9</f>
        <v>Ztráty</v>
      </c>
      <c r="B20" s="190">
        <f t="shared" ref="B20:M20" si="2">-B10</f>
        <v>-1626.6252617546143</v>
      </c>
      <c r="C20" s="190">
        <f t="shared" si="2"/>
        <v>-1279.4367840698571</v>
      </c>
      <c r="D20" s="190">
        <f t="shared" si="2"/>
        <v>-1316.9312729037888</v>
      </c>
      <c r="E20" s="190">
        <f t="shared" si="2"/>
        <v>-1216.4995899008934</v>
      </c>
      <c r="F20" s="190">
        <f t="shared" si="2"/>
        <v>-953.81825082544538</v>
      </c>
      <c r="G20" s="190">
        <f t="shared" si="2"/>
        <v>-872.88550900000075</v>
      </c>
      <c r="H20" s="190">
        <f t="shared" si="2"/>
        <v>-764.71390788966346</v>
      </c>
      <c r="I20" s="190">
        <f t="shared" si="2"/>
        <v>-763.18557665303649</v>
      </c>
      <c r="J20" s="190">
        <f t="shared" si="2"/>
        <v>-940.80979788137665</v>
      </c>
      <c r="K20" s="190">
        <f t="shared" si="2"/>
        <v>-1138.9478775880427</v>
      </c>
      <c r="L20" s="190">
        <f t="shared" si="2"/>
        <v>-1200.1332305880433</v>
      </c>
      <c r="M20" s="190">
        <f t="shared" si="2"/>
        <v>-1287.3275245880429</v>
      </c>
      <c r="N20" s="127"/>
    </row>
    <row r="21" spans="1:14" x14ac:dyDescent="0.2">
      <c r="A21" s="178" t="str">
        <f>A11</f>
        <v>Dodávky tepla do vlastního podniku</v>
      </c>
      <c r="B21" s="168">
        <f>-B12</f>
        <v>-5199.164372850395</v>
      </c>
      <c r="C21" s="168">
        <f t="shared" ref="C21:M21" si="3">-C12</f>
        <v>-4237.4703250725934</v>
      </c>
      <c r="D21" s="168">
        <f t="shared" si="3"/>
        <v>-4208.9695440280493</v>
      </c>
      <c r="E21" s="168">
        <f t="shared" si="3"/>
        <v>-3949.4993187618047</v>
      </c>
      <c r="F21" s="168">
        <f t="shared" si="3"/>
        <v>-3945.1778006002019</v>
      </c>
      <c r="G21" s="168">
        <f t="shared" si="3"/>
        <v>-3425.7493020000015</v>
      </c>
      <c r="H21" s="168">
        <f t="shared" si="3"/>
        <v>-3069.1968951999961</v>
      </c>
      <c r="I21" s="168">
        <f t="shared" si="3"/>
        <v>-3233.7787907199995</v>
      </c>
      <c r="J21" s="168">
        <f t="shared" si="3"/>
        <v>-3634.58223464</v>
      </c>
      <c r="K21" s="168">
        <f t="shared" si="3"/>
        <v>-4163.3567776666705</v>
      </c>
      <c r="L21" s="168">
        <f t="shared" si="3"/>
        <v>-4767.0131656666726</v>
      </c>
      <c r="M21" s="168">
        <f t="shared" si="3"/>
        <v>-5141.8124356666667</v>
      </c>
      <c r="N21" s="127"/>
    </row>
    <row r="22" spans="1:14" x14ac:dyDescent="0.2">
      <c r="A22" s="178" t="str">
        <f>A13</f>
        <v>Dodávky tepla cizím subjektům</v>
      </c>
      <c r="B22" s="168">
        <f t="shared" ref="B22:M22" si="4">-B14</f>
        <v>-16416.455132394985</v>
      </c>
      <c r="C22" s="168">
        <f t="shared" si="4"/>
        <v>-11608.037685857556</v>
      </c>
      <c r="D22" s="168">
        <f t="shared" si="4"/>
        <v>-9326.7715830681664</v>
      </c>
      <c r="E22" s="168">
        <f t="shared" si="4"/>
        <v>-7792.2101663372996</v>
      </c>
      <c r="F22" s="168">
        <f t="shared" si="4"/>
        <v>-5009.379720574354</v>
      </c>
      <c r="G22" s="168">
        <f t="shared" si="4"/>
        <v>-3145.3742999999986</v>
      </c>
      <c r="H22" s="168">
        <f t="shared" si="4"/>
        <v>-2988.1578129999998</v>
      </c>
      <c r="I22" s="168">
        <f t="shared" si="4"/>
        <v>-3053.5854350729996</v>
      </c>
      <c r="J22" s="168">
        <f t="shared" si="4"/>
        <v>-4753.3318509426572</v>
      </c>
      <c r="K22" s="168">
        <f t="shared" si="4"/>
        <v>-7010.1459928426566</v>
      </c>
      <c r="L22" s="168">
        <f t="shared" si="4"/>
        <v>-10259.875731842656</v>
      </c>
      <c r="M22" s="168">
        <f t="shared" si="4"/>
        <v>-12370.163003842659</v>
      </c>
    </row>
    <row r="23" spans="1:14" x14ac:dyDescent="0.2">
      <c r="A23" s="178" t="str">
        <f>A15</f>
        <v>Bilanční rozdíl</v>
      </c>
      <c r="B23" s="168">
        <f t="shared" ref="B23:M23" si="5">-B16</f>
        <v>-12.04252300000735</v>
      </c>
      <c r="C23" s="168">
        <f t="shared" si="5"/>
        <v>-11.886169999992489</v>
      </c>
      <c r="D23" s="168">
        <f t="shared" si="5"/>
        <v>-12.299016999990272</v>
      </c>
      <c r="E23" s="168">
        <f t="shared" si="5"/>
        <v>-7.9297270000033677</v>
      </c>
      <c r="F23" s="168">
        <f t="shared" si="5"/>
        <v>-15.347246999999697</v>
      </c>
      <c r="G23" s="168">
        <f t="shared" si="5"/>
        <v>-14.071521999998822</v>
      </c>
      <c r="H23" s="168">
        <f t="shared" si="5"/>
        <v>-15.240056332908352</v>
      </c>
      <c r="I23" s="168">
        <f t="shared" si="5"/>
        <v>-13.073075000002518</v>
      </c>
      <c r="J23" s="168">
        <f t="shared" si="5"/>
        <v>-14.194197000000713</v>
      </c>
      <c r="K23" s="168">
        <f t="shared" si="5"/>
        <v>-12.213723666667647</v>
      </c>
      <c r="L23" s="168">
        <f t="shared" si="5"/>
        <v>-29.996899666661193</v>
      </c>
      <c r="M23" s="168">
        <f t="shared" si="5"/>
        <v>-15.387127666668675</v>
      </c>
    </row>
    <row r="42" spans="1:4" x14ac:dyDescent="0.2">
      <c r="A42" s="228"/>
      <c r="B42" s="234"/>
      <c r="C42" s="229"/>
      <c r="D42" s="229"/>
    </row>
    <row r="43" spans="1:4" x14ac:dyDescent="0.2">
      <c r="B43" s="229"/>
      <c r="C43" s="229"/>
      <c r="D43" s="229"/>
    </row>
    <row r="44" spans="1:4" x14ac:dyDescent="0.2">
      <c r="B44" s="229"/>
      <c r="C44" s="229"/>
      <c r="D44" s="229"/>
    </row>
  </sheetData>
  <mergeCells count="42">
    <mergeCell ref="N15:N16"/>
    <mergeCell ref="A15:A16"/>
    <mergeCell ref="B15:D15"/>
    <mergeCell ref="E15:G15"/>
    <mergeCell ref="H15:J15"/>
    <mergeCell ref="K15:M15"/>
    <mergeCell ref="N9:N10"/>
    <mergeCell ref="N13:N14"/>
    <mergeCell ref="A11:A12"/>
    <mergeCell ref="B11:D11"/>
    <mergeCell ref="E11:G11"/>
    <mergeCell ref="H11:J11"/>
    <mergeCell ref="K11:M11"/>
    <mergeCell ref="H13:J13"/>
    <mergeCell ref="K13:M13"/>
    <mergeCell ref="N11:N12"/>
    <mergeCell ref="H7:J7"/>
    <mergeCell ref="K7:M7"/>
    <mergeCell ref="A13:A14"/>
    <mergeCell ref="B13:D13"/>
    <mergeCell ref="E13:G13"/>
    <mergeCell ref="E9:G9"/>
    <mergeCell ref="H9:J9"/>
    <mergeCell ref="K9:M9"/>
    <mergeCell ref="A9:A10"/>
    <mergeCell ref="B9:D9"/>
    <mergeCell ref="N7:N8"/>
    <mergeCell ref="A7:A8"/>
    <mergeCell ref="A5:A6"/>
    <mergeCell ref="B5:D5"/>
    <mergeCell ref="A3:A4"/>
    <mergeCell ref="B3:D3"/>
    <mergeCell ref="E3:G3"/>
    <mergeCell ref="K5:M5"/>
    <mergeCell ref="N3:N4"/>
    <mergeCell ref="E5:G5"/>
    <mergeCell ref="H5:J5"/>
    <mergeCell ref="N5:N6"/>
    <mergeCell ref="H3:J3"/>
    <mergeCell ref="K3:M3"/>
    <mergeCell ref="B7:D7"/>
    <mergeCell ref="E7:G7"/>
  </mergeCells>
  <phoneticPr fontId="2" type="noConversion"/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N39"/>
  <sheetViews>
    <sheetView showGridLines="0" zoomScaleNormal="100" workbookViewId="0"/>
  </sheetViews>
  <sheetFormatPr defaultRowHeight="12" x14ac:dyDescent="0.2"/>
  <cols>
    <col min="1" max="1" width="30.85546875" style="112" customWidth="1"/>
    <col min="2" max="13" width="8.5703125" style="112" customWidth="1"/>
    <col min="14" max="14" width="10.42578125" style="112" customWidth="1"/>
    <col min="15" max="15" width="8.42578125" style="112" customWidth="1"/>
    <col min="16" max="16" width="11.42578125" style="112" bestFit="1" customWidth="1"/>
    <col min="17" max="16384" width="9.140625" style="112"/>
  </cols>
  <sheetData>
    <row r="1" spans="1:14" s="125" customFormat="1" ht="18.75" x14ac:dyDescent="0.3">
      <c r="A1" s="21" t="s">
        <v>152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11" t="str">
        <f>Obsah!$A$1</f>
        <v>2017</v>
      </c>
    </row>
    <row r="2" spans="1:14" ht="7.5" customHeight="1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x14ac:dyDescent="0.2">
      <c r="A3" s="333"/>
      <c r="B3" s="335" t="s">
        <v>48</v>
      </c>
      <c r="C3" s="335"/>
      <c r="D3" s="335"/>
      <c r="E3" s="335" t="s">
        <v>49</v>
      </c>
      <c r="F3" s="335"/>
      <c r="G3" s="335"/>
      <c r="H3" s="335" t="s">
        <v>50</v>
      </c>
      <c r="I3" s="335"/>
      <c r="J3" s="335"/>
      <c r="K3" s="335" t="s">
        <v>51</v>
      </c>
      <c r="L3" s="335"/>
      <c r="M3" s="335"/>
      <c r="N3" s="333" t="s">
        <v>7</v>
      </c>
    </row>
    <row r="4" spans="1:14" x14ac:dyDescent="0.2">
      <c r="A4" s="334"/>
      <c r="B4" s="185" t="s">
        <v>8</v>
      </c>
      <c r="C4" s="185" t="s">
        <v>9</v>
      </c>
      <c r="D4" s="185" t="s">
        <v>10</v>
      </c>
      <c r="E4" s="185" t="s">
        <v>11</v>
      </c>
      <c r="F4" s="185" t="s">
        <v>12</v>
      </c>
      <c r="G4" s="185" t="s">
        <v>13</v>
      </c>
      <c r="H4" s="185" t="s">
        <v>14</v>
      </c>
      <c r="I4" s="185" t="s">
        <v>15</v>
      </c>
      <c r="J4" s="185" t="s">
        <v>16</v>
      </c>
      <c r="K4" s="185" t="s">
        <v>17</v>
      </c>
      <c r="L4" s="185" t="s">
        <v>18</v>
      </c>
      <c r="M4" s="185" t="s">
        <v>19</v>
      </c>
      <c r="N4" s="334"/>
    </row>
    <row r="5" spans="1:14" s="128" customFormat="1" x14ac:dyDescent="0.2">
      <c r="A5" s="345" t="s">
        <v>66</v>
      </c>
      <c r="B5" s="347">
        <f>SUM(B6:D6)</f>
        <v>59304.098410999999</v>
      </c>
      <c r="C5" s="348"/>
      <c r="D5" s="349"/>
      <c r="E5" s="348">
        <f>SUM(E6:G6)</f>
        <v>33484.775818000002</v>
      </c>
      <c r="F5" s="348"/>
      <c r="G5" s="348"/>
      <c r="H5" s="347">
        <f>SUM(H6:J6)</f>
        <v>26102.67906353264</v>
      </c>
      <c r="I5" s="348"/>
      <c r="J5" s="349"/>
      <c r="K5" s="347">
        <f>SUM(K6:M6)</f>
        <v>50688.196344292111</v>
      </c>
      <c r="L5" s="348"/>
      <c r="M5" s="349"/>
      <c r="N5" s="344">
        <f>SUM(N7:N22)</f>
        <v>169579.74963682474</v>
      </c>
    </row>
    <row r="6" spans="1:14" s="128" customFormat="1" x14ac:dyDescent="0.2">
      <c r="A6" s="346"/>
      <c r="B6" s="199">
        <f t="shared" ref="B6:M6" si="0">SUM(B7:B22)</f>
        <v>24714.300020000002</v>
      </c>
      <c r="C6" s="65">
        <f t="shared" si="0"/>
        <v>18536.406625</v>
      </c>
      <c r="D6" s="200">
        <f t="shared" si="0"/>
        <v>16053.391765999997</v>
      </c>
      <c r="E6" s="65">
        <f t="shared" si="0"/>
        <v>14105.685083000002</v>
      </c>
      <c r="F6" s="65">
        <f t="shared" si="0"/>
        <v>10974.113028</v>
      </c>
      <c r="G6" s="65">
        <f t="shared" si="0"/>
        <v>8404.977707</v>
      </c>
      <c r="H6" s="199">
        <f t="shared" si="0"/>
        <v>7799.2971484225673</v>
      </c>
      <c r="I6" s="65">
        <f t="shared" si="0"/>
        <v>7997.9303584460376</v>
      </c>
      <c r="J6" s="200">
        <f t="shared" si="0"/>
        <v>10305.451556664033</v>
      </c>
      <c r="K6" s="199">
        <f t="shared" si="0"/>
        <v>13386.898039764037</v>
      </c>
      <c r="L6" s="65">
        <f t="shared" si="0"/>
        <v>17275.336875764035</v>
      </c>
      <c r="M6" s="200">
        <f t="shared" si="0"/>
        <v>20025.961428764036</v>
      </c>
      <c r="N6" s="325"/>
    </row>
    <row r="7" spans="1:14" x14ac:dyDescent="0.2">
      <c r="A7" s="36" t="s">
        <v>44</v>
      </c>
      <c r="B7" s="205">
        <f>'[1]Podklady RZ'!B24</f>
        <v>1837.3644449999995</v>
      </c>
      <c r="C7" s="120">
        <f>'[1]Podklady RZ'!C24</f>
        <v>1573.0747660000002</v>
      </c>
      <c r="D7" s="202">
        <f>'[1]Podklady RZ'!D24</f>
        <v>1657.1853419999998</v>
      </c>
      <c r="E7" s="120">
        <f>'[1]Podklady RZ'!E24</f>
        <v>1603.0532250000003</v>
      </c>
      <c r="F7" s="120">
        <f>'[1]Podklady RZ'!F24</f>
        <v>1477.5526180000002</v>
      </c>
      <c r="G7" s="120">
        <f>'[1]Podklady RZ'!G24</f>
        <v>1270.3414679999998</v>
      </c>
      <c r="H7" s="205">
        <f>'[1]Podklady RZ'!H24</f>
        <v>1182.3070560000001</v>
      </c>
      <c r="I7" s="120">
        <f>'[1]Podklady RZ'!I24</f>
        <v>1186.773762</v>
      </c>
      <c r="J7" s="202">
        <f>'[1]Podklady RZ'!J24</f>
        <v>1266.7181969999997</v>
      </c>
      <c r="K7" s="205">
        <f>'[1]Podklady RZ'!K24</f>
        <v>1128.7119069999999</v>
      </c>
      <c r="L7" s="120">
        <f>'[1]Podklady RZ'!L24</f>
        <v>1652.9206429999995</v>
      </c>
      <c r="M7" s="202">
        <f>'[1]Podklady RZ'!M24</f>
        <v>1795.2507899999998</v>
      </c>
      <c r="N7" s="39">
        <f t="shared" ref="N7:N22" si="1">SUM(B7:M7)</f>
        <v>17631.254219000002</v>
      </c>
    </row>
    <row r="8" spans="1:14" x14ac:dyDescent="0.2">
      <c r="A8" s="47" t="s">
        <v>43</v>
      </c>
      <c r="B8" s="206">
        <f>'[1]Podklady RZ'!B25</f>
        <v>408.76945799999976</v>
      </c>
      <c r="C8" s="113">
        <f>'[1]Podklady RZ'!C25</f>
        <v>354.45194999999973</v>
      </c>
      <c r="D8" s="204">
        <f>'[1]Podklady RZ'!D25</f>
        <v>368.915277</v>
      </c>
      <c r="E8" s="242">
        <f>'[1]Podklady RZ'!E25</f>
        <v>344.74809199999987</v>
      </c>
      <c r="F8" s="113">
        <f>'[1]Podklady RZ'!F25</f>
        <v>321.47153900000012</v>
      </c>
      <c r="G8" s="196">
        <f>'[1]Podklady RZ'!G25</f>
        <v>281.55664100000007</v>
      </c>
      <c r="H8" s="206">
        <f>'[1]Podklady RZ'!H25</f>
        <v>285.75842700000032</v>
      </c>
      <c r="I8" s="113">
        <f>'[1]Podklady RZ'!I25</f>
        <v>282.96647100000001</v>
      </c>
      <c r="J8" s="204">
        <f>'[1]Podklady RZ'!J25</f>
        <v>317.96231820000008</v>
      </c>
      <c r="K8" s="206">
        <f>'[1]Podklady RZ'!K25</f>
        <v>363.93504900000016</v>
      </c>
      <c r="L8" s="113">
        <f>'[1]Podklady RZ'!L25</f>
        <v>387.74272399999995</v>
      </c>
      <c r="M8" s="204">
        <f>'[1]Podklady RZ'!M25</f>
        <v>432.43476799999979</v>
      </c>
      <c r="N8" s="40">
        <f t="shared" si="1"/>
        <v>4150.7127141999999</v>
      </c>
    </row>
    <row r="9" spans="1:14" x14ac:dyDescent="0.2">
      <c r="A9" s="47" t="s">
        <v>42</v>
      </c>
      <c r="B9" s="206">
        <f>'[1]Podklady RZ'!B26</f>
        <v>3956.5175350000004</v>
      </c>
      <c r="C9" s="113">
        <f>'[1]Podklady RZ'!C26</f>
        <v>2837.221767</v>
      </c>
      <c r="D9" s="204">
        <f>'[1]Podklady RZ'!D26</f>
        <v>2107.8381789999999</v>
      </c>
      <c r="E9" s="242">
        <f>'[1]Podklady RZ'!E26</f>
        <v>1508.6847040000002</v>
      </c>
      <c r="F9" s="113">
        <f>'[1]Podklady RZ'!F26</f>
        <v>951.69096499999989</v>
      </c>
      <c r="G9" s="196">
        <f>'[1]Podklady RZ'!G26</f>
        <v>617.20958799999994</v>
      </c>
      <c r="H9" s="206">
        <f>'[1]Podklady RZ'!H26</f>
        <v>581.32914000000005</v>
      </c>
      <c r="I9" s="113">
        <f>'[1]Podklady RZ'!I26</f>
        <v>544.55117499999994</v>
      </c>
      <c r="J9" s="204">
        <f>'[1]Podklady RZ'!J26</f>
        <v>876.06696399999987</v>
      </c>
      <c r="K9" s="206">
        <f>'[1]Podklady RZ'!K26</f>
        <v>1245.6261340000003</v>
      </c>
      <c r="L9" s="113">
        <f>'[1]Podklady RZ'!L26</f>
        <v>1917.5775329999999</v>
      </c>
      <c r="M9" s="204">
        <f>'[1]Podklady RZ'!M26</f>
        <v>2323.0896990000001</v>
      </c>
      <c r="N9" s="40">
        <f t="shared" si="1"/>
        <v>19467.403383000001</v>
      </c>
    </row>
    <row r="10" spans="1:14" x14ac:dyDescent="0.2">
      <c r="A10" s="36" t="s">
        <v>67</v>
      </c>
      <c r="B10" s="206">
        <f>'[1]Podklady RZ'!B27</f>
        <v>0.9717610000000001</v>
      </c>
      <c r="C10" s="113">
        <f>'[1]Podklady RZ'!C27</f>
        <v>0.8973009999999999</v>
      </c>
      <c r="D10" s="204">
        <f>'[1]Podklady RZ'!D27</f>
        <v>1.2190209999999999</v>
      </c>
      <c r="E10" s="242">
        <f>'[1]Podklady RZ'!E27</f>
        <v>0.95839099999999999</v>
      </c>
      <c r="F10" s="113">
        <f>'[1]Podklady RZ'!F27</f>
        <v>1.1242110000000001</v>
      </c>
      <c r="G10" s="196">
        <f>'[1]Podklady RZ'!G27</f>
        <v>1.5162150000000001</v>
      </c>
      <c r="H10" s="206">
        <f>'[1]Podklady RZ'!H27</f>
        <v>1.294486</v>
      </c>
      <c r="I10" s="113">
        <f>'[1]Podklady RZ'!I27</f>
        <v>1.3394710000000001</v>
      </c>
      <c r="J10" s="204">
        <f>'[1]Podklady RZ'!J27</f>
        <v>0.70292999999999994</v>
      </c>
      <c r="K10" s="206">
        <f>'[1]Podklady RZ'!K27</f>
        <v>1.290424</v>
      </c>
      <c r="L10" s="113">
        <f>'[1]Podklady RZ'!L27</f>
        <v>0.70230300000000001</v>
      </c>
      <c r="M10" s="204">
        <f>'[1]Podklady RZ'!M27</f>
        <v>0.89333899999999999</v>
      </c>
      <c r="N10" s="40">
        <f t="shared" si="1"/>
        <v>12.909853</v>
      </c>
    </row>
    <row r="11" spans="1:14" x14ac:dyDescent="0.2">
      <c r="A11" s="47" t="s">
        <v>68</v>
      </c>
      <c r="B11" s="206">
        <f>'[1]Podklady RZ'!B28</f>
        <v>1.5221000000000002</v>
      </c>
      <c r="C11" s="113">
        <f>'[1]Podklady RZ'!C28</f>
        <v>1.4105999999999999</v>
      </c>
      <c r="D11" s="204">
        <f>'[1]Podklady RZ'!D28</f>
        <v>1.43431</v>
      </c>
      <c r="E11" s="242">
        <f>'[1]Podklady RZ'!E28</f>
        <v>1.15689</v>
      </c>
      <c r="F11" s="113">
        <f>'[1]Podklady RZ'!F28</f>
        <v>1.0327999999999999</v>
      </c>
      <c r="G11" s="196">
        <f>'[1]Podklady RZ'!G28</f>
        <v>0.65876999999999997</v>
      </c>
      <c r="H11" s="206">
        <f>'[1]Podklady RZ'!H28</f>
        <v>0.57090999999999992</v>
      </c>
      <c r="I11" s="113">
        <f>'[1]Podklady RZ'!I28</f>
        <v>0.6303399999999999</v>
      </c>
      <c r="J11" s="204">
        <f>'[1]Podklady RZ'!J28</f>
        <v>0.81606000000000001</v>
      </c>
      <c r="K11" s="206">
        <f>'[1]Podklady RZ'!K28</f>
        <v>1.2589499999999998</v>
      </c>
      <c r="L11" s="113">
        <f>'[1]Podklady RZ'!L28</f>
        <v>1.3947700000000001</v>
      </c>
      <c r="M11" s="204">
        <f>'[1]Podklady RZ'!M28</f>
        <v>1.3939000000000001</v>
      </c>
      <c r="N11" s="40">
        <f t="shared" si="1"/>
        <v>13.2804</v>
      </c>
    </row>
    <row r="12" spans="1:14" x14ac:dyDescent="0.2">
      <c r="A12" s="36" t="s">
        <v>69</v>
      </c>
      <c r="B12" s="206">
        <f>'[1]Podklady RZ'!B29</f>
        <v>1.2760000000000001E-2</v>
      </c>
      <c r="C12" s="113">
        <f>'[1]Podklady RZ'!C29</f>
        <v>2.1829999999999999E-2</v>
      </c>
      <c r="D12" s="204">
        <f>'[1]Podklady RZ'!D29</f>
        <v>4.2470000000000001E-2</v>
      </c>
      <c r="E12" s="242">
        <f>'[1]Podklady RZ'!E29</f>
        <v>4.4740000000000002E-2</v>
      </c>
      <c r="F12" s="113">
        <f>'[1]Podklady RZ'!F29</f>
        <v>6.4129999999999993E-2</v>
      </c>
      <c r="G12" s="196">
        <f>'[1]Podklady RZ'!G29</f>
        <v>6.1590000000000006E-2</v>
      </c>
      <c r="H12" s="206">
        <f>'[1]Podklady RZ'!H29</f>
        <v>5.2510000000000001E-2</v>
      </c>
      <c r="I12" s="113">
        <f>'[1]Podklady RZ'!I29</f>
        <v>5.7119999999999997E-2</v>
      </c>
      <c r="J12" s="204">
        <f>'[1]Podklady RZ'!J29</f>
        <v>2.6359999999999998E-2</v>
      </c>
      <c r="K12" s="206">
        <f>'[1]Podklady RZ'!K29</f>
        <v>1.9469999999999998E-2</v>
      </c>
      <c r="L12" s="113">
        <f>'[1]Podklady RZ'!L29</f>
        <v>6.9199999999999999E-3</v>
      </c>
      <c r="M12" s="204">
        <f>'[1]Podklady RZ'!M29</f>
        <v>7.0699999999999999E-3</v>
      </c>
      <c r="N12" s="40">
        <f t="shared" si="1"/>
        <v>0.41697000000000001</v>
      </c>
    </row>
    <row r="13" spans="1:14" x14ac:dyDescent="0.2">
      <c r="A13" s="47" t="s">
        <v>41</v>
      </c>
      <c r="B13" s="206">
        <f>'[1]Podklady RZ'!B30</f>
        <v>10481.571397999998</v>
      </c>
      <c r="C13" s="113">
        <f>'[1]Podklady RZ'!C30</f>
        <v>7881.0811970000004</v>
      </c>
      <c r="D13" s="204">
        <f>'[1]Podklady RZ'!D30</f>
        <v>6773.7454889999981</v>
      </c>
      <c r="E13" s="242">
        <f>'[1]Podklady RZ'!E30</f>
        <v>6090.7115540000023</v>
      </c>
      <c r="F13" s="113">
        <f>'[1]Podklady RZ'!F30</f>
        <v>4389.3228369999997</v>
      </c>
      <c r="G13" s="196">
        <f>'[1]Podklady RZ'!G30</f>
        <v>3108.1110000000003</v>
      </c>
      <c r="H13" s="206">
        <f>'[1]Podklady RZ'!H30</f>
        <v>2531.4769259999998</v>
      </c>
      <c r="I13" s="113">
        <f>'[1]Podklady RZ'!I30</f>
        <v>2885.9123839999997</v>
      </c>
      <c r="J13" s="204">
        <f>'[1]Podklady RZ'!J30</f>
        <v>4031.4117229999997</v>
      </c>
      <c r="K13" s="206">
        <f>'[1]Podklady RZ'!K30</f>
        <v>5806.8317689999994</v>
      </c>
      <c r="L13" s="113">
        <f>'[1]Podklady RZ'!L30</f>
        <v>7641.033829</v>
      </c>
      <c r="M13" s="204">
        <f>'[1]Podklady RZ'!M30</f>
        <v>8996.1359620000039</v>
      </c>
      <c r="N13" s="40">
        <f t="shared" si="1"/>
        <v>70617.346067999999</v>
      </c>
    </row>
    <row r="14" spans="1:14" x14ac:dyDescent="0.2">
      <c r="A14" s="47" t="s">
        <v>81</v>
      </c>
      <c r="B14" s="206">
        <f>'[1]Podklady RZ'!B31</f>
        <v>169.81100000000001</v>
      </c>
      <c r="C14" s="113">
        <f>'[1]Podklady RZ'!C31</f>
        <v>123.539</v>
      </c>
      <c r="D14" s="204">
        <f>'[1]Podklady RZ'!D31</f>
        <v>99.358999999999995</v>
      </c>
      <c r="E14" s="242">
        <f>'[1]Podklady RZ'!E31</f>
        <v>80.186000000000007</v>
      </c>
      <c r="F14" s="113">
        <f>'[1]Podklady RZ'!F31</f>
        <v>45.777999999999999</v>
      </c>
      <c r="G14" s="196">
        <f>'[1]Podklady RZ'!G31</f>
        <v>19.728000000000002</v>
      </c>
      <c r="H14" s="206">
        <f>'[1]Podklady RZ'!H31</f>
        <v>12.701000000000001</v>
      </c>
      <c r="I14" s="113">
        <f>'[1]Podklady RZ'!I31</f>
        <v>16.390999999999998</v>
      </c>
      <c r="J14" s="204">
        <f>'[1]Podklady RZ'!J31</f>
        <v>39.988999999999997</v>
      </c>
      <c r="K14" s="206">
        <f>'[1]Podklady RZ'!K31</f>
        <v>63.792000000000002</v>
      </c>
      <c r="L14" s="113">
        <f>'[1]Podklady RZ'!L31</f>
        <v>103.744</v>
      </c>
      <c r="M14" s="204">
        <f>'[1]Podklady RZ'!M31</f>
        <v>133.054</v>
      </c>
      <c r="N14" s="40">
        <f t="shared" ref="N14" si="2">SUM(B14:M14)</f>
        <v>908.072</v>
      </c>
    </row>
    <row r="15" spans="1:14" x14ac:dyDescent="0.2">
      <c r="A15" s="47" t="s">
        <v>40</v>
      </c>
      <c r="B15" s="206">
        <f>'[1]Podklady RZ'!B32</f>
        <v>0.19087600000000002</v>
      </c>
      <c r="C15" s="113">
        <f>'[1]Podklady RZ'!C32</f>
        <v>4.1072000000000004E-2</v>
      </c>
      <c r="D15" s="204">
        <f>'[1]Podklady RZ'!D32</f>
        <v>2.8661000000000002E-2</v>
      </c>
      <c r="E15" s="242">
        <f>'[1]Podklady RZ'!E32</f>
        <v>2.4565999999999998E-2</v>
      </c>
      <c r="F15" s="113">
        <f>'[1]Podklady RZ'!F32</f>
        <v>8.1890000000000001E-3</v>
      </c>
      <c r="G15" s="196">
        <f>'[1]Podklady RZ'!G32</f>
        <v>0</v>
      </c>
      <c r="H15" s="206">
        <f>'[1]Podklady RZ'!H32</f>
        <v>0</v>
      </c>
      <c r="I15" s="113">
        <f>'[1]Podklady RZ'!I32</f>
        <v>0</v>
      </c>
      <c r="J15" s="204">
        <f>'[1]Podklady RZ'!J32</f>
        <v>8.1899999999999994E-3</v>
      </c>
      <c r="K15" s="206">
        <f>'[1]Podklady RZ'!K32</f>
        <v>3.0707999999999999E-2</v>
      </c>
      <c r="L15" s="113">
        <f>'[1]Podklady RZ'!L32</f>
        <v>2.4565999999999998E-2</v>
      </c>
      <c r="M15" s="204">
        <f>'[1]Podklady RZ'!M32</f>
        <v>4.9133000000000003E-2</v>
      </c>
      <c r="N15" s="40">
        <f t="shared" si="1"/>
        <v>0.40596099999999996</v>
      </c>
    </row>
    <row r="16" spans="1:14" x14ac:dyDescent="0.2">
      <c r="A16" s="47" t="s">
        <v>39</v>
      </c>
      <c r="B16" s="206">
        <f>'[1]Podklady RZ'!B33</f>
        <v>731.0535000000001</v>
      </c>
      <c r="C16" s="113">
        <f>'[1]Podklady RZ'!C33</f>
        <v>684.46967999999993</v>
      </c>
      <c r="D16" s="204">
        <f>'[1]Podklady RZ'!D33</f>
        <v>686.11176</v>
      </c>
      <c r="E16" s="242">
        <f>'[1]Podklady RZ'!E33</f>
        <v>678.20274999999992</v>
      </c>
      <c r="F16" s="113">
        <f>'[1]Podklady RZ'!F33</f>
        <v>768.33278000000007</v>
      </c>
      <c r="G16" s="196">
        <f>'[1]Podklady RZ'!G33</f>
        <v>702.25453000000016</v>
      </c>
      <c r="H16" s="206">
        <f>'[1]Podklady RZ'!H33</f>
        <v>732.50280999999995</v>
      </c>
      <c r="I16" s="113">
        <f>'[1]Podklady RZ'!I33</f>
        <v>618.34625000000005</v>
      </c>
      <c r="J16" s="204">
        <f>'[1]Podklady RZ'!J33</f>
        <v>667.39525000000003</v>
      </c>
      <c r="K16" s="206">
        <f>'[1]Podklady RZ'!K33</f>
        <v>748.72248000000002</v>
      </c>
      <c r="L16" s="113">
        <f>'[1]Podklady RZ'!L33</f>
        <v>678.72978000000001</v>
      </c>
      <c r="M16" s="204">
        <f>'[1]Podklady RZ'!M33</f>
        <v>693.69421999999997</v>
      </c>
      <c r="N16" s="40">
        <f t="shared" si="1"/>
        <v>8389.8157899999987</v>
      </c>
    </row>
    <row r="17" spans="1:14" x14ac:dyDescent="0.2">
      <c r="A17" s="47" t="s">
        <v>38</v>
      </c>
      <c r="B17" s="206">
        <f>'[1]Podklady RZ'!B34</f>
        <v>165.82552200000001</v>
      </c>
      <c r="C17" s="113">
        <f>'[1]Podklady RZ'!C34</f>
        <v>125.22470799999999</v>
      </c>
      <c r="D17" s="204">
        <f>'[1]Podklady RZ'!D34</f>
        <v>89.924097000000003</v>
      </c>
      <c r="E17" s="242">
        <f>'[1]Podklady RZ'!E34</f>
        <v>24.797044999999997</v>
      </c>
      <c r="F17" s="113">
        <f>'[1]Podklady RZ'!F34</f>
        <v>51.840491</v>
      </c>
      <c r="G17" s="196">
        <f>'[1]Podklady RZ'!G34</f>
        <v>56.455461999999997</v>
      </c>
      <c r="H17" s="206">
        <f>'[1]Podklady RZ'!H34</f>
        <v>24.000803999999999</v>
      </c>
      <c r="I17" s="113">
        <f>'[1]Podklady RZ'!I34</f>
        <v>19.845721999999999</v>
      </c>
      <c r="J17" s="204">
        <f>'[1]Podklady RZ'!J34</f>
        <v>52.873469</v>
      </c>
      <c r="K17" s="206">
        <f>'[1]Podklady RZ'!K34</f>
        <v>49.783615999999995</v>
      </c>
      <c r="L17" s="113">
        <f>'[1]Podklady RZ'!L34</f>
        <v>73.80666699999999</v>
      </c>
      <c r="M17" s="204">
        <f>'[1]Podklady RZ'!M34</f>
        <v>68.251741999999993</v>
      </c>
      <c r="N17" s="40">
        <f t="shared" si="1"/>
        <v>802.62934500000006</v>
      </c>
    </row>
    <row r="18" spans="1:14" x14ac:dyDescent="0.2">
      <c r="A18" s="47" t="s">
        <v>37</v>
      </c>
      <c r="B18" s="206">
        <f>'[1]Podklady RZ'!B35</f>
        <v>456.35490499999997</v>
      </c>
      <c r="C18" s="113">
        <f>'[1]Podklady RZ'!C35</f>
        <v>407.67196899999999</v>
      </c>
      <c r="D18" s="204">
        <f>'[1]Podklady RZ'!D35</f>
        <v>402.61118200000004</v>
      </c>
      <c r="E18" s="242">
        <f>'[1]Podklady RZ'!E35</f>
        <v>379.17491399999994</v>
      </c>
      <c r="F18" s="113">
        <f>'[1]Podklady RZ'!F35</f>
        <v>401.11177700000007</v>
      </c>
      <c r="G18" s="196">
        <f>'[1]Podklady RZ'!G35</f>
        <v>347.41648400000008</v>
      </c>
      <c r="H18" s="206">
        <f>'[1]Podklady RZ'!H35</f>
        <v>375.09718825020519</v>
      </c>
      <c r="I18" s="113">
        <f>'[1]Podklady RZ'!I35</f>
        <v>374.6131362958381</v>
      </c>
      <c r="J18" s="204">
        <f>'[1]Podklady RZ'!J35</f>
        <v>319.62995785152151</v>
      </c>
      <c r="K18" s="206">
        <f>'[1]Podklady RZ'!K35</f>
        <v>364.46464400000002</v>
      </c>
      <c r="L18" s="113">
        <f>'[1]Podklady RZ'!L35</f>
        <v>385.14718200000004</v>
      </c>
      <c r="M18" s="204">
        <f>'[1]Podklady RZ'!M35</f>
        <v>468.94558499999999</v>
      </c>
      <c r="N18" s="40">
        <f t="shared" si="1"/>
        <v>4682.2389243975658</v>
      </c>
    </row>
    <row r="19" spans="1:14" x14ac:dyDescent="0.2">
      <c r="A19" s="47" t="s">
        <v>36</v>
      </c>
      <c r="B19" s="206">
        <f>'[1]Podklady RZ'!B36</f>
        <v>1055.5182840000002</v>
      </c>
      <c r="C19" s="113">
        <f>'[1]Podklady RZ'!C36</f>
        <v>939.13746300000014</v>
      </c>
      <c r="D19" s="204">
        <f>'[1]Podklady RZ'!D36</f>
        <v>933.53820400000018</v>
      </c>
      <c r="E19" s="242">
        <f>'[1]Podklady RZ'!E36</f>
        <v>834.18589699999984</v>
      </c>
      <c r="F19" s="113">
        <f>'[1]Podklady RZ'!F36</f>
        <v>828.96436399999982</v>
      </c>
      <c r="G19" s="196">
        <f>'[1]Podklady RZ'!G36</f>
        <v>750.19306099999994</v>
      </c>
      <c r="H19" s="206">
        <f>'[1]Podklady RZ'!H36</f>
        <v>696.87028800000007</v>
      </c>
      <c r="I19" s="113">
        <f>'[1]Podklady RZ'!I36</f>
        <v>837.94335599999988</v>
      </c>
      <c r="J19" s="204">
        <f>'[1]Podklady RZ'!J36</f>
        <v>740.13596599999994</v>
      </c>
      <c r="K19" s="206">
        <f>'[1]Podklady RZ'!K36</f>
        <v>933.33497399999987</v>
      </c>
      <c r="L19" s="113">
        <f>'[1]Podklady RZ'!L36</f>
        <v>840.79222599999991</v>
      </c>
      <c r="M19" s="204">
        <f>'[1]Podklady RZ'!M36</f>
        <v>999.80976700000008</v>
      </c>
      <c r="N19" s="40">
        <f t="shared" si="1"/>
        <v>10390.423849999999</v>
      </c>
    </row>
    <row r="20" spans="1:14" x14ac:dyDescent="0.2">
      <c r="A20" s="47" t="s">
        <v>3</v>
      </c>
      <c r="B20" s="206">
        <f>'[1]Podklady RZ'!B37</f>
        <v>0</v>
      </c>
      <c r="C20" s="113">
        <f>'[1]Podklady RZ'!C37</f>
        <v>0</v>
      </c>
      <c r="D20" s="204">
        <f>'[1]Podklady RZ'!D37</f>
        <v>0</v>
      </c>
      <c r="E20" s="242">
        <f>'[1]Podklady RZ'!E37</f>
        <v>0</v>
      </c>
      <c r="F20" s="113">
        <f>'[1]Podklady RZ'!F37</f>
        <v>0</v>
      </c>
      <c r="G20" s="196">
        <f>'[1]Podklady RZ'!G37</f>
        <v>0</v>
      </c>
      <c r="H20" s="206">
        <f>'[1]Podklady RZ'!H37</f>
        <v>0</v>
      </c>
      <c r="I20" s="113">
        <f>'[1]Podklady RZ'!I37</f>
        <v>0</v>
      </c>
      <c r="J20" s="204">
        <f>'[1]Podklady RZ'!J37</f>
        <v>0</v>
      </c>
      <c r="K20" s="206">
        <f>'[1]Podklady RZ'!K37</f>
        <v>0</v>
      </c>
      <c r="L20" s="113">
        <f>'[1]Podklady RZ'!L37</f>
        <v>0</v>
      </c>
      <c r="M20" s="204">
        <f>'[1]Podklady RZ'!M37</f>
        <v>0</v>
      </c>
      <c r="N20" s="40">
        <f t="shared" si="1"/>
        <v>0</v>
      </c>
    </row>
    <row r="21" spans="1:14" x14ac:dyDescent="0.2">
      <c r="A21" s="47" t="s">
        <v>35</v>
      </c>
      <c r="B21" s="206">
        <f>'[1]Podklady RZ'!B38</f>
        <v>113.32993399999998</v>
      </c>
      <c r="C21" s="113">
        <f>'[1]Podklady RZ'!C38</f>
        <v>55.647349999999975</v>
      </c>
      <c r="D21" s="204">
        <f>'[1]Podklady RZ'!D38</f>
        <v>55.818602999999996</v>
      </c>
      <c r="E21" s="242">
        <f>'[1]Podklady RZ'!E38</f>
        <v>27.416650999999995</v>
      </c>
      <c r="F21" s="113">
        <f>'[1]Podklady RZ'!F38</f>
        <v>25.137654999999995</v>
      </c>
      <c r="G21" s="196">
        <f>'[1]Podklady RZ'!G38</f>
        <v>10.507995999999995</v>
      </c>
      <c r="H21" s="206">
        <f>'[1]Podklady RZ'!H38</f>
        <v>23.994813000000004</v>
      </c>
      <c r="I21" s="113">
        <f>'[1]Podklady RZ'!I38</f>
        <v>21.422819000000008</v>
      </c>
      <c r="J21" s="204">
        <f>'[1]Podklady RZ'!J38</f>
        <v>30.664224999999995</v>
      </c>
      <c r="K21" s="206">
        <f>'[1]Podklady RZ'!K38</f>
        <v>34.161667999999999</v>
      </c>
      <c r="L21" s="113">
        <f>'[1]Podklady RZ'!L38</f>
        <v>17.729182000000002</v>
      </c>
      <c r="M21" s="204">
        <f>'[1]Podklady RZ'!M38</f>
        <v>14.434282999999997</v>
      </c>
      <c r="N21" s="40">
        <f t="shared" si="1"/>
        <v>430.26517899999993</v>
      </c>
    </row>
    <row r="22" spans="1:14" ht="12.75" thickBot="1" x14ac:dyDescent="0.25">
      <c r="A22" s="37" t="s">
        <v>34</v>
      </c>
      <c r="B22" s="207">
        <f>'[1]Podklady RZ'!B39</f>
        <v>5335.4865419999996</v>
      </c>
      <c r="C22" s="114">
        <f>'[1]Podklady RZ'!C39</f>
        <v>3552.5159719999997</v>
      </c>
      <c r="D22" s="208">
        <f>'[1]Podklady RZ'!D39</f>
        <v>2875.6201709999991</v>
      </c>
      <c r="E22" s="114">
        <f>'[1]Podklady RZ'!E39</f>
        <v>2532.339664000001</v>
      </c>
      <c r="F22" s="114">
        <f>'[1]Podklady RZ'!F39</f>
        <v>1710.680672</v>
      </c>
      <c r="G22" s="114">
        <f>'[1]Podklady RZ'!G39</f>
        <v>1238.9669019999999</v>
      </c>
      <c r="H22" s="207">
        <f>'[1]Podklady RZ'!H39</f>
        <v>1351.3407901723617</v>
      </c>
      <c r="I22" s="114">
        <f>'[1]Podklady RZ'!I39</f>
        <v>1207.1373521501998</v>
      </c>
      <c r="J22" s="208">
        <f>'[1]Podklady RZ'!J39</f>
        <v>1961.0509466125111</v>
      </c>
      <c r="K22" s="207">
        <f>'[1]Podklady RZ'!K39</f>
        <v>2644.9342467640367</v>
      </c>
      <c r="L22" s="114">
        <f>'[1]Podklady RZ'!L39</f>
        <v>3573.9845507640343</v>
      </c>
      <c r="M22" s="208">
        <f>'[1]Podklady RZ'!M39</f>
        <v>4098.5171707640329</v>
      </c>
      <c r="N22" s="41">
        <f t="shared" si="1"/>
        <v>32082.574980227178</v>
      </c>
    </row>
    <row r="23" spans="1:14" s="126" customFormat="1" ht="11.25" x14ac:dyDescent="0.2">
      <c r="A23" s="119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4" t="s">
        <v>83</v>
      </c>
    </row>
    <row r="24" spans="1:14" x14ac:dyDescent="0.2">
      <c r="A24" s="232" t="s">
        <v>44</v>
      </c>
      <c r="B24" s="52">
        <f>SUM(INDEX(B7:M7,,MONTH('[1]Podklady RZ'!$O$1)):INDEX(B7:M7,,MONTH('[1]Podklady RZ'!$Q$1)))</f>
        <v>17631.254219000002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4" x14ac:dyDescent="0.2">
      <c r="A25" s="232" t="s">
        <v>43</v>
      </c>
      <c r="B25" s="52">
        <f>SUM(INDEX(B8:M8,,MONTH('[1]Podklady RZ'!$O$1)):INDEX(B8:M8,,MONTH('[1]Podklady RZ'!$Q$1)))</f>
        <v>4150.7127141999999</v>
      </c>
    </row>
    <row r="26" spans="1:14" x14ac:dyDescent="0.2">
      <c r="A26" s="232" t="s">
        <v>42</v>
      </c>
      <c r="B26" s="52">
        <f>SUM(INDEX(B9:M9,,MONTH('[1]Podklady RZ'!$O$1)):INDEX(B9:M9,,MONTH('[1]Podklady RZ'!$Q$1)))</f>
        <v>19467.403383000001</v>
      </c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</row>
    <row r="27" spans="1:14" x14ac:dyDescent="0.2">
      <c r="A27" s="232" t="s">
        <v>67</v>
      </c>
      <c r="B27" s="52">
        <f>SUM(INDEX(B10:M10,,MONTH('[1]Podklady RZ'!$O$1)):INDEX(B10:M10,,MONTH('[1]Podklady RZ'!$Q$1)))</f>
        <v>12.909853</v>
      </c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</row>
    <row r="28" spans="1:14" x14ac:dyDescent="0.2">
      <c r="A28" s="232" t="s">
        <v>68</v>
      </c>
      <c r="B28" s="52">
        <f>SUM(INDEX(B11:M11,,MONTH('[1]Podklady RZ'!$O$1)):INDEX(B11:M11,,MONTH('[1]Podklady RZ'!$Q$1)))</f>
        <v>13.2804</v>
      </c>
    </row>
    <row r="29" spans="1:14" x14ac:dyDescent="0.2">
      <c r="A29" s="232" t="s">
        <v>69</v>
      </c>
      <c r="B29" s="52">
        <f>SUM(INDEX(B12:M12,,MONTH('[1]Podklady RZ'!$O$1)):INDEX(B12:M12,,MONTH('[1]Podklady RZ'!$Q$1)))</f>
        <v>0.41697000000000001</v>
      </c>
    </row>
    <row r="30" spans="1:14" x14ac:dyDescent="0.2">
      <c r="A30" s="232" t="s">
        <v>41</v>
      </c>
      <c r="B30" s="52">
        <f>SUM(INDEX(B13:M13,,MONTH('[1]Podklady RZ'!$O$1)):INDEX(B13:M13,,MONTH('[1]Podklady RZ'!$Q$1)))</f>
        <v>70617.346067999999</v>
      </c>
    </row>
    <row r="31" spans="1:14" x14ac:dyDescent="0.2">
      <c r="A31" s="232" t="s">
        <v>81</v>
      </c>
      <c r="B31" s="52">
        <f>SUM(INDEX(B14:M14,,MONTH('[1]Podklady RZ'!$O$1)):INDEX(B14:M14,,MONTH('[1]Podklady RZ'!$Q$1)))</f>
        <v>908.072</v>
      </c>
    </row>
    <row r="32" spans="1:14" x14ac:dyDescent="0.2">
      <c r="A32" s="232" t="s">
        <v>40</v>
      </c>
      <c r="B32" s="52">
        <f>SUM(INDEX(B15:M15,,MONTH('[1]Podklady RZ'!$O$1)):INDEX(B15:M15,,MONTH('[1]Podklady RZ'!$Q$1)))</f>
        <v>0.40596099999999996</v>
      </c>
    </row>
    <row r="33" spans="1:2" x14ac:dyDescent="0.2">
      <c r="A33" s="232" t="s">
        <v>39</v>
      </c>
      <c r="B33" s="52">
        <f>SUM(INDEX(B16:M16,,MONTH('[1]Podklady RZ'!$O$1)):INDEX(B16:M16,,MONTH('[1]Podklady RZ'!$Q$1)))</f>
        <v>8389.8157899999987</v>
      </c>
    </row>
    <row r="34" spans="1:2" x14ac:dyDescent="0.2">
      <c r="A34" s="232" t="s">
        <v>38</v>
      </c>
      <c r="B34" s="52">
        <f>SUM(INDEX(B17:M17,,MONTH('[1]Podklady RZ'!$O$1)):INDEX(B17:M17,,MONTH('[1]Podklady RZ'!$Q$1)))</f>
        <v>802.62934500000006</v>
      </c>
    </row>
    <row r="35" spans="1:2" x14ac:dyDescent="0.2">
      <c r="A35" s="232" t="s">
        <v>37</v>
      </c>
      <c r="B35" s="52">
        <f>SUM(INDEX(B18:M18,,MONTH('[1]Podklady RZ'!$O$1)):INDEX(B18:M18,,MONTH('[1]Podklady RZ'!$Q$1)))</f>
        <v>4682.2389243975658</v>
      </c>
    </row>
    <row r="36" spans="1:2" x14ac:dyDescent="0.2">
      <c r="A36" s="232" t="s">
        <v>36</v>
      </c>
      <c r="B36" s="52">
        <f>SUM(INDEX(B19:M19,,MONTH('[1]Podklady RZ'!$O$1)):INDEX(B19:M19,,MONTH('[1]Podklady RZ'!$Q$1)))</f>
        <v>10390.423849999999</v>
      </c>
    </row>
    <row r="37" spans="1:2" x14ac:dyDescent="0.2">
      <c r="A37" s="232" t="s">
        <v>3</v>
      </c>
      <c r="B37" s="52">
        <f>SUM(INDEX(B20:M20,,MONTH('[1]Podklady RZ'!$O$1)):INDEX(B20:M20,,MONTH('[1]Podklady RZ'!$Q$1)))</f>
        <v>0</v>
      </c>
    </row>
    <row r="38" spans="1:2" x14ac:dyDescent="0.2">
      <c r="A38" s="232" t="s">
        <v>35</v>
      </c>
      <c r="B38" s="52">
        <f>SUM(INDEX(B21:M21,,MONTH('[1]Podklady RZ'!$O$1)):INDEX(B21:M21,,MONTH('[1]Podklady RZ'!$Q$1)))</f>
        <v>430.26517899999993</v>
      </c>
    </row>
    <row r="39" spans="1:2" x14ac:dyDescent="0.2">
      <c r="A39" s="232" t="s">
        <v>34</v>
      </c>
      <c r="B39" s="52">
        <f>SUM(INDEX(B22:M22,,MONTH('[1]Podklady RZ'!$O$1)):INDEX(B22:M22,,MONTH('[1]Podklady RZ'!$Q$1)))</f>
        <v>32082.574980227178</v>
      </c>
    </row>
  </sheetData>
  <mergeCells count="12">
    <mergeCell ref="N5:N6"/>
    <mergeCell ref="A5:A6"/>
    <mergeCell ref="B5:D5"/>
    <mergeCell ref="E5:G5"/>
    <mergeCell ref="H5:J5"/>
    <mergeCell ref="K5:M5"/>
    <mergeCell ref="N3:N4"/>
    <mergeCell ref="A3:A4"/>
    <mergeCell ref="B3:D3"/>
    <mergeCell ref="E3:G3"/>
    <mergeCell ref="H3:J3"/>
    <mergeCell ref="K3:M3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N35"/>
  <sheetViews>
    <sheetView showGridLines="0" zoomScaleNormal="100" workbookViewId="0"/>
  </sheetViews>
  <sheetFormatPr defaultRowHeight="12" x14ac:dyDescent="0.2"/>
  <cols>
    <col min="1" max="1" width="18.85546875" style="13" customWidth="1"/>
    <col min="2" max="13" width="9.5703125" style="13" customWidth="1"/>
    <col min="14" max="14" width="10.42578125" style="13" customWidth="1"/>
    <col min="15" max="16384" width="9.140625" style="13"/>
  </cols>
  <sheetData>
    <row r="1" spans="1:14" ht="18.75" x14ac:dyDescent="0.3">
      <c r="A1" s="21" t="s">
        <v>180</v>
      </c>
      <c r="N1" s="111" t="str">
        <f>Obsah!$A$1</f>
        <v>2017</v>
      </c>
    </row>
    <row r="2" spans="1:14" ht="7.5" customHeight="1" x14ac:dyDescent="0.2"/>
    <row r="3" spans="1:14" x14ac:dyDescent="0.2">
      <c r="A3" s="333"/>
      <c r="B3" s="335" t="s">
        <v>48</v>
      </c>
      <c r="C3" s="335"/>
      <c r="D3" s="335"/>
      <c r="E3" s="335" t="s">
        <v>49</v>
      </c>
      <c r="F3" s="335"/>
      <c r="G3" s="335"/>
      <c r="H3" s="335" t="s">
        <v>50</v>
      </c>
      <c r="I3" s="335"/>
      <c r="J3" s="335"/>
      <c r="K3" s="335" t="s">
        <v>51</v>
      </c>
      <c r="L3" s="335"/>
      <c r="M3" s="351"/>
      <c r="N3" s="350" t="s">
        <v>7</v>
      </c>
    </row>
    <row r="4" spans="1:14" x14ac:dyDescent="0.2">
      <c r="A4" s="334"/>
      <c r="B4" s="109" t="s">
        <v>8</v>
      </c>
      <c r="C4" s="109" t="s">
        <v>9</v>
      </c>
      <c r="D4" s="109" t="s">
        <v>10</v>
      </c>
      <c r="E4" s="109" t="s">
        <v>11</v>
      </c>
      <c r="F4" s="109" t="s">
        <v>12</v>
      </c>
      <c r="G4" s="109" t="s">
        <v>13</v>
      </c>
      <c r="H4" s="109" t="s">
        <v>14</v>
      </c>
      <c r="I4" s="109" t="s">
        <v>15</v>
      </c>
      <c r="J4" s="109" t="s">
        <v>16</v>
      </c>
      <c r="K4" s="109" t="s">
        <v>17</v>
      </c>
      <c r="L4" s="109" t="s">
        <v>18</v>
      </c>
      <c r="M4" s="59" t="s">
        <v>19</v>
      </c>
      <c r="N4" s="351"/>
    </row>
    <row r="5" spans="1:14" x14ac:dyDescent="0.2">
      <c r="A5" s="345" t="s">
        <v>66</v>
      </c>
      <c r="B5" s="347">
        <f>SUM(B6:D6)</f>
        <v>59304.098410999999</v>
      </c>
      <c r="C5" s="348"/>
      <c r="D5" s="349"/>
      <c r="E5" s="348">
        <f t="shared" ref="E5" si="0">SUM(E6:G6)</f>
        <v>33484.775817999995</v>
      </c>
      <c r="F5" s="348"/>
      <c r="G5" s="348"/>
      <c r="H5" s="347">
        <f t="shared" ref="H5" si="1">SUM(H6:J6)</f>
        <v>26102.67906353264</v>
      </c>
      <c r="I5" s="348"/>
      <c r="J5" s="349"/>
      <c r="K5" s="347">
        <f t="shared" ref="K5" si="2">SUM(K6:M6)</f>
        <v>50688.196344292097</v>
      </c>
      <c r="L5" s="348"/>
      <c r="M5" s="349"/>
      <c r="N5" s="344">
        <f>SUM(N7:N20)</f>
        <v>169579.74963682474</v>
      </c>
    </row>
    <row r="6" spans="1:14" x14ac:dyDescent="0.2">
      <c r="A6" s="346"/>
      <c r="B6" s="209">
        <f>SUM(B7:B20)</f>
        <v>24714.300019999999</v>
      </c>
      <c r="C6" s="63">
        <f t="shared" ref="C6:M6" si="3">SUM(C7:C20)</f>
        <v>18536.406625</v>
      </c>
      <c r="D6" s="210">
        <f t="shared" si="3"/>
        <v>16053.391766000001</v>
      </c>
      <c r="E6" s="63">
        <f t="shared" si="3"/>
        <v>14105.685083000002</v>
      </c>
      <c r="F6" s="63">
        <f t="shared" si="3"/>
        <v>10974.113027999998</v>
      </c>
      <c r="G6" s="63">
        <f t="shared" si="3"/>
        <v>8404.9777069999982</v>
      </c>
      <c r="H6" s="209">
        <f t="shared" si="3"/>
        <v>7799.2971484225673</v>
      </c>
      <c r="I6" s="63">
        <f t="shared" si="3"/>
        <v>7997.9303584460376</v>
      </c>
      <c r="J6" s="210">
        <f t="shared" si="3"/>
        <v>10305.451556664035</v>
      </c>
      <c r="K6" s="209">
        <f t="shared" si="3"/>
        <v>13386.898039764035</v>
      </c>
      <c r="L6" s="63">
        <f t="shared" si="3"/>
        <v>17275.336875764035</v>
      </c>
      <c r="M6" s="210">
        <f t="shared" si="3"/>
        <v>20025.961428764032</v>
      </c>
      <c r="N6" s="325"/>
    </row>
    <row r="7" spans="1:14" x14ac:dyDescent="0.2">
      <c r="A7" s="28" t="s">
        <v>206</v>
      </c>
      <c r="B7" s="218">
        <f>'[1]Podklady RZ'!B56</f>
        <v>1221.5961669999997</v>
      </c>
      <c r="C7" s="14">
        <f>'[1]Podklady RZ'!C56</f>
        <v>773.05986999999993</v>
      </c>
      <c r="D7" s="238">
        <f>'[1]Podklady RZ'!D56</f>
        <v>620.95788299999992</v>
      </c>
      <c r="E7" s="14">
        <f>'[1]Podklady RZ'!E56</f>
        <v>537.69174100000009</v>
      </c>
      <c r="F7" s="14">
        <f>'[1]Podklady RZ'!F56</f>
        <v>343.36200400000001</v>
      </c>
      <c r="G7" s="14">
        <f>'[1]Podklady RZ'!G56</f>
        <v>237.42025700000002</v>
      </c>
      <c r="H7" s="218">
        <f>'[1]Podklady RZ'!H56</f>
        <v>297.65012399999989</v>
      </c>
      <c r="I7" s="14">
        <f>'[1]Podklady RZ'!I56</f>
        <v>253.27761399999994</v>
      </c>
      <c r="J7" s="238">
        <f>'[1]Podklady RZ'!J56</f>
        <v>281.94876299999993</v>
      </c>
      <c r="K7" s="218">
        <f>'[1]Podklady RZ'!K56</f>
        <v>479.1411756666667</v>
      </c>
      <c r="L7" s="14">
        <f>'[1]Podklady RZ'!L56</f>
        <v>643.04109966666636</v>
      </c>
      <c r="M7" s="238">
        <f>'[1]Podklady RZ'!M56</f>
        <v>799.99594666666667</v>
      </c>
      <c r="N7" s="39">
        <f t="shared" ref="N7:N20" si="4">SUM(B7:M7)</f>
        <v>6489.1426449999999</v>
      </c>
    </row>
    <row r="8" spans="1:14" x14ac:dyDescent="0.2">
      <c r="A8" s="47" t="s">
        <v>115</v>
      </c>
      <c r="B8" s="237">
        <f>'[1]Podklady RZ'!B47</f>
        <v>1259.5695590000005</v>
      </c>
      <c r="C8" s="236">
        <f>'[1]Podklady RZ'!C47</f>
        <v>901.78350400000056</v>
      </c>
      <c r="D8" s="239">
        <f>'[1]Podklady RZ'!D47</f>
        <v>785.50268099999982</v>
      </c>
      <c r="E8" s="243">
        <f>'[1]Podklady RZ'!E47</f>
        <v>674.24038700000006</v>
      </c>
      <c r="F8" s="236">
        <f>'[1]Podklady RZ'!F47</f>
        <v>489.97694299999995</v>
      </c>
      <c r="G8" s="244">
        <f>'[1]Podklady RZ'!G47</f>
        <v>348.03343200000012</v>
      </c>
      <c r="H8" s="237">
        <f>'[1]Podklady RZ'!H47</f>
        <v>326.51478599999979</v>
      </c>
      <c r="I8" s="236">
        <f>'[1]Podklady RZ'!I47</f>
        <v>328.00886999999989</v>
      </c>
      <c r="J8" s="239">
        <f>'[1]Podklady RZ'!J47</f>
        <v>433.36154300000015</v>
      </c>
      <c r="K8" s="237">
        <f>'[1]Podklady RZ'!K47</f>
        <v>603.40979533333359</v>
      </c>
      <c r="L8" s="236">
        <f>'[1]Podklady RZ'!L47</f>
        <v>829.95872033333308</v>
      </c>
      <c r="M8" s="239">
        <f>'[1]Podklady RZ'!M47</f>
        <v>982.94839633333311</v>
      </c>
      <c r="N8" s="40">
        <f t="shared" si="4"/>
        <v>7963.3086170000006</v>
      </c>
    </row>
    <row r="9" spans="1:14" x14ac:dyDescent="0.2">
      <c r="A9" s="47" t="s">
        <v>116</v>
      </c>
      <c r="B9" s="203">
        <f>'[1]Podklady RZ'!B48</f>
        <v>1489.9383960000005</v>
      </c>
      <c r="C9" s="16">
        <f>'[1]Podklady RZ'!C48</f>
        <v>974.85629299999994</v>
      </c>
      <c r="D9" s="213">
        <f>'[1]Podklady RZ'!D48</f>
        <v>750.31113299999993</v>
      </c>
      <c r="E9" s="245">
        <f>'[1]Podklady RZ'!E48</f>
        <v>616.86778500000003</v>
      </c>
      <c r="F9" s="16">
        <f>'[1]Podklady RZ'!F48</f>
        <v>409.96679699999999</v>
      </c>
      <c r="G9" s="6">
        <f>'[1]Podklady RZ'!G48</f>
        <v>294.33159899999998</v>
      </c>
      <c r="H9" s="203">
        <f>'[1]Podklady RZ'!H48</f>
        <v>281.68977799999982</v>
      </c>
      <c r="I9" s="16">
        <f>'[1]Podklady RZ'!I48</f>
        <v>278.35873699999985</v>
      </c>
      <c r="J9" s="213">
        <f>'[1]Podklady RZ'!J48</f>
        <v>408.74392510000024</v>
      </c>
      <c r="K9" s="203">
        <f>'[1]Podklady RZ'!K48</f>
        <v>682.27776900000003</v>
      </c>
      <c r="L9" s="16">
        <f>'[1]Podklady RZ'!L48</f>
        <v>967.73363400000028</v>
      </c>
      <c r="M9" s="213">
        <f>'[1]Podklady RZ'!M48</f>
        <v>1142.9372120000003</v>
      </c>
      <c r="N9" s="40">
        <f t="shared" si="4"/>
        <v>8298.0130581000012</v>
      </c>
    </row>
    <row r="10" spans="1:14" x14ac:dyDescent="0.2">
      <c r="A10" s="47" t="s">
        <v>117</v>
      </c>
      <c r="B10" s="203">
        <f>'[1]Podklady RZ'!B49</f>
        <v>1800.6704789999999</v>
      </c>
      <c r="C10" s="16">
        <f>'[1]Podklady RZ'!C49</f>
        <v>1457.7378489999999</v>
      </c>
      <c r="D10" s="213">
        <f>'[1]Podklady RZ'!D49</f>
        <v>1462.2314369999997</v>
      </c>
      <c r="E10" s="245">
        <f>'[1]Podklady RZ'!E49</f>
        <v>1334.6249940000005</v>
      </c>
      <c r="F10" s="16">
        <f>'[1]Podklady RZ'!F49</f>
        <v>1217.259241</v>
      </c>
      <c r="G10" s="6">
        <f>'[1]Podklady RZ'!G49</f>
        <v>1062.4363949999997</v>
      </c>
      <c r="H10" s="203">
        <f>'[1]Podklady RZ'!H49</f>
        <v>611.8888589999998</v>
      </c>
      <c r="I10" s="16">
        <f>'[1]Podklady RZ'!I49</f>
        <v>1067.2377319999998</v>
      </c>
      <c r="J10" s="213">
        <f>'[1]Podklady RZ'!J49</f>
        <v>1197.5958030000002</v>
      </c>
      <c r="K10" s="203">
        <f>'[1]Podklady RZ'!K49</f>
        <v>1373.8565299999998</v>
      </c>
      <c r="L10" s="16">
        <f>'[1]Podklady RZ'!L49</f>
        <v>1516.6732180000004</v>
      </c>
      <c r="M10" s="213">
        <f>'[1]Podklady RZ'!M49</f>
        <v>1613.1597969999993</v>
      </c>
      <c r="N10" s="40">
        <f t="shared" si="4"/>
        <v>15715.372333999996</v>
      </c>
    </row>
    <row r="11" spans="1:14" x14ac:dyDescent="0.2">
      <c r="A11" s="47" t="s">
        <v>205</v>
      </c>
      <c r="B11" s="203">
        <f>'[1]Podklady RZ'!B59</f>
        <v>579.47531499999991</v>
      </c>
      <c r="C11" s="16">
        <f>'[1]Podklady RZ'!C59</f>
        <v>427.69987700000007</v>
      </c>
      <c r="D11" s="213">
        <f>'[1]Podklady RZ'!D59</f>
        <v>375.13263899999981</v>
      </c>
      <c r="E11" s="245">
        <f>'[1]Podklady RZ'!E59</f>
        <v>327.97606400000006</v>
      </c>
      <c r="F11" s="16">
        <f>'[1]Podklady RZ'!F59</f>
        <v>234.96499499999993</v>
      </c>
      <c r="G11" s="6">
        <f>'[1]Podklady RZ'!G59</f>
        <v>166.29205700000009</v>
      </c>
      <c r="H11" s="203">
        <f>'[1]Podklady RZ'!H59</f>
        <v>158.36000293701596</v>
      </c>
      <c r="I11" s="16">
        <f>'[1]Podklady RZ'!I59</f>
        <v>162.72363079770003</v>
      </c>
      <c r="J11" s="213">
        <f>'[1]Podklady RZ'!J59</f>
        <v>224.26782127541287</v>
      </c>
      <c r="K11" s="203">
        <f>'[1]Podklady RZ'!K59</f>
        <v>296.98486327541286</v>
      </c>
      <c r="L11" s="16">
        <f>'[1]Podklady RZ'!L59</f>
        <v>391.03048427541268</v>
      </c>
      <c r="M11" s="213">
        <f>'[1]Podklady RZ'!M59</f>
        <v>461.70652827541267</v>
      </c>
      <c r="N11" s="40">
        <f t="shared" si="4"/>
        <v>3806.6142778363665</v>
      </c>
    </row>
    <row r="12" spans="1:14" x14ac:dyDescent="0.2">
      <c r="A12" s="47" t="s">
        <v>118</v>
      </c>
      <c r="B12" s="203">
        <f>'[1]Podklady RZ'!B50</f>
        <v>676.29473299999995</v>
      </c>
      <c r="C12" s="16">
        <f>'[1]Podklady RZ'!C50</f>
        <v>478.03688099999982</v>
      </c>
      <c r="D12" s="213">
        <f>'[1]Podklady RZ'!D50</f>
        <v>425.96536899999995</v>
      </c>
      <c r="E12" s="245">
        <f>'[1]Podklady RZ'!E50</f>
        <v>353.97126299999996</v>
      </c>
      <c r="F12" s="16">
        <f>'[1]Podklady RZ'!F50</f>
        <v>260.64572899999996</v>
      </c>
      <c r="G12" s="6">
        <f>'[1]Podklady RZ'!G50</f>
        <v>194.4950200000001</v>
      </c>
      <c r="H12" s="203">
        <f>'[1]Podklady RZ'!H50</f>
        <v>185.30225800000005</v>
      </c>
      <c r="I12" s="16">
        <f>'[1]Podklady RZ'!I50</f>
        <v>178.07720700000004</v>
      </c>
      <c r="J12" s="213">
        <f>'[1]Podklady RZ'!J50</f>
        <v>334.24053024145309</v>
      </c>
      <c r="K12" s="203">
        <f>'[1]Podklady RZ'!K50</f>
        <v>459.72699124145322</v>
      </c>
      <c r="L12" s="16">
        <f>'[1]Podklady RZ'!L50</f>
        <v>556.58965124145277</v>
      </c>
      <c r="M12" s="213">
        <f>'[1]Podklady RZ'!M50</f>
        <v>634.56499124145296</v>
      </c>
      <c r="N12" s="40">
        <f t="shared" si="4"/>
        <v>4737.9106239658113</v>
      </c>
    </row>
    <row r="13" spans="1:14" x14ac:dyDescent="0.2">
      <c r="A13" s="47" t="s">
        <v>119</v>
      </c>
      <c r="B13" s="203">
        <f>'[1]Podklady RZ'!B51</f>
        <v>445.18003100000004</v>
      </c>
      <c r="C13" s="16">
        <f>'[1]Podklady RZ'!C51</f>
        <v>317.95212700000002</v>
      </c>
      <c r="D13" s="213">
        <f>'[1]Podklady RZ'!D51</f>
        <v>268.69560199999995</v>
      </c>
      <c r="E13" s="245">
        <f>'[1]Podklady RZ'!E51</f>
        <v>225.55358999999999</v>
      </c>
      <c r="F13" s="16">
        <f>'[1]Podklady RZ'!F51</f>
        <v>156.22773100000006</v>
      </c>
      <c r="G13" s="6">
        <f>'[1]Podklady RZ'!G51</f>
        <v>98.130897000000019</v>
      </c>
      <c r="H13" s="203">
        <f>'[1]Podklady RZ'!H51</f>
        <v>113.887282</v>
      </c>
      <c r="I13" s="16">
        <f>'[1]Podklady RZ'!I51</f>
        <v>116.65181700000002</v>
      </c>
      <c r="J13" s="213">
        <f>'[1]Podklady RZ'!J51</f>
        <v>155.36557200000001</v>
      </c>
      <c r="K13" s="203">
        <f>'[1]Podklady RZ'!K51</f>
        <v>207.87508799999998</v>
      </c>
      <c r="L13" s="16">
        <f>'[1]Podklady RZ'!L51</f>
        <v>287.73703599999993</v>
      </c>
      <c r="M13" s="213">
        <f>'[1]Podklady RZ'!M51</f>
        <v>350.82497499999999</v>
      </c>
      <c r="N13" s="40">
        <f t="shared" si="4"/>
        <v>2744.0817479999996</v>
      </c>
    </row>
    <row r="14" spans="1:14" x14ac:dyDescent="0.2">
      <c r="A14" s="47" t="s">
        <v>120</v>
      </c>
      <c r="B14" s="203">
        <f>'[1]Podklady RZ'!B52</f>
        <v>4702.4121810000006</v>
      </c>
      <c r="C14" s="16">
        <f>'[1]Podklady RZ'!C52</f>
        <v>3641.1017919999995</v>
      </c>
      <c r="D14" s="213">
        <f>'[1]Podklady RZ'!D52</f>
        <v>3179.6695600000016</v>
      </c>
      <c r="E14" s="245">
        <f>'[1]Podklady RZ'!E52</f>
        <v>2814.9419170000006</v>
      </c>
      <c r="F14" s="16">
        <f>'[1]Podklady RZ'!F52</f>
        <v>2192.6125619999993</v>
      </c>
      <c r="G14" s="6">
        <f>'[1]Podklady RZ'!G52</f>
        <v>1803.3248469999987</v>
      </c>
      <c r="H14" s="203">
        <f>'[1]Podklady RZ'!H52</f>
        <v>1695.1760570000004</v>
      </c>
      <c r="I14" s="16">
        <f>'[1]Podklady RZ'!I52</f>
        <v>1604.5734060000004</v>
      </c>
      <c r="J14" s="213">
        <f>'[1]Podklady RZ'!J52</f>
        <v>1950.2639810000001</v>
      </c>
      <c r="K14" s="203">
        <f>'[1]Podklady RZ'!K52</f>
        <v>2491.8211680000009</v>
      </c>
      <c r="L14" s="16">
        <f>'[1]Podklady RZ'!L52</f>
        <v>3185.2071539999993</v>
      </c>
      <c r="M14" s="213">
        <f>'[1]Podklady RZ'!M52</f>
        <v>3719.1318550000015</v>
      </c>
      <c r="N14" s="40">
        <f t="shared" si="4"/>
        <v>32980.236480000007</v>
      </c>
    </row>
    <row r="15" spans="1:14" x14ac:dyDescent="0.2">
      <c r="A15" s="47" t="s">
        <v>121</v>
      </c>
      <c r="B15" s="203">
        <f>'[1]Podklady RZ'!B53</f>
        <v>1002.017211</v>
      </c>
      <c r="C15" s="16">
        <f>'[1]Podklady RZ'!C53</f>
        <v>730.57563400000038</v>
      </c>
      <c r="D15" s="213">
        <f>'[1]Podklady RZ'!D53</f>
        <v>605.459112</v>
      </c>
      <c r="E15" s="245">
        <f>'[1]Podklady RZ'!E53</f>
        <v>534.22155699999973</v>
      </c>
      <c r="F15" s="16">
        <f>'[1]Podklady RZ'!F53</f>
        <v>396.46729899999985</v>
      </c>
      <c r="G15" s="6">
        <f>'[1]Podklady RZ'!G53</f>
        <v>286.75962199999998</v>
      </c>
      <c r="H15" s="203">
        <f>'[1]Podklady RZ'!H53</f>
        <v>293.20330799999988</v>
      </c>
      <c r="I15" s="16">
        <f>'[1]Podklady RZ'!I53</f>
        <v>296.36858100000006</v>
      </c>
      <c r="J15" s="213">
        <f>'[1]Podklady RZ'!J53</f>
        <v>422.54001599999992</v>
      </c>
      <c r="K15" s="203">
        <f>'[1]Podklady RZ'!K53</f>
        <v>693.72911599999975</v>
      </c>
      <c r="L15" s="16">
        <f>'[1]Podklady RZ'!L53</f>
        <v>839.56565499999999</v>
      </c>
      <c r="M15" s="213">
        <f>'[1]Podklady RZ'!M53</f>
        <v>940.49292000000003</v>
      </c>
      <c r="N15" s="40">
        <f t="shared" si="4"/>
        <v>7041.4000309999992</v>
      </c>
    </row>
    <row r="16" spans="1:14" x14ac:dyDescent="0.2">
      <c r="A16" s="47" t="s">
        <v>122</v>
      </c>
      <c r="B16" s="203">
        <f>'[1]Podklady RZ'!B54</f>
        <v>1179.079135</v>
      </c>
      <c r="C16" s="16">
        <f>'[1]Podklady RZ'!C54</f>
        <v>837.38883800000031</v>
      </c>
      <c r="D16" s="213">
        <f>'[1]Podklady RZ'!D54</f>
        <v>669.65297699999985</v>
      </c>
      <c r="E16" s="245">
        <f>'[1]Podklady RZ'!E54</f>
        <v>558.04386100000011</v>
      </c>
      <c r="F16" s="16">
        <f>'[1]Podklady RZ'!F54</f>
        <v>347.8234920000001</v>
      </c>
      <c r="G16" s="6">
        <f>'[1]Podklady RZ'!G54</f>
        <v>252.08079399999997</v>
      </c>
      <c r="H16" s="203">
        <f>'[1]Podklady RZ'!H54</f>
        <v>185.41228474937992</v>
      </c>
      <c r="I16" s="16">
        <f>'[1]Podklady RZ'!I54</f>
        <v>225.66519193579478</v>
      </c>
      <c r="J16" s="213">
        <f>'[1]Podklady RZ'!J54</f>
        <v>323.2014995756424</v>
      </c>
      <c r="K16" s="203">
        <f>'[1]Podklady RZ'!K54</f>
        <v>501.20612557564255</v>
      </c>
      <c r="L16" s="16">
        <f>'[1]Podklady RZ'!L54</f>
        <v>705.55120157564215</v>
      </c>
      <c r="M16" s="213">
        <f>'[1]Podklady RZ'!M54</f>
        <v>822.54051757564253</v>
      </c>
      <c r="N16" s="40">
        <f t="shared" si="4"/>
        <v>6607.6459179877447</v>
      </c>
    </row>
    <row r="17" spans="1:14" x14ac:dyDescent="0.2">
      <c r="A17" s="47" t="s">
        <v>123</v>
      </c>
      <c r="B17" s="203">
        <f>'[1]Podklady RZ'!B55</f>
        <v>1005.2580360000002</v>
      </c>
      <c r="C17" s="16">
        <f>'[1]Podklady RZ'!C55</f>
        <v>711.5229750000002</v>
      </c>
      <c r="D17" s="213">
        <f>'[1]Podklady RZ'!D55</f>
        <v>594.75925399999994</v>
      </c>
      <c r="E17" s="245">
        <f>'[1]Podklady RZ'!E55</f>
        <v>502.93446499999993</v>
      </c>
      <c r="F17" s="16">
        <f>'[1]Podklady RZ'!F55</f>
        <v>347.14230800000013</v>
      </c>
      <c r="G17" s="6">
        <f>'[1]Podklady RZ'!G55</f>
        <v>215.78100499999999</v>
      </c>
      <c r="H17" s="203">
        <f>'[1]Podklady RZ'!H55</f>
        <v>204.61454833617265</v>
      </c>
      <c r="I17" s="16">
        <f>'[1]Podklady RZ'!I55</f>
        <v>196.70198411254177</v>
      </c>
      <c r="J17" s="213">
        <f>'[1]Podklady RZ'!J55</f>
        <v>334.71657367152557</v>
      </c>
      <c r="K17" s="203">
        <f>'[1]Podklady RZ'!K55</f>
        <v>460.39793867152559</v>
      </c>
      <c r="L17" s="16">
        <f>'[1]Podklady RZ'!L55</f>
        <v>667.0498746715258</v>
      </c>
      <c r="M17" s="213">
        <f>'[1]Podklady RZ'!M55</f>
        <v>773.99985467152578</v>
      </c>
      <c r="N17" s="40">
        <f t="shared" si="4"/>
        <v>6014.8788171348169</v>
      </c>
    </row>
    <row r="18" spans="1:14" x14ac:dyDescent="0.2">
      <c r="A18" s="47" t="s">
        <v>124</v>
      </c>
      <c r="B18" s="203">
        <f>'[1]Podklady RZ'!B57</f>
        <v>4548.7192839999998</v>
      </c>
      <c r="C18" s="16">
        <f>'[1]Podklady RZ'!C57</f>
        <v>3384.4145320000002</v>
      </c>
      <c r="D18" s="213">
        <f>'[1]Podklady RZ'!D57</f>
        <v>2832.7023659999973</v>
      </c>
      <c r="E18" s="245">
        <f>'[1]Podklady RZ'!E57</f>
        <v>2603.5007839999994</v>
      </c>
      <c r="F18" s="16">
        <f>'[1]Podklady RZ'!F57</f>
        <v>1978.3413849999997</v>
      </c>
      <c r="G18" s="6">
        <f>'[1]Podklady RZ'!G57</f>
        <v>1435.2804290000004</v>
      </c>
      <c r="H18" s="203">
        <f>'[1]Podklady RZ'!H57</f>
        <v>1347.307784399999</v>
      </c>
      <c r="I18" s="16">
        <f>'[1]Podklady RZ'!I57</f>
        <v>1316.1100636000008</v>
      </c>
      <c r="J18" s="213">
        <f>'[1]Podklady RZ'!J57</f>
        <v>1909.6718586000009</v>
      </c>
      <c r="K18" s="203">
        <f>'[1]Podklady RZ'!K57</f>
        <v>2469.7190100000007</v>
      </c>
      <c r="L18" s="16">
        <f>'[1]Podklady RZ'!L57</f>
        <v>3213.0068170000031</v>
      </c>
      <c r="M18" s="213">
        <f>'[1]Podklady RZ'!M57</f>
        <v>3752.3621470000007</v>
      </c>
      <c r="N18" s="40">
        <f t="shared" si="4"/>
        <v>30791.136460600006</v>
      </c>
    </row>
    <row r="19" spans="1:14" x14ac:dyDescent="0.2">
      <c r="A19" s="47" t="s">
        <v>125</v>
      </c>
      <c r="B19" s="203">
        <f>'[1]Podklady RZ'!B58</f>
        <v>3591.4777419999991</v>
      </c>
      <c r="C19" s="16">
        <f>'[1]Podklady RZ'!C58</f>
        <v>2951.2914589999996</v>
      </c>
      <c r="D19" s="213">
        <f>'[1]Podklady RZ'!D58</f>
        <v>2695.1712350000016</v>
      </c>
      <c r="E19" s="245">
        <f>'[1]Podklady RZ'!E58</f>
        <v>2368.4581230000003</v>
      </c>
      <c r="F19" s="16">
        <f>'[1]Podklady RZ'!F58</f>
        <v>2037.679365</v>
      </c>
      <c r="G19" s="6">
        <f>'[1]Podklady RZ'!G58</f>
        <v>1583.8404270000005</v>
      </c>
      <c r="H19" s="203">
        <f>'[1]Podklady RZ'!H58</f>
        <v>1634.7746249999998</v>
      </c>
      <c r="I19" s="16">
        <f>'[1]Podklady RZ'!I58</f>
        <v>1615.7721890000003</v>
      </c>
      <c r="J19" s="213">
        <f>'[1]Podklady RZ'!J58</f>
        <v>1836.032962</v>
      </c>
      <c r="K19" s="203">
        <f>'[1]Podklady RZ'!K58</f>
        <v>2015.1356609999998</v>
      </c>
      <c r="L19" s="16">
        <f>'[1]Podklady RZ'!L58</f>
        <v>2676.6479469999986</v>
      </c>
      <c r="M19" s="213">
        <f>'[1]Podklady RZ'!M58</f>
        <v>3096.0004999999996</v>
      </c>
      <c r="N19" s="40">
        <f t="shared" si="4"/>
        <v>28102.282234999999</v>
      </c>
    </row>
    <row r="20" spans="1:14" ht="12.75" thickBot="1" x14ac:dyDescent="0.25">
      <c r="A20" s="27" t="s">
        <v>126</v>
      </c>
      <c r="B20" s="214">
        <f>'[1]Podklady RZ'!B60</f>
        <v>1212.6117510000004</v>
      </c>
      <c r="C20" s="8">
        <f>'[1]Podklady RZ'!C60</f>
        <v>948.98499399999969</v>
      </c>
      <c r="D20" s="215">
        <f>'[1]Podklady RZ'!D60</f>
        <v>787.18051799999989</v>
      </c>
      <c r="E20" s="8">
        <f>'[1]Podklady RZ'!E60</f>
        <v>652.65855199999999</v>
      </c>
      <c r="F20" s="8">
        <f>'[1]Podklady RZ'!F60</f>
        <v>561.64317700000004</v>
      </c>
      <c r="G20" s="8">
        <f>'[1]Podklady RZ'!G60</f>
        <v>426.77092600000003</v>
      </c>
      <c r="H20" s="214">
        <f>'[1]Podklady RZ'!H60</f>
        <v>463.51545100000016</v>
      </c>
      <c r="I20" s="8">
        <f>'[1]Podklady RZ'!I60</f>
        <v>358.40333500000003</v>
      </c>
      <c r="J20" s="215">
        <f>'[1]Podklady RZ'!J60</f>
        <v>493.50070819999996</v>
      </c>
      <c r="K20" s="214">
        <f>'[1]Podklady RZ'!K60</f>
        <v>651.61680800000011</v>
      </c>
      <c r="L20" s="8">
        <f>'[1]Podklady RZ'!L60</f>
        <v>795.54438300000015</v>
      </c>
      <c r="M20" s="215">
        <f>'[1]Podklady RZ'!M60</f>
        <v>935.2957879999999</v>
      </c>
      <c r="N20" s="41">
        <f t="shared" si="4"/>
        <v>8287.7263911999999</v>
      </c>
    </row>
    <row r="21" spans="1:14" x14ac:dyDescent="0.2">
      <c r="N21" s="4" t="s">
        <v>83</v>
      </c>
    </row>
    <row r="22" spans="1:14" x14ac:dyDescent="0.2">
      <c r="A22" s="17" t="s">
        <v>206</v>
      </c>
      <c r="B22" s="52">
        <f>SUM(INDEX(B7:M7,,MONTH('[1]Podklady RZ'!$O$1)):INDEX(B7:M7,,MONTH('[1]Podklady RZ'!$Q$1)))</f>
        <v>6489.1426449999999</v>
      </c>
    </row>
    <row r="23" spans="1:14" x14ac:dyDescent="0.2">
      <c r="A23" s="17" t="s">
        <v>115</v>
      </c>
      <c r="B23" s="52">
        <f>SUM(INDEX(B8:M8,,MONTH('[1]Podklady RZ'!$O$1)):INDEX(B8:M8,,MONTH('[1]Podklady RZ'!$Q$1)))</f>
        <v>7963.3086170000006</v>
      </c>
    </row>
    <row r="24" spans="1:14" x14ac:dyDescent="0.2">
      <c r="A24" s="17" t="s">
        <v>116</v>
      </c>
      <c r="B24" s="52">
        <f>SUM(INDEX(B9:M9,,MONTH('[1]Podklady RZ'!$O$1)):INDEX(B9:M9,,MONTH('[1]Podklady RZ'!$Q$1)))</f>
        <v>8298.0130581000012</v>
      </c>
    </row>
    <row r="25" spans="1:14" x14ac:dyDescent="0.2">
      <c r="A25" s="17" t="s">
        <v>117</v>
      </c>
      <c r="B25" s="52">
        <f>SUM(INDEX(B10:M10,,MONTH('[1]Podklady RZ'!$O$1)):INDEX(B10:M10,,MONTH('[1]Podklady RZ'!$Q$1)))</f>
        <v>15715.372333999996</v>
      </c>
    </row>
    <row r="26" spans="1:14" x14ac:dyDescent="0.2">
      <c r="A26" s="17" t="s">
        <v>205</v>
      </c>
      <c r="B26" s="52">
        <f>SUM(INDEX(B11:M11,,MONTH('[1]Podklady RZ'!$O$1)):INDEX(B11:M11,,MONTH('[1]Podklady RZ'!$Q$1)))</f>
        <v>3806.6142778363665</v>
      </c>
    </row>
    <row r="27" spans="1:14" x14ac:dyDescent="0.2">
      <c r="A27" s="17" t="s">
        <v>118</v>
      </c>
      <c r="B27" s="52">
        <f>SUM(INDEX(B12:M12,,MONTH('[1]Podklady RZ'!$O$1)):INDEX(B12:M12,,MONTH('[1]Podklady RZ'!$Q$1)))</f>
        <v>4737.9106239658113</v>
      </c>
    </row>
    <row r="28" spans="1:14" x14ac:dyDescent="0.2">
      <c r="A28" s="17" t="s">
        <v>119</v>
      </c>
      <c r="B28" s="52">
        <f>SUM(INDEX(B13:M13,,MONTH('[1]Podklady RZ'!$O$1)):INDEX(B13:M13,,MONTH('[1]Podklady RZ'!$Q$1)))</f>
        <v>2744.0817479999996</v>
      </c>
    </row>
    <row r="29" spans="1:14" x14ac:dyDescent="0.2">
      <c r="A29" s="17" t="s">
        <v>120</v>
      </c>
      <c r="B29" s="52">
        <f>SUM(INDEX(B14:M14,,MONTH('[1]Podklady RZ'!$O$1)):INDEX(B14:M14,,MONTH('[1]Podklady RZ'!$Q$1)))</f>
        <v>32980.236480000007</v>
      </c>
    </row>
    <row r="30" spans="1:14" x14ac:dyDescent="0.2">
      <c r="A30" s="17" t="s">
        <v>121</v>
      </c>
      <c r="B30" s="52">
        <f>SUM(INDEX(B15:M15,,MONTH('[1]Podklady RZ'!$O$1)):INDEX(B15:M15,,MONTH('[1]Podklady RZ'!$Q$1)))</f>
        <v>7041.4000309999992</v>
      </c>
    </row>
    <row r="31" spans="1:14" x14ac:dyDescent="0.2">
      <c r="A31" s="17" t="s">
        <v>122</v>
      </c>
      <c r="B31" s="52">
        <f>SUM(INDEX(B16:M16,,MONTH('[1]Podklady RZ'!$O$1)):INDEX(B16:M16,,MONTH('[1]Podklady RZ'!$Q$1)))</f>
        <v>6607.6459179877447</v>
      </c>
    </row>
    <row r="32" spans="1:14" x14ac:dyDescent="0.2">
      <c r="A32" s="17" t="s">
        <v>123</v>
      </c>
      <c r="B32" s="52">
        <f>SUM(INDEX(B17:M17,,MONTH('[1]Podklady RZ'!$O$1)):INDEX(B17:M17,,MONTH('[1]Podklady RZ'!$Q$1)))</f>
        <v>6014.8788171348169</v>
      </c>
    </row>
    <row r="33" spans="1:2" x14ac:dyDescent="0.2">
      <c r="A33" s="17" t="s">
        <v>124</v>
      </c>
      <c r="B33" s="52">
        <f>SUM(INDEX(B18:M18,,MONTH('[1]Podklady RZ'!$O$1)):INDEX(B18:M18,,MONTH('[1]Podklady RZ'!$Q$1)))</f>
        <v>30791.136460600006</v>
      </c>
    </row>
    <row r="34" spans="1:2" x14ac:dyDescent="0.2">
      <c r="A34" s="17" t="s">
        <v>125</v>
      </c>
      <c r="B34" s="52">
        <f>SUM(INDEX(B19:M19,,MONTH('[1]Podklady RZ'!$O$1)):INDEX(B19:M19,,MONTH('[1]Podklady RZ'!$Q$1)))</f>
        <v>28102.282234999999</v>
      </c>
    </row>
    <row r="35" spans="1:2" x14ac:dyDescent="0.2">
      <c r="A35" s="17" t="s">
        <v>126</v>
      </c>
      <c r="B35" s="52">
        <f>SUM(INDEX(B20:M20,,MONTH('[1]Podklady RZ'!$O$1)):INDEX(B20:M20,,MONTH('[1]Podklady RZ'!$Q$1)))</f>
        <v>8287.7263911999999</v>
      </c>
    </row>
  </sheetData>
  <sortState ref="A7:N20">
    <sortCondition ref="A7"/>
  </sortState>
  <mergeCells count="12">
    <mergeCell ref="N3:N4"/>
    <mergeCell ref="N5:N6"/>
    <mergeCell ref="A3:A4"/>
    <mergeCell ref="B3:D3"/>
    <mergeCell ref="E3:G3"/>
    <mergeCell ref="H3:J3"/>
    <mergeCell ref="K3:M3"/>
    <mergeCell ref="A5:A6"/>
    <mergeCell ref="B5:D5"/>
    <mergeCell ref="E5:G5"/>
    <mergeCell ref="H5:J5"/>
    <mergeCell ref="K5:M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S46"/>
  <sheetViews>
    <sheetView showGridLines="0" zoomScaleNormal="100" workbookViewId="0">
      <selection activeCell="A3" sqref="A3:A4"/>
    </sheetView>
  </sheetViews>
  <sheetFormatPr defaultRowHeight="12.75" x14ac:dyDescent="0.2"/>
  <cols>
    <col min="1" max="1" width="30.85546875" style="3" customWidth="1"/>
    <col min="2" max="15" width="7.42578125" style="3" customWidth="1"/>
    <col min="16" max="16" width="9.140625" style="3" customWidth="1"/>
    <col min="17" max="16384" width="9.140625" style="3"/>
  </cols>
  <sheetData>
    <row r="1" spans="1:16" s="112" customFormat="1" ht="18.75" x14ac:dyDescent="0.3">
      <c r="A1" s="21" t="s">
        <v>151</v>
      </c>
      <c r="B1" s="45"/>
      <c r="C1" s="45"/>
      <c r="D1" s="45"/>
      <c r="E1" s="45"/>
      <c r="G1" s="45"/>
      <c r="H1" s="45"/>
      <c r="I1" s="45"/>
      <c r="J1" s="45"/>
      <c r="K1" s="45"/>
      <c r="L1" s="45"/>
      <c r="M1" s="45"/>
      <c r="N1" s="45"/>
      <c r="P1" s="111" t="str">
        <f>Obsah!$A$1</f>
        <v>2017</v>
      </c>
    </row>
    <row r="2" spans="1:16" s="13" customFormat="1" ht="7.5" customHeight="1" x14ac:dyDescent="0.2"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16" s="13" customFormat="1" ht="12" customHeight="1" x14ac:dyDescent="0.2">
      <c r="A3" s="227"/>
      <c r="B3" s="193" t="s">
        <v>97</v>
      </c>
      <c r="C3" s="193" t="s">
        <v>88</v>
      </c>
      <c r="D3" s="193" t="s">
        <v>89</v>
      </c>
      <c r="E3" s="193" t="s">
        <v>90</v>
      </c>
      <c r="F3" s="193" t="s">
        <v>100</v>
      </c>
      <c r="G3" s="193" t="s">
        <v>91</v>
      </c>
      <c r="H3" s="193" t="s">
        <v>92</v>
      </c>
      <c r="I3" s="193" t="s">
        <v>93</v>
      </c>
      <c r="J3" s="193" t="s">
        <v>94</v>
      </c>
      <c r="K3" s="193" t="s">
        <v>95</v>
      </c>
      <c r="L3" s="193" t="s">
        <v>96</v>
      </c>
      <c r="M3" s="193" t="s">
        <v>98</v>
      </c>
      <c r="N3" s="193" t="s">
        <v>99</v>
      </c>
      <c r="O3" s="193" t="s">
        <v>101</v>
      </c>
      <c r="P3" s="193" t="s">
        <v>7</v>
      </c>
    </row>
    <row r="4" spans="1:16" s="186" customFormat="1" ht="12" customHeight="1" x14ac:dyDescent="0.2">
      <c r="A4" s="194" t="s">
        <v>66</v>
      </c>
      <c r="B4" s="65">
        <f>SUM(B5:B20)</f>
        <v>6489.1426450000035</v>
      </c>
      <c r="C4" s="65">
        <f>SUM(C5:C20)</f>
        <v>7963.3086170000015</v>
      </c>
      <c r="D4" s="65">
        <f t="shared" ref="D4:P4" si="0">SUM(D5:D20)</f>
        <v>8298.0130580999976</v>
      </c>
      <c r="E4" s="65">
        <f t="shared" si="0"/>
        <v>15715.372334000002</v>
      </c>
      <c r="F4" s="65">
        <f>SUM(F5:F20)</f>
        <v>3806.6142778363665</v>
      </c>
      <c r="G4" s="65">
        <f t="shared" si="0"/>
        <v>4737.9106239658122</v>
      </c>
      <c r="H4" s="65">
        <f t="shared" si="0"/>
        <v>2744.0817479999996</v>
      </c>
      <c r="I4" s="65">
        <f t="shared" si="0"/>
        <v>32980.236479999992</v>
      </c>
      <c r="J4" s="65">
        <f t="shared" si="0"/>
        <v>7041.4000309999992</v>
      </c>
      <c r="K4" s="65">
        <f t="shared" si="0"/>
        <v>6607.6459179877438</v>
      </c>
      <c r="L4" s="65">
        <f t="shared" si="0"/>
        <v>6014.878817134816</v>
      </c>
      <c r="M4" s="65">
        <f t="shared" si="0"/>
        <v>30791.136460599992</v>
      </c>
      <c r="N4" s="65">
        <f t="shared" si="0"/>
        <v>28102.282234999999</v>
      </c>
      <c r="O4" s="210">
        <f t="shared" si="0"/>
        <v>8287.7263912000017</v>
      </c>
      <c r="P4" s="289">
        <f t="shared" si="0"/>
        <v>169579.74963682471</v>
      </c>
    </row>
    <row r="5" spans="1:16" s="13" customFormat="1" ht="12" customHeight="1" x14ac:dyDescent="0.2">
      <c r="A5" s="36" t="s">
        <v>44</v>
      </c>
      <c r="B5" s="19">
        <f>'[1]Podklady RZ'!K66</f>
        <v>0</v>
      </c>
      <c r="C5" s="19">
        <f>'[1]Podklady RZ'!B66</f>
        <v>1285.9626720000008</v>
      </c>
      <c r="D5" s="19">
        <f>'[1]Podklady RZ'!C66</f>
        <v>490.56185000000011</v>
      </c>
      <c r="E5" s="19">
        <f>'[1]Podklady RZ'!D66</f>
        <v>281.04811000000001</v>
      </c>
      <c r="F5" s="19">
        <f>'[1]Podklady RZ'!N66</f>
        <v>1437.7349609999999</v>
      </c>
      <c r="G5" s="19">
        <f>'[1]Podklady RZ'!E66</f>
        <v>532.49552000000017</v>
      </c>
      <c r="H5" s="19">
        <f>'[1]Podklady RZ'!F66</f>
        <v>2.87296</v>
      </c>
      <c r="I5" s="19">
        <f>'[1]Podklady RZ'!G66</f>
        <v>6323.2716219999993</v>
      </c>
      <c r="J5" s="19">
        <f>'[1]Podklady RZ'!H66</f>
        <v>268.18549899999994</v>
      </c>
      <c r="K5" s="19">
        <f>'[1]Podklady RZ'!I66</f>
        <v>56.804296999999991</v>
      </c>
      <c r="L5" s="19">
        <f>'[1]Podklady RZ'!J66</f>
        <v>1049.6020350000001</v>
      </c>
      <c r="M5" s="19">
        <f>'[1]Podklady RZ'!L66</f>
        <v>769.33012800000051</v>
      </c>
      <c r="N5" s="19">
        <f>'[1]Podklady RZ'!M66</f>
        <v>4902.6224850000026</v>
      </c>
      <c r="O5" s="213">
        <f>'[1]Podklady RZ'!O66</f>
        <v>230.76208000000008</v>
      </c>
      <c r="P5" s="39">
        <f>SUM(B5:O5)</f>
        <v>17631.254219000006</v>
      </c>
    </row>
    <row r="6" spans="1:16" s="13" customFormat="1" ht="12" customHeight="1" x14ac:dyDescent="0.2">
      <c r="A6" s="34" t="s">
        <v>43</v>
      </c>
      <c r="B6" s="16">
        <f>'[1]Podklady RZ'!K67</f>
        <v>139.98939999999999</v>
      </c>
      <c r="C6" s="16">
        <f>'[1]Podklady RZ'!B67</f>
        <v>374.49842700000011</v>
      </c>
      <c r="D6" s="16">
        <f>'[1]Podklady RZ'!C67</f>
        <v>281.45990999999998</v>
      </c>
      <c r="E6" s="16">
        <f>'[1]Podklady RZ'!D67</f>
        <v>84.70201900000005</v>
      </c>
      <c r="F6" s="16">
        <f>'[1]Podklady RZ'!N67</f>
        <v>691.25778099999934</v>
      </c>
      <c r="G6" s="16">
        <f>'[1]Podklady RZ'!E67</f>
        <v>395.8646839999999</v>
      </c>
      <c r="H6" s="16">
        <f>'[1]Podklady RZ'!F67</f>
        <v>44.110557999999997</v>
      </c>
      <c r="I6" s="16">
        <f>'[1]Podklady RZ'!G67</f>
        <v>320.27101900000008</v>
      </c>
      <c r="J6" s="16">
        <f>'[1]Podklady RZ'!H67</f>
        <v>309.50693699999994</v>
      </c>
      <c r="K6" s="16">
        <f>'[1]Podklady RZ'!I67</f>
        <v>352.62827800000031</v>
      </c>
      <c r="L6" s="16">
        <f>'[1]Podklady RZ'!J67</f>
        <v>397.25606599999952</v>
      </c>
      <c r="M6" s="16">
        <f>'[1]Podklady RZ'!L67</f>
        <v>521.55360599999983</v>
      </c>
      <c r="N6" s="16">
        <f>'[1]Podklady RZ'!M67</f>
        <v>106.90337600000004</v>
      </c>
      <c r="O6" s="213">
        <f>'[1]Podklady RZ'!O67</f>
        <v>130.71065320000002</v>
      </c>
      <c r="P6" s="39">
        <f t="shared" ref="P6:P20" si="1">SUM(B6:O6)</f>
        <v>4150.7127141999999</v>
      </c>
    </row>
    <row r="7" spans="1:16" s="13" customFormat="1" ht="12" customHeight="1" x14ac:dyDescent="0.2">
      <c r="A7" s="34" t="s">
        <v>42</v>
      </c>
      <c r="B7" s="16">
        <f>'[1]Podklady RZ'!K68</f>
        <v>0</v>
      </c>
      <c r="C7" s="16">
        <f>'[1]Podklady RZ'!B68</f>
        <v>0</v>
      </c>
      <c r="D7" s="16">
        <f>'[1]Podklady RZ'!C68</f>
        <v>0</v>
      </c>
      <c r="E7" s="16">
        <f>'[1]Podklady RZ'!D68</f>
        <v>0</v>
      </c>
      <c r="F7" s="16">
        <f>'[1]Podklady RZ'!N68</f>
        <v>0</v>
      </c>
      <c r="G7" s="16">
        <f>'[1]Podklady RZ'!E68</f>
        <v>8.8561599999999991</v>
      </c>
      <c r="H7" s="16">
        <f>'[1]Podklady RZ'!F68</f>
        <v>0</v>
      </c>
      <c r="I7" s="16">
        <f>'[1]Podklady RZ'!G68</f>
        <v>15243.903917999998</v>
      </c>
      <c r="J7" s="16">
        <f>'[1]Podklady RZ'!H68</f>
        <v>1445.9800339999995</v>
      </c>
      <c r="K7" s="16">
        <f>'[1]Podklady RZ'!I68</f>
        <v>2215.4702010000005</v>
      </c>
      <c r="L7" s="16">
        <f>'[1]Podklady RZ'!J68</f>
        <v>0</v>
      </c>
      <c r="M7" s="16">
        <f>'[1]Podklady RZ'!L68</f>
        <v>0.66198999999999997</v>
      </c>
      <c r="N7" s="16">
        <f>'[1]Podklady RZ'!M68</f>
        <v>0</v>
      </c>
      <c r="O7" s="213">
        <f>'[1]Podklady RZ'!O68</f>
        <v>552.53107999999997</v>
      </c>
      <c r="P7" s="39">
        <f t="shared" si="1"/>
        <v>19467.403382999997</v>
      </c>
    </row>
    <row r="8" spans="1:16" s="13" customFormat="1" ht="12" customHeight="1" x14ac:dyDescent="0.2">
      <c r="A8" s="34" t="s">
        <v>67</v>
      </c>
      <c r="B8" s="113">
        <f>'[1]Podklady RZ'!K69</f>
        <v>1.1080000000000001</v>
      </c>
      <c r="C8" s="113">
        <f>'[1]Podklady RZ'!B69</f>
        <v>0.60229999999999984</v>
      </c>
      <c r="D8" s="113">
        <f>'[1]Podklady RZ'!C69</f>
        <v>2.0640000000000001</v>
      </c>
      <c r="E8" s="113">
        <f>'[1]Podklady RZ'!D69</f>
        <v>1.0121999999999999E-2</v>
      </c>
      <c r="F8" s="113">
        <f>'[1]Podklady RZ'!N69</f>
        <v>0.35286000000000001</v>
      </c>
      <c r="G8" s="113">
        <f>'[1]Podklady RZ'!E69</f>
        <v>0</v>
      </c>
      <c r="H8" s="113">
        <f>'[1]Podklady RZ'!F69</f>
        <v>0</v>
      </c>
      <c r="I8" s="113">
        <f>'[1]Podklady RZ'!G69</f>
        <v>2.0629</v>
      </c>
      <c r="J8" s="113">
        <f>'[1]Podklady RZ'!H69</f>
        <v>0</v>
      </c>
      <c r="K8" s="113">
        <f>'[1]Podklady RZ'!I69</f>
        <v>0.32643499999999998</v>
      </c>
      <c r="L8" s="113">
        <f>'[1]Podklady RZ'!J69</f>
        <v>6.1255359999999994</v>
      </c>
      <c r="M8" s="113">
        <f>'[1]Podklady RZ'!L69</f>
        <v>0</v>
      </c>
      <c r="N8" s="113">
        <f>'[1]Podklady RZ'!M69</f>
        <v>0</v>
      </c>
      <c r="O8" s="213">
        <f>'[1]Podklady RZ'!O69</f>
        <v>0.25770000000000004</v>
      </c>
      <c r="P8" s="39">
        <f t="shared" si="1"/>
        <v>12.909852999999998</v>
      </c>
    </row>
    <row r="9" spans="1:16" s="13" customFormat="1" ht="12" customHeight="1" x14ac:dyDescent="0.2">
      <c r="A9" s="34" t="s">
        <v>68</v>
      </c>
      <c r="B9" s="113">
        <f>'[1]Podklady RZ'!K70</f>
        <v>2.25</v>
      </c>
      <c r="C9" s="113">
        <f>'[1]Podklady RZ'!B70</f>
        <v>0.35499999999999998</v>
      </c>
      <c r="D9" s="113">
        <f>'[1]Podklady RZ'!C70</f>
        <v>0.63800000000000001</v>
      </c>
      <c r="E9" s="113">
        <f>'[1]Podklady RZ'!D70</f>
        <v>4.9889500000000009</v>
      </c>
      <c r="F9" s="113">
        <f>'[1]Podklady RZ'!N70</f>
        <v>0</v>
      </c>
      <c r="G9" s="113">
        <f>'[1]Podklady RZ'!E70</f>
        <v>0</v>
      </c>
      <c r="H9" s="113">
        <f>'[1]Podklady RZ'!F70</f>
        <v>0</v>
      </c>
      <c r="I9" s="113">
        <f>'[1]Podklady RZ'!G70</f>
        <v>0</v>
      </c>
      <c r="J9" s="113">
        <f>'[1]Podklady RZ'!H70</f>
        <v>0</v>
      </c>
      <c r="K9" s="113">
        <f>'[1]Podklady RZ'!I70</f>
        <v>0</v>
      </c>
      <c r="L9" s="113">
        <f>'[1]Podklady RZ'!J70</f>
        <v>0</v>
      </c>
      <c r="M9" s="113">
        <f>'[1]Podklady RZ'!L70</f>
        <v>0</v>
      </c>
      <c r="N9" s="113">
        <f>'[1]Podklady RZ'!M70</f>
        <v>5.0484499999999999</v>
      </c>
      <c r="O9" s="213">
        <f>'[1]Podklady RZ'!O70</f>
        <v>0</v>
      </c>
      <c r="P9" s="39">
        <f t="shared" si="1"/>
        <v>13.2804</v>
      </c>
    </row>
    <row r="10" spans="1:16" s="13" customFormat="1" ht="12" customHeight="1" x14ac:dyDescent="0.2">
      <c r="A10" s="34" t="s">
        <v>69</v>
      </c>
      <c r="B10" s="113">
        <f>'[1]Podklady RZ'!K71</f>
        <v>0</v>
      </c>
      <c r="C10" s="113">
        <f>'[1]Podklady RZ'!B71</f>
        <v>0</v>
      </c>
      <c r="D10" s="113">
        <f>'[1]Podklady RZ'!C71</f>
        <v>0.13</v>
      </c>
      <c r="E10" s="113">
        <f>'[1]Podklady RZ'!D71</f>
        <v>5.5469999999999992E-2</v>
      </c>
      <c r="F10" s="113">
        <f>'[1]Podklady RZ'!N71</f>
        <v>0.1575</v>
      </c>
      <c r="G10" s="113">
        <f>'[1]Podklady RZ'!E71</f>
        <v>0</v>
      </c>
      <c r="H10" s="113">
        <f>'[1]Podklady RZ'!F71</f>
        <v>0</v>
      </c>
      <c r="I10" s="113">
        <f>'[1]Podklady RZ'!G71</f>
        <v>0</v>
      </c>
      <c r="J10" s="113">
        <f>'[1]Podklady RZ'!H71</f>
        <v>0</v>
      </c>
      <c r="K10" s="113">
        <f>'[1]Podklady RZ'!I71</f>
        <v>0</v>
      </c>
      <c r="L10" s="113">
        <f>'[1]Podklady RZ'!J71</f>
        <v>0</v>
      </c>
      <c r="M10" s="113">
        <f>'[1]Podklady RZ'!L71</f>
        <v>0</v>
      </c>
      <c r="N10" s="113">
        <f>'[1]Podklady RZ'!M71</f>
        <v>7.3999999999999996E-2</v>
      </c>
      <c r="O10" s="213">
        <f>'[1]Podklady RZ'!O71</f>
        <v>0</v>
      </c>
      <c r="P10" s="39">
        <f t="shared" si="1"/>
        <v>0.41697000000000001</v>
      </c>
    </row>
    <row r="11" spans="1:16" s="13" customFormat="1" ht="12" customHeight="1" x14ac:dyDescent="0.2">
      <c r="A11" s="34" t="s">
        <v>41</v>
      </c>
      <c r="B11" s="113">
        <f>'[1]Podklady RZ'!K72</f>
        <v>0</v>
      </c>
      <c r="C11" s="113">
        <f>'[1]Podklady RZ'!B72</f>
        <v>5000.5748169999997</v>
      </c>
      <c r="D11" s="113">
        <f>'[1]Podklady RZ'!C72</f>
        <v>101.02299000000001</v>
      </c>
      <c r="E11" s="113">
        <f>'[1]Podklady RZ'!D72</f>
        <v>13209.660066000002</v>
      </c>
      <c r="F11" s="113">
        <f>'[1]Podklady RZ'!N72</f>
        <v>484.30095100000011</v>
      </c>
      <c r="G11" s="113">
        <f>'[1]Podklady RZ'!E72</f>
        <v>2408.01233</v>
      </c>
      <c r="H11" s="113">
        <f>'[1]Podklady RZ'!F72</f>
        <v>123.96133999999999</v>
      </c>
      <c r="I11" s="113">
        <f>'[1]Podklady RZ'!G72</f>
        <v>1284.4679910000002</v>
      </c>
      <c r="J11" s="113">
        <f>'[1]Podklady RZ'!H72</f>
        <v>2440.4770960000001</v>
      </c>
      <c r="K11" s="113">
        <f>'[1]Podklady RZ'!I72</f>
        <v>3160.9767909999996</v>
      </c>
      <c r="L11" s="113">
        <f>'[1]Podklady RZ'!J72</f>
        <v>3230.4276169999994</v>
      </c>
      <c r="M11" s="113">
        <f>'[1]Podklady RZ'!L72</f>
        <v>16392.418072999993</v>
      </c>
      <c r="N11" s="113">
        <f>'[1]Podklady RZ'!M72</f>
        <v>19290.589466000001</v>
      </c>
      <c r="O11" s="213">
        <f>'[1]Podklady RZ'!O72</f>
        <v>3490.4565400000001</v>
      </c>
      <c r="P11" s="39">
        <f t="shared" si="1"/>
        <v>70617.346067999999</v>
      </c>
    </row>
    <row r="12" spans="1:16" s="13" customFormat="1" ht="12" customHeight="1" x14ac:dyDescent="0.2">
      <c r="A12" s="34" t="s">
        <v>81</v>
      </c>
      <c r="B12" s="113">
        <f>'[1]Podklady RZ'!K73</f>
        <v>0</v>
      </c>
      <c r="C12" s="113">
        <f>'[1]Podklady RZ'!B73</f>
        <v>536.92999999999995</v>
      </c>
      <c r="D12" s="113">
        <f>'[1]Podklady RZ'!C73</f>
        <v>0</v>
      </c>
      <c r="E12" s="113">
        <f>'[1]Podklady RZ'!D73</f>
        <v>0</v>
      </c>
      <c r="F12" s="113">
        <f>'[1]Podklady RZ'!N73</f>
        <v>371.142</v>
      </c>
      <c r="G12" s="113">
        <f>'[1]Podklady RZ'!E73</f>
        <v>0</v>
      </c>
      <c r="H12" s="113">
        <f>'[1]Podklady RZ'!F73</f>
        <v>0</v>
      </c>
      <c r="I12" s="113">
        <f>'[1]Podklady RZ'!G73</f>
        <v>0</v>
      </c>
      <c r="J12" s="113">
        <f>'[1]Podklady RZ'!H73</f>
        <v>0</v>
      </c>
      <c r="K12" s="113">
        <f>'[1]Podklady RZ'!I73</f>
        <v>0</v>
      </c>
      <c r="L12" s="113">
        <f>'[1]Podklady RZ'!J73</f>
        <v>0</v>
      </c>
      <c r="M12" s="113">
        <f>'[1]Podklady RZ'!L73</f>
        <v>0</v>
      </c>
      <c r="N12" s="113">
        <f>'[1]Podklady RZ'!M73</f>
        <v>0</v>
      </c>
      <c r="O12" s="213">
        <f>'[1]Podklady RZ'!O73</f>
        <v>0</v>
      </c>
      <c r="P12" s="39">
        <f t="shared" si="1"/>
        <v>908.07199999999989</v>
      </c>
    </row>
    <row r="13" spans="1:16" s="13" customFormat="1" ht="12" customHeight="1" x14ac:dyDescent="0.2">
      <c r="A13" s="34" t="s">
        <v>40</v>
      </c>
      <c r="B13" s="113">
        <f>'[1]Podklady RZ'!K74</f>
        <v>0</v>
      </c>
      <c r="C13" s="113">
        <f>'[1]Podklady RZ'!B74</f>
        <v>0</v>
      </c>
      <c r="D13" s="113">
        <f>'[1]Podklady RZ'!C74</f>
        <v>0</v>
      </c>
      <c r="E13" s="113">
        <f>'[1]Podklady RZ'!D74</f>
        <v>0</v>
      </c>
      <c r="F13" s="113">
        <f>'[1]Podklady RZ'!N74</f>
        <v>0</v>
      </c>
      <c r="G13" s="113">
        <f>'[1]Podklady RZ'!E74</f>
        <v>0</v>
      </c>
      <c r="H13" s="113">
        <f>'[1]Podklady RZ'!F74</f>
        <v>0</v>
      </c>
      <c r="I13" s="113">
        <f>'[1]Podklady RZ'!G74</f>
        <v>0.28696100000000002</v>
      </c>
      <c r="J13" s="113">
        <f>'[1]Podklady RZ'!H74</f>
        <v>0</v>
      </c>
      <c r="K13" s="113">
        <f>'[1]Podklady RZ'!I74</f>
        <v>0</v>
      </c>
      <c r="L13" s="113">
        <f>'[1]Podklady RZ'!J74</f>
        <v>0</v>
      </c>
      <c r="M13" s="113">
        <f>'[1]Podklady RZ'!L74</f>
        <v>0.11899999999999999</v>
      </c>
      <c r="N13" s="113">
        <f>'[1]Podklady RZ'!M74</f>
        <v>0</v>
      </c>
      <c r="O13" s="213">
        <f>'[1]Podklady RZ'!O74</f>
        <v>0</v>
      </c>
      <c r="P13" s="39">
        <f t="shared" si="1"/>
        <v>0.40596100000000002</v>
      </c>
    </row>
    <row r="14" spans="1:16" s="13" customFormat="1" ht="12" customHeight="1" x14ac:dyDescent="0.2">
      <c r="A14" s="34" t="s">
        <v>39</v>
      </c>
      <c r="B14" s="113">
        <f>'[1]Podklady RZ'!K75</f>
        <v>0</v>
      </c>
      <c r="C14" s="113">
        <f>'[1]Podklady RZ'!B75</f>
        <v>0</v>
      </c>
      <c r="D14" s="113">
        <f>'[1]Podklady RZ'!C75</f>
        <v>84.146720000000016</v>
      </c>
      <c r="E14" s="113">
        <f>'[1]Podklady RZ'!D75</f>
        <v>13.308</v>
      </c>
      <c r="F14" s="113">
        <f>'[1]Podklady RZ'!N75</f>
        <v>40.170999999999999</v>
      </c>
      <c r="G14" s="113">
        <f>'[1]Podklady RZ'!E75</f>
        <v>2.7732899999999998</v>
      </c>
      <c r="H14" s="113">
        <f>'[1]Podklady RZ'!F75</f>
        <v>2.5874000000000001</v>
      </c>
      <c r="I14" s="113">
        <f>'[1]Podklady RZ'!G75</f>
        <v>1339.6012400000002</v>
      </c>
      <c r="J14" s="113">
        <f>'[1]Podklady RZ'!H75</f>
        <v>711.13163999999995</v>
      </c>
      <c r="K14" s="113">
        <f>'[1]Podklady RZ'!I75</f>
        <v>0</v>
      </c>
      <c r="L14" s="113">
        <f>'[1]Podklady RZ'!J75</f>
        <v>0</v>
      </c>
      <c r="M14" s="113">
        <f>'[1]Podklady RZ'!L75</f>
        <v>4668.1831600000005</v>
      </c>
      <c r="N14" s="113">
        <f>'[1]Podklady RZ'!M75</f>
        <v>1247.91434</v>
      </c>
      <c r="O14" s="213">
        <f>'[1]Podklady RZ'!O75</f>
        <v>279.99900000000002</v>
      </c>
      <c r="P14" s="39">
        <f t="shared" si="1"/>
        <v>8389.8157900000006</v>
      </c>
    </row>
    <row r="15" spans="1:16" s="13" customFormat="1" ht="12" customHeight="1" x14ac:dyDescent="0.2">
      <c r="A15" s="34" t="s">
        <v>38</v>
      </c>
      <c r="B15" s="113">
        <f>'[1]Podklady RZ'!K76</f>
        <v>0</v>
      </c>
      <c r="C15" s="113">
        <f>'[1]Podklady RZ'!B76</f>
        <v>58.055999999999997</v>
      </c>
      <c r="D15" s="113">
        <f>'[1]Podklady RZ'!C76</f>
        <v>0</v>
      </c>
      <c r="E15" s="113">
        <f>'[1]Podklady RZ'!D76</f>
        <v>22.191640000000003</v>
      </c>
      <c r="F15" s="113">
        <f>'[1]Podklady RZ'!N76</f>
        <v>0</v>
      </c>
      <c r="G15" s="113">
        <f>'[1]Podklady RZ'!E76</f>
        <v>0</v>
      </c>
      <c r="H15" s="113">
        <f>'[1]Podklady RZ'!F76</f>
        <v>0</v>
      </c>
      <c r="I15" s="113">
        <f>'[1]Podklady RZ'!G76</f>
        <v>0</v>
      </c>
      <c r="J15" s="113">
        <f>'[1]Podklady RZ'!H76</f>
        <v>21.791130000000003</v>
      </c>
      <c r="K15" s="113">
        <f>'[1]Podklady RZ'!I76</f>
        <v>0</v>
      </c>
      <c r="L15" s="113">
        <f>'[1]Podklady RZ'!J76</f>
        <v>0</v>
      </c>
      <c r="M15" s="113">
        <f>'[1]Podklady RZ'!L76</f>
        <v>36.058574999999998</v>
      </c>
      <c r="N15" s="113">
        <f>'[1]Podklady RZ'!M76</f>
        <v>0</v>
      </c>
      <c r="O15" s="213">
        <f>'[1]Podklady RZ'!O76</f>
        <v>664.53200000000004</v>
      </c>
      <c r="P15" s="39">
        <f t="shared" si="1"/>
        <v>802.62934500000006</v>
      </c>
    </row>
    <row r="16" spans="1:16" s="13" customFormat="1" ht="12" customHeight="1" x14ac:dyDescent="0.2">
      <c r="A16" s="34" t="s">
        <v>37</v>
      </c>
      <c r="B16" s="113">
        <f>'[1]Podklady RZ'!K77</f>
        <v>1471.4354400000002</v>
      </c>
      <c r="C16" s="113">
        <f>'[1]Podklady RZ'!B77</f>
        <v>10.771600000000001</v>
      </c>
      <c r="D16" s="113">
        <f>'[1]Podklady RZ'!C77</f>
        <v>1637.32</v>
      </c>
      <c r="E16" s="113">
        <f>'[1]Podklady RZ'!D77</f>
        <v>0</v>
      </c>
      <c r="F16" s="113">
        <f>'[1]Podklady RZ'!N77</f>
        <v>5.7489999999999997</v>
      </c>
      <c r="G16" s="113">
        <f>'[1]Podklady RZ'!E77</f>
        <v>0</v>
      </c>
      <c r="H16" s="113">
        <f>'[1]Podklady RZ'!F77</f>
        <v>858.53700000000003</v>
      </c>
      <c r="I16" s="113">
        <f>'[1]Podklady RZ'!G77</f>
        <v>186.36520599999997</v>
      </c>
      <c r="J16" s="113">
        <f>'[1]Podklady RZ'!H77</f>
        <v>0</v>
      </c>
      <c r="K16" s="113">
        <f>'[1]Podklady RZ'!I77</f>
        <v>8.3074899999999996</v>
      </c>
      <c r="L16" s="113">
        <f>'[1]Podklady RZ'!J77</f>
        <v>250.84428600000001</v>
      </c>
      <c r="M16" s="113">
        <f>'[1]Podklady RZ'!L77</f>
        <v>116.38893239756473</v>
      </c>
      <c r="N16" s="113">
        <f>'[1]Podklady RZ'!M77</f>
        <v>54.811370000000004</v>
      </c>
      <c r="O16" s="213">
        <f>'[1]Podklady RZ'!O77</f>
        <v>81.708600000000004</v>
      </c>
      <c r="P16" s="39">
        <f t="shared" si="1"/>
        <v>4682.2389243975649</v>
      </c>
    </row>
    <row r="17" spans="1:19" s="13" customFormat="1" ht="12" customHeight="1" x14ac:dyDescent="0.2">
      <c r="A17" s="34" t="s">
        <v>36</v>
      </c>
      <c r="B17" s="113">
        <f>'[1]Podklady RZ'!K78</f>
        <v>0</v>
      </c>
      <c r="C17" s="113">
        <f>'[1]Podklady RZ'!B78</f>
        <v>1.04647</v>
      </c>
      <c r="D17" s="113">
        <f>'[1]Podklady RZ'!C78</f>
        <v>0</v>
      </c>
      <c r="E17" s="113">
        <f>'[1]Podklady RZ'!D78</f>
        <v>1236.19452</v>
      </c>
      <c r="F17" s="113">
        <f>'[1]Podklady RZ'!N78</f>
        <v>0</v>
      </c>
      <c r="G17" s="113">
        <f>'[1]Podklady RZ'!E78</f>
        <v>0</v>
      </c>
      <c r="H17" s="113">
        <f>'[1]Podklady RZ'!F78</f>
        <v>0</v>
      </c>
      <c r="I17" s="113">
        <f>'[1]Podklady RZ'!G78</f>
        <v>6265.4326899999951</v>
      </c>
      <c r="J17" s="113">
        <f>'[1]Podklady RZ'!H78</f>
        <v>0</v>
      </c>
      <c r="K17" s="113">
        <f>'[1]Podklady RZ'!I78</f>
        <v>0</v>
      </c>
      <c r="L17" s="113">
        <f>'[1]Podklady RZ'!J78</f>
        <v>1.232</v>
      </c>
      <c r="M17" s="113">
        <f>'[1]Podklady RZ'!L78</f>
        <v>947.96508999999992</v>
      </c>
      <c r="N17" s="113">
        <f>'[1]Podklady RZ'!M78</f>
        <v>920.32108000000005</v>
      </c>
      <c r="O17" s="213">
        <f>'[1]Podklady RZ'!O78</f>
        <v>1018.232</v>
      </c>
      <c r="P17" s="39">
        <f t="shared" si="1"/>
        <v>10390.423849999996</v>
      </c>
    </row>
    <row r="18" spans="1:19" s="13" customFormat="1" ht="12" customHeight="1" x14ac:dyDescent="0.2">
      <c r="A18" s="34" t="s">
        <v>3</v>
      </c>
      <c r="B18" s="113">
        <f>'[1]Podklady RZ'!K79</f>
        <v>0</v>
      </c>
      <c r="C18" s="113">
        <f>'[1]Podklady RZ'!B79</f>
        <v>0</v>
      </c>
      <c r="D18" s="113">
        <f>'[1]Podklady RZ'!C79</f>
        <v>0</v>
      </c>
      <c r="E18" s="113">
        <f>'[1]Podklady RZ'!D79</f>
        <v>0</v>
      </c>
      <c r="F18" s="113">
        <f>'[1]Podklady RZ'!N79</f>
        <v>0</v>
      </c>
      <c r="G18" s="113">
        <f>'[1]Podklady RZ'!E79</f>
        <v>0</v>
      </c>
      <c r="H18" s="113">
        <f>'[1]Podklady RZ'!F79</f>
        <v>0</v>
      </c>
      <c r="I18" s="113">
        <f>'[1]Podklady RZ'!G79</f>
        <v>0</v>
      </c>
      <c r="J18" s="113">
        <f>'[1]Podklady RZ'!H79</f>
        <v>0</v>
      </c>
      <c r="K18" s="113">
        <f>'[1]Podklady RZ'!I79</f>
        <v>0</v>
      </c>
      <c r="L18" s="113">
        <f>'[1]Podklady RZ'!J79</f>
        <v>0</v>
      </c>
      <c r="M18" s="113">
        <f>'[1]Podklady RZ'!L79</f>
        <v>0</v>
      </c>
      <c r="N18" s="113">
        <f>'[1]Podklady RZ'!M79</f>
        <v>0</v>
      </c>
      <c r="O18" s="213">
        <f>'[1]Podklady RZ'!O79</f>
        <v>0</v>
      </c>
      <c r="P18" s="39">
        <f t="shared" si="1"/>
        <v>0</v>
      </c>
    </row>
    <row r="19" spans="1:19" s="13" customFormat="1" ht="12" customHeight="1" x14ac:dyDescent="0.2">
      <c r="A19" s="34" t="s">
        <v>35</v>
      </c>
      <c r="B19" s="113">
        <f>'[1]Podklady RZ'!K80</f>
        <v>2.0458479999999999</v>
      </c>
      <c r="C19" s="113">
        <f>'[1]Podklady RZ'!B80</f>
        <v>57.064963999999982</v>
      </c>
      <c r="D19" s="113">
        <f>'[1]Podklady RZ'!C80</f>
        <v>7.2828090000000012</v>
      </c>
      <c r="E19" s="113">
        <f>'[1]Podklady RZ'!D80</f>
        <v>24.351099999999995</v>
      </c>
      <c r="F19" s="113">
        <f>'[1]Podklady RZ'!N80</f>
        <v>10.052597000000002</v>
      </c>
      <c r="G19" s="113">
        <f>'[1]Podklady RZ'!E80</f>
        <v>1.658107</v>
      </c>
      <c r="H19" s="113">
        <f>'[1]Podklady RZ'!F80</f>
        <v>3.1022500000000002</v>
      </c>
      <c r="I19" s="113">
        <f>'[1]Podklady RZ'!G80</f>
        <v>20.620490999999994</v>
      </c>
      <c r="J19" s="113">
        <f>'[1]Podklady RZ'!H80</f>
        <v>21.717421000000002</v>
      </c>
      <c r="K19" s="113">
        <f>'[1]Podklady RZ'!I80</f>
        <v>15.871501000000002</v>
      </c>
      <c r="L19" s="113">
        <f>'[1]Podklady RZ'!J80</f>
        <v>69.157284000000018</v>
      </c>
      <c r="M19" s="113">
        <f>'[1]Podklady RZ'!L80</f>
        <v>171.77887200000004</v>
      </c>
      <c r="N19" s="113">
        <f>'[1]Podklady RZ'!M80</f>
        <v>21.373033999999993</v>
      </c>
      <c r="O19" s="213">
        <f>'[1]Podklady RZ'!O80</f>
        <v>4.1889009999999987</v>
      </c>
      <c r="P19" s="39">
        <f t="shared" si="1"/>
        <v>430.26517900000005</v>
      </c>
    </row>
    <row r="20" spans="1:19" s="13" customFormat="1" ht="12" customHeight="1" thickBot="1" x14ac:dyDescent="0.25">
      <c r="A20" s="37" t="s">
        <v>34</v>
      </c>
      <c r="B20" s="114">
        <f>'[1]Podklady RZ'!K81</f>
        <v>4872.313957000003</v>
      </c>
      <c r="C20" s="114">
        <f>'[1]Podklady RZ'!B81</f>
        <v>637.44636700000081</v>
      </c>
      <c r="D20" s="114">
        <f>'[1]Podklady RZ'!C81</f>
        <v>5693.3867790999975</v>
      </c>
      <c r="E20" s="114">
        <f>'[1]Podklady RZ'!D81</f>
        <v>838.86233700000037</v>
      </c>
      <c r="F20" s="114">
        <f>'[1]Podklady RZ'!N81</f>
        <v>765.69562783636752</v>
      </c>
      <c r="G20" s="114">
        <f>'[1]Podklady RZ'!E81</f>
        <v>1388.250532965812</v>
      </c>
      <c r="H20" s="114">
        <f>'[1]Podklady RZ'!F81</f>
        <v>1708.9102399999997</v>
      </c>
      <c r="I20" s="114">
        <f>'[1]Podklady RZ'!G81</f>
        <v>1993.9524419999971</v>
      </c>
      <c r="J20" s="114">
        <f>'[1]Podklady RZ'!H81</f>
        <v>1822.6102740000003</v>
      </c>
      <c r="K20" s="114">
        <f>'[1]Podklady RZ'!I81</f>
        <v>797.26092498774358</v>
      </c>
      <c r="L20" s="114">
        <f>'[1]Podklady RZ'!J81</f>
        <v>1010.2339931348176</v>
      </c>
      <c r="M20" s="114">
        <f>'[1]Podklady RZ'!L81</f>
        <v>7166.679034202436</v>
      </c>
      <c r="N20" s="114">
        <f>'[1]Podklady RZ'!M81</f>
        <v>1552.624633999998</v>
      </c>
      <c r="O20" s="215">
        <f>'[1]Podklady RZ'!O81</f>
        <v>1834.3478370000005</v>
      </c>
      <c r="P20" s="41">
        <f t="shared" si="1"/>
        <v>32082.574980227168</v>
      </c>
    </row>
    <row r="21" spans="1:19" s="5" customFormat="1" ht="11.25" x14ac:dyDescent="0.2">
      <c r="A21" s="53"/>
      <c r="P21" s="4" t="s">
        <v>83</v>
      </c>
    </row>
    <row r="22" spans="1:19" s="13" customFormat="1" x14ac:dyDescent="0.2">
      <c r="A22" s="115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5"/>
    </row>
    <row r="23" spans="1:19" s="13" customFormat="1" x14ac:dyDescent="0.2">
      <c r="A23" s="115"/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</row>
    <row r="24" spans="1:19" s="13" customFormat="1" x14ac:dyDescent="0.2">
      <c r="A24" s="115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7"/>
    </row>
    <row r="25" spans="1:19" s="13" customFormat="1" x14ac:dyDescent="0.2">
      <c r="A25" s="11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7"/>
    </row>
    <row r="26" spans="1:19" s="13" customFormat="1" x14ac:dyDescent="0.2">
      <c r="A26" s="115"/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S26" s="14"/>
    </row>
    <row r="27" spans="1:19" s="13" customFormat="1" x14ac:dyDescent="0.2">
      <c r="A27" s="115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</row>
    <row r="28" spans="1:19" s="13" customFormat="1" x14ac:dyDescent="0.2">
      <c r="A28" s="115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</row>
    <row r="29" spans="1:19" s="13" customFormat="1" x14ac:dyDescent="0.2">
      <c r="A29" s="115"/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</row>
    <row r="30" spans="1:19" s="13" customFormat="1" x14ac:dyDescent="0.2">
      <c r="A30" s="115"/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</row>
    <row r="31" spans="1:19" s="13" customFormat="1" x14ac:dyDescent="0.2">
      <c r="A31" s="115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</row>
    <row r="32" spans="1:19" s="13" customFormat="1" x14ac:dyDescent="0.2">
      <c r="A32" s="11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</row>
    <row r="33" spans="1:16" s="13" customFormat="1" x14ac:dyDescent="0.2">
      <c r="A33" s="115"/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</row>
    <row r="34" spans="1:16" s="13" customFormat="1" x14ac:dyDescent="0.2">
      <c r="A34" s="115"/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</row>
    <row r="35" spans="1:16" s="13" customFormat="1" x14ac:dyDescent="0.2">
      <c r="A35" s="115"/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</row>
    <row r="36" spans="1:16" s="13" customFormat="1" x14ac:dyDescent="0.2">
      <c r="A36" s="115"/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</row>
    <row r="37" spans="1:16" s="13" customFormat="1" x14ac:dyDescent="0.2">
      <c r="A37" s="115"/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</row>
    <row r="38" spans="1:16" s="13" customFormat="1" x14ac:dyDescent="0.2">
      <c r="A38" s="115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</row>
    <row r="39" spans="1:16" s="13" customFormat="1" x14ac:dyDescent="0.2">
      <c r="A39" s="11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</row>
    <row r="40" spans="1:16" s="13" customFormat="1" x14ac:dyDescent="0.2">
      <c r="A40" s="115"/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</row>
    <row r="41" spans="1:16" s="13" customFormat="1" x14ac:dyDescent="0.2">
      <c r="A41" s="115"/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</row>
    <row r="42" spans="1:16" s="13" customForma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4" spans="1:16" x14ac:dyDescent="0.2">
      <c r="C44" s="118"/>
    </row>
    <row r="45" spans="1:16" x14ac:dyDescent="0.2">
      <c r="C45" s="118"/>
    </row>
    <row r="46" spans="1:16" x14ac:dyDescent="0.2">
      <c r="C46" s="118"/>
    </row>
  </sheetData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Q48"/>
  <sheetViews>
    <sheetView showGridLines="0" zoomScaleNormal="100" workbookViewId="0"/>
  </sheetViews>
  <sheetFormatPr defaultRowHeight="12.75" x14ac:dyDescent="0.2"/>
  <cols>
    <col min="1" max="1" width="30.85546875" style="3" customWidth="1"/>
    <col min="2" max="13" width="8.5703125" style="3" customWidth="1"/>
    <col min="14" max="14" width="10.42578125" style="3" customWidth="1"/>
    <col min="15" max="15" width="8.42578125" style="3" customWidth="1"/>
    <col min="16" max="16" width="11.42578125" style="3" bestFit="1" customWidth="1"/>
    <col min="17" max="16384" width="9.140625" style="3"/>
  </cols>
  <sheetData>
    <row r="1" spans="1:14" s="112" customFormat="1" ht="18.75" x14ac:dyDescent="0.3">
      <c r="A1" s="21" t="s">
        <v>184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111" t="str">
        <f>Obsah!$A$1</f>
        <v>2017</v>
      </c>
    </row>
    <row r="2" spans="1:14" s="13" customFormat="1" ht="7.5" customHeight="1" x14ac:dyDescent="0.2"/>
    <row r="3" spans="1:14" s="13" customFormat="1" ht="12" x14ac:dyDescent="0.2">
      <c r="A3" s="352"/>
      <c r="B3" s="335" t="s">
        <v>48</v>
      </c>
      <c r="C3" s="335"/>
      <c r="D3" s="335"/>
      <c r="E3" s="335" t="s">
        <v>49</v>
      </c>
      <c r="F3" s="335"/>
      <c r="G3" s="335"/>
      <c r="H3" s="335" t="s">
        <v>50</v>
      </c>
      <c r="I3" s="335"/>
      <c r="J3" s="335"/>
      <c r="K3" s="335" t="s">
        <v>51</v>
      </c>
      <c r="L3" s="335"/>
      <c r="M3" s="335"/>
      <c r="N3" s="333" t="s">
        <v>7</v>
      </c>
    </row>
    <row r="4" spans="1:14" s="13" customFormat="1" ht="12" customHeight="1" x14ac:dyDescent="0.2">
      <c r="A4" s="353"/>
      <c r="B4" s="109" t="s">
        <v>8</v>
      </c>
      <c r="C4" s="109" t="s">
        <v>9</v>
      </c>
      <c r="D4" s="109" t="s">
        <v>10</v>
      </c>
      <c r="E4" s="109" t="s">
        <v>11</v>
      </c>
      <c r="F4" s="109" t="s">
        <v>12</v>
      </c>
      <c r="G4" s="109" t="s">
        <v>13</v>
      </c>
      <c r="H4" s="109" t="s">
        <v>14</v>
      </c>
      <c r="I4" s="109" t="s">
        <v>15</v>
      </c>
      <c r="J4" s="109" t="s">
        <v>16</v>
      </c>
      <c r="K4" s="109" t="s">
        <v>17</v>
      </c>
      <c r="L4" s="109" t="s">
        <v>18</v>
      </c>
      <c r="M4" s="109" t="s">
        <v>19</v>
      </c>
      <c r="N4" s="334"/>
    </row>
    <row r="5" spans="1:14" s="13" customFormat="1" ht="12" customHeight="1" x14ac:dyDescent="0.2">
      <c r="A5" s="354" t="s">
        <v>187</v>
      </c>
      <c r="B5" s="347">
        <f>SUM(B6:D6)</f>
        <v>37351.264401320703</v>
      </c>
      <c r="C5" s="348"/>
      <c r="D5" s="349"/>
      <c r="E5" s="348">
        <f>SUM(E6:G6)</f>
        <v>15946.964186911653</v>
      </c>
      <c r="F5" s="348"/>
      <c r="G5" s="348"/>
      <c r="H5" s="347">
        <f>SUM(H6:J6)</f>
        <v>10795.075099015656</v>
      </c>
      <c r="I5" s="348"/>
      <c r="J5" s="349"/>
      <c r="K5" s="347">
        <f>SUM(K6:M6)</f>
        <v>29640.184728527973</v>
      </c>
      <c r="L5" s="348"/>
      <c r="M5" s="349"/>
      <c r="N5" s="344">
        <f>SUM(B6:M6)</f>
        <v>93733.488415775995</v>
      </c>
    </row>
    <row r="6" spans="1:14" s="110" customFormat="1" ht="12" customHeight="1" x14ac:dyDescent="0.2">
      <c r="A6" s="346"/>
      <c r="B6" s="199">
        <f>SUM(B7:B22)</f>
        <v>16416.455132394985</v>
      </c>
      <c r="C6" s="65">
        <f t="shared" ref="C6:M6" si="0">SUM(C7:C22)</f>
        <v>11608.037685857556</v>
      </c>
      <c r="D6" s="200">
        <f t="shared" si="0"/>
        <v>9326.7715830681664</v>
      </c>
      <c r="E6" s="65">
        <f t="shared" si="0"/>
        <v>7792.2101663372996</v>
      </c>
      <c r="F6" s="65">
        <f t="shared" si="0"/>
        <v>5009.379720574354</v>
      </c>
      <c r="G6" s="65">
        <f t="shared" si="0"/>
        <v>3145.3742999999986</v>
      </c>
      <c r="H6" s="199">
        <f t="shared" si="0"/>
        <v>2988.1578129999998</v>
      </c>
      <c r="I6" s="65">
        <f t="shared" si="0"/>
        <v>3053.5854350729996</v>
      </c>
      <c r="J6" s="200">
        <f t="shared" si="0"/>
        <v>4753.3318509426572</v>
      </c>
      <c r="K6" s="199">
        <f t="shared" si="0"/>
        <v>7010.1459928426566</v>
      </c>
      <c r="L6" s="65">
        <f t="shared" si="0"/>
        <v>10259.875731842656</v>
      </c>
      <c r="M6" s="200">
        <f t="shared" si="0"/>
        <v>12370.163003842659</v>
      </c>
      <c r="N6" s="325"/>
    </row>
    <row r="7" spans="1:14" s="13" customFormat="1" ht="12" customHeight="1" x14ac:dyDescent="0.2">
      <c r="A7" s="36" t="s">
        <v>44</v>
      </c>
      <c r="B7" s="201">
        <f>'[1]Podklady RZ'!B89</f>
        <v>806.87544800000012</v>
      </c>
      <c r="C7" s="19">
        <f>'[1]Podklady RZ'!C89</f>
        <v>613.83719699999995</v>
      </c>
      <c r="D7" s="202">
        <f>'[1]Podklady RZ'!D89</f>
        <v>616.15620599999988</v>
      </c>
      <c r="E7" s="19">
        <f>'[1]Podklady RZ'!E89</f>
        <v>552.37724200000025</v>
      </c>
      <c r="F7" s="19">
        <f>'[1]Podklady RZ'!F89</f>
        <v>397.68983499999996</v>
      </c>
      <c r="G7" s="120">
        <f>'[1]Podklady RZ'!G89</f>
        <v>291.13929500000006</v>
      </c>
      <c r="H7" s="201">
        <f>'[1]Podklady RZ'!H89</f>
        <v>267.25774000000007</v>
      </c>
      <c r="I7" s="19">
        <f>'[1]Podklady RZ'!I89</f>
        <v>269.85171200000008</v>
      </c>
      <c r="J7" s="202">
        <f>'[1]Podklady RZ'!J89</f>
        <v>369.01036999999991</v>
      </c>
      <c r="K7" s="201">
        <f>'[1]Podklady RZ'!K89</f>
        <v>486.32580300000001</v>
      </c>
      <c r="L7" s="19">
        <f>'[1]Podklady RZ'!L89</f>
        <v>649.55128300000001</v>
      </c>
      <c r="M7" s="202">
        <f>'[1]Podklady RZ'!M89</f>
        <v>748.14439100000004</v>
      </c>
      <c r="N7" s="49">
        <f>SUM(B7:M7)</f>
        <v>6068.2165219999997</v>
      </c>
    </row>
    <row r="8" spans="1:14" s="13" customFormat="1" ht="12" customHeight="1" x14ac:dyDescent="0.2">
      <c r="A8" s="47" t="s">
        <v>43</v>
      </c>
      <c r="B8" s="203">
        <f>'[1]Podklady RZ'!B90</f>
        <v>62.207737000000002</v>
      </c>
      <c r="C8" s="16">
        <f>'[1]Podklady RZ'!C90</f>
        <v>50.550249999999998</v>
      </c>
      <c r="D8" s="204">
        <f>'[1]Podklady RZ'!D90</f>
        <v>49.529943000000017</v>
      </c>
      <c r="E8" s="245">
        <f>'[1]Podklady RZ'!E90</f>
        <v>45.965942000000005</v>
      </c>
      <c r="F8" s="16">
        <f>'[1]Podklady RZ'!F90</f>
        <v>35.10609500000001</v>
      </c>
      <c r="G8" s="196">
        <f>'[1]Podklady RZ'!G90</f>
        <v>24.706534000000001</v>
      </c>
      <c r="H8" s="203">
        <f>'[1]Podklady RZ'!H90</f>
        <v>23.371599999999997</v>
      </c>
      <c r="I8" s="16">
        <f>'[1]Podklady RZ'!I90</f>
        <v>24.029713999999998</v>
      </c>
      <c r="J8" s="204">
        <f>'[1]Podklady RZ'!J90</f>
        <v>36.030520000000003</v>
      </c>
      <c r="K8" s="203">
        <f>'[1]Podklady RZ'!K90</f>
        <v>47.564132999999991</v>
      </c>
      <c r="L8" s="16">
        <f>'[1]Podklady RZ'!L90</f>
        <v>55.897012999999994</v>
      </c>
      <c r="M8" s="204">
        <f>'[1]Podklady RZ'!M90</f>
        <v>62.746307999999992</v>
      </c>
      <c r="N8" s="50">
        <f>SUM(B8:M8)</f>
        <v>517.70578899999998</v>
      </c>
    </row>
    <row r="9" spans="1:14" s="13" customFormat="1" ht="12" customHeight="1" x14ac:dyDescent="0.2">
      <c r="A9" s="47" t="s">
        <v>42</v>
      </c>
      <c r="B9" s="203">
        <f>'[1]Podklady RZ'!B91</f>
        <v>3064.4398660000002</v>
      </c>
      <c r="C9" s="16">
        <f>'[1]Podklady RZ'!C91</f>
        <v>2050.3868499999999</v>
      </c>
      <c r="D9" s="204">
        <f>'[1]Podklady RZ'!D91</f>
        <v>1513.8559169999999</v>
      </c>
      <c r="E9" s="245">
        <f>'[1]Podklady RZ'!E91</f>
        <v>1044.4065890000002</v>
      </c>
      <c r="F9" s="16">
        <f>'[1]Podklady RZ'!F91</f>
        <v>561.60034700000006</v>
      </c>
      <c r="G9" s="196">
        <f>'[1]Podklady RZ'!G91</f>
        <v>270.45165299999996</v>
      </c>
      <c r="H9" s="203">
        <f>'[1]Podklady RZ'!H91</f>
        <v>242.12671900000001</v>
      </c>
      <c r="I9" s="16">
        <f>'[1]Podklady RZ'!I91</f>
        <v>236.43747300000004</v>
      </c>
      <c r="J9" s="204">
        <f>'[1]Podklady RZ'!J91</f>
        <v>494.82409699999988</v>
      </c>
      <c r="K9" s="203">
        <f>'[1]Podklady RZ'!K91</f>
        <v>798.99432300000001</v>
      </c>
      <c r="L9" s="16">
        <f>'[1]Podklady RZ'!L91</f>
        <v>1373.1951110000002</v>
      </c>
      <c r="M9" s="204">
        <f>'[1]Podklady RZ'!M91</f>
        <v>1713.6717879999999</v>
      </c>
      <c r="N9" s="50">
        <f>SUM(B9:M9)</f>
        <v>13364.390733000002</v>
      </c>
    </row>
    <row r="10" spans="1:14" s="13" customFormat="1" ht="12" customHeight="1" x14ac:dyDescent="0.2">
      <c r="A10" s="47" t="s">
        <v>67</v>
      </c>
      <c r="B10" s="205">
        <f>'[1]Podklady RZ'!B92</f>
        <v>0.59486099999999997</v>
      </c>
      <c r="C10" s="113">
        <f>'[1]Podklady RZ'!C92</f>
        <v>0.53747100000000003</v>
      </c>
      <c r="D10" s="204">
        <f>'[1]Podklady RZ'!D92</f>
        <v>0.87334100000000003</v>
      </c>
      <c r="E10" s="242">
        <f>'[1]Podklady RZ'!E92</f>
        <v>0.67347100000000004</v>
      </c>
      <c r="F10" s="113">
        <f>'[1]Podklady RZ'!F92</f>
        <v>0.73440099999999997</v>
      </c>
      <c r="G10" s="196">
        <f>'[1]Podklady RZ'!G92</f>
        <v>1.0565979999999999</v>
      </c>
      <c r="H10" s="206">
        <f>'[1]Podklady RZ'!H92</f>
        <v>0.92218899999999993</v>
      </c>
      <c r="I10" s="113">
        <f>'[1]Podklady RZ'!I92</f>
        <v>0.91010099999999994</v>
      </c>
      <c r="J10" s="204">
        <f>'[1]Podklady RZ'!J92</f>
        <v>0.40231</v>
      </c>
      <c r="K10" s="206">
        <f>'[1]Podklady RZ'!K92</f>
        <v>1.0015239999999999</v>
      </c>
      <c r="L10" s="113">
        <f>'[1]Podklady RZ'!L92</f>
        <v>0.43745699999999998</v>
      </c>
      <c r="M10" s="204">
        <f>'[1]Podklady RZ'!M92</f>
        <v>0.67350100000000002</v>
      </c>
      <c r="N10" s="40">
        <f t="shared" ref="N10:N20" si="1">SUM(B10:M10)</f>
        <v>8.8172249999999988</v>
      </c>
    </row>
    <row r="11" spans="1:14" s="13" customFormat="1" ht="12" customHeight="1" x14ac:dyDescent="0.2">
      <c r="A11" s="47" t="s">
        <v>68</v>
      </c>
      <c r="B11" s="205">
        <f>'[1]Podklady RZ'!B93</f>
        <v>1.4791000000000001</v>
      </c>
      <c r="C11" s="113">
        <f>'[1]Podklady RZ'!C93</f>
        <v>1.2755999999999998</v>
      </c>
      <c r="D11" s="204">
        <f>'[1]Podklady RZ'!D93</f>
        <v>1.09131</v>
      </c>
      <c r="E11" s="242">
        <f>'[1]Podklady RZ'!E93</f>
        <v>0.87888999999999984</v>
      </c>
      <c r="F11" s="113">
        <f>'[1]Podklady RZ'!F93</f>
        <v>0.84680000000000011</v>
      </c>
      <c r="G11" s="196">
        <f>'[1]Podklady RZ'!G93</f>
        <v>0.61776999999999993</v>
      </c>
      <c r="H11" s="206">
        <f>'[1]Podklady RZ'!H93</f>
        <v>0.56491000000000002</v>
      </c>
      <c r="I11" s="113">
        <f>'[1]Podklady RZ'!I93</f>
        <v>0.6263399999999999</v>
      </c>
      <c r="J11" s="204">
        <f>'[1]Podklady RZ'!J93</f>
        <v>0.61606000000000005</v>
      </c>
      <c r="K11" s="206">
        <f>'[1]Podklady RZ'!K93</f>
        <v>0.98995</v>
      </c>
      <c r="L11" s="113">
        <f>'[1]Podklady RZ'!L93</f>
        <v>1.17377</v>
      </c>
      <c r="M11" s="204">
        <f>'[1]Podklady RZ'!M93</f>
        <v>1.3039000000000001</v>
      </c>
      <c r="N11" s="40">
        <f t="shared" si="1"/>
        <v>11.464399999999999</v>
      </c>
    </row>
    <row r="12" spans="1:14" s="13" customFormat="1" ht="12" customHeight="1" x14ac:dyDescent="0.2">
      <c r="A12" s="47" t="s">
        <v>69</v>
      </c>
      <c r="B12" s="205">
        <f>'[1]Podklady RZ'!B94</f>
        <v>1.2760000000000001E-2</v>
      </c>
      <c r="C12" s="113">
        <f>'[1]Podklady RZ'!C94</f>
        <v>2.1829999999999999E-2</v>
      </c>
      <c r="D12" s="204">
        <f>'[1]Podklady RZ'!D94</f>
        <v>4.2470000000000001E-2</v>
      </c>
      <c r="E12" s="242">
        <f>'[1]Podklady RZ'!E94</f>
        <v>4.4740000000000002E-2</v>
      </c>
      <c r="F12" s="113">
        <f>'[1]Podklady RZ'!F94</f>
        <v>6.4129999999999993E-2</v>
      </c>
      <c r="G12" s="196">
        <f>'[1]Podklady RZ'!G94</f>
        <v>6.1590000000000006E-2</v>
      </c>
      <c r="H12" s="206">
        <f>'[1]Podklady RZ'!H94</f>
        <v>5.2510000000000001E-2</v>
      </c>
      <c r="I12" s="113">
        <f>'[1]Podklady RZ'!I94</f>
        <v>5.7119999999999997E-2</v>
      </c>
      <c r="J12" s="204">
        <f>'[1]Podklady RZ'!J94</f>
        <v>2.6359999999999998E-2</v>
      </c>
      <c r="K12" s="206">
        <f>'[1]Podklady RZ'!K94</f>
        <v>1.9469999999999998E-2</v>
      </c>
      <c r="L12" s="113">
        <f>'[1]Podklady RZ'!L94</f>
        <v>6.9199999999999999E-3</v>
      </c>
      <c r="M12" s="204">
        <f>'[1]Podklady RZ'!M94</f>
        <v>7.0699999999999999E-3</v>
      </c>
      <c r="N12" s="40">
        <f t="shared" si="1"/>
        <v>0.41697000000000001</v>
      </c>
    </row>
    <row r="13" spans="1:14" s="13" customFormat="1" ht="12" customHeight="1" x14ac:dyDescent="0.2">
      <c r="A13" s="47" t="s">
        <v>41</v>
      </c>
      <c r="B13" s="205">
        <f>'[1]Podklady RZ'!B95</f>
        <v>7219.0199839999987</v>
      </c>
      <c r="C13" s="113">
        <f>'[1]Podklady RZ'!C95</f>
        <v>5271.7143130000004</v>
      </c>
      <c r="D13" s="204">
        <f>'[1]Podklady RZ'!D95</f>
        <v>4264.8488330000009</v>
      </c>
      <c r="E13" s="242">
        <f>'[1]Podklady RZ'!E95</f>
        <v>3675.8271109999991</v>
      </c>
      <c r="F13" s="113">
        <f>'[1]Podklady RZ'!F95</f>
        <v>2259.5022060000001</v>
      </c>
      <c r="G13" s="196">
        <f>'[1]Podklady RZ'!G95</f>
        <v>1289.0750329999996</v>
      </c>
      <c r="H13" s="206">
        <f>'[1]Podklady RZ'!H95</f>
        <v>1122.3236379999998</v>
      </c>
      <c r="I13" s="113">
        <f>'[1]Podklady RZ'!I95</f>
        <v>1168.9862340000002</v>
      </c>
      <c r="J13" s="204">
        <f>'[1]Podklady RZ'!J95</f>
        <v>2118.5479360000004</v>
      </c>
      <c r="K13" s="206">
        <f>'[1]Podklady RZ'!K95</f>
        <v>3308.9780719999999</v>
      </c>
      <c r="L13" s="113">
        <f>'[1]Podklady RZ'!L95</f>
        <v>4942.1631399999987</v>
      </c>
      <c r="M13" s="204">
        <f>'[1]Podklady RZ'!M95</f>
        <v>6008.5337629999985</v>
      </c>
      <c r="N13" s="40">
        <f t="shared" si="1"/>
        <v>42649.520262999991</v>
      </c>
    </row>
    <row r="14" spans="1:14" s="13" customFormat="1" ht="12" customHeight="1" x14ac:dyDescent="0.2">
      <c r="A14" s="47" t="s">
        <v>81</v>
      </c>
      <c r="B14" s="205">
        <f>'[1]Podklady RZ'!B96</f>
        <v>45.912960000000005</v>
      </c>
      <c r="C14" s="113">
        <f>'[1]Podklady RZ'!C96</f>
        <v>31.494060000000001</v>
      </c>
      <c r="D14" s="204">
        <f>'[1]Podklady RZ'!D96</f>
        <v>26.191200000000002</v>
      </c>
      <c r="E14" s="242">
        <f>'[1]Podklady RZ'!E96</f>
        <v>20.029689999999999</v>
      </c>
      <c r="F14" s="113">
        <f>'[1]Podklady RZ'!F96</f>
        <v>13.250549999999999</v>
      </c>
      <c r="G14" s="196">
        <f>'[1]Podklady RZ'!G96</f>
        <v>7.0916000000000006</v>
      </c>
      <c r="H14" s="206">
        <f>'[1]Podklady RZ'!H96</f>
        <v>6.2719400000000007</v>
      </c>
      <c r="I14" s="113">
        <f>'[1]Podklady RZ'!I96</f>
        <v>6.8089599999999999</v>
      </c>
      <c r="J14" s="204">
        <f>'[1]Podklady RZ'!J96</f>
        <v>10.252120000000001</v>
      </c>
      <c r="K14" s="206">
        <f>'[1]Podklady RZ'!K96</f>
        <v>19.291060000000002</v>
      </c>
      <c r="L14" s="113">
        <f>'[1]Podklady RZ'!L96</f>
        <v>28.76416</v>
      </c>
      <c r="M14" s="204">
        <f>'[1]Podklady RZ'!M96</f>
        <v>32.470950000000002</v>
      </c>
      <c r="N14" s="40">
        <f t="shared" si="1"/>
        <v>247.82925</v>
      </c>
    </row>
    <row r="15" spans="1:14" s="13" customFormat="1" ht="12" customHeight="1" x14ac:dyDescent="0.2">
      <c r="A15" s="47" t="s">
        <v>40</v>
      </c>
      <c r="B15" s="205">
        <f>'[1]Podklady RZ'!B97</f>
        <v>0.19087600000000002</v>
      </c>
      <c r="C15" s="113">
        <f>'[1]Podklady RZ'!C97</f>
        <v>4.1072000000000004E-2</v>
      </c>
      <c r="D15" s="204">
        <f>'[1]Podklady RZ'!D97</f>
        <v>2.8661000000000002E-2</v>
      </c>
      <c r="E15" s="242">
        <f>'[1]Podklady RZ'!E97</f>
        <v>2.4565999999999998E-2</v>
      </c>
      <c r="F15" s="113">
        <f>'[1]Podklady RZ'!F97</f>
        <v>8.1890000000000001E-3</v>
      </c>
      <c r="G15" s="196">
        <f>'[1]Podklady RZ'!G97</f>
        <v>0</v>
      </c>
      <c r="H15" s="206">
        <f>'[1]Podklady RZ'!H97</f>
        <v>0</v>
      </c>
      <c r="I15" s="113">
        <f>'[1]Podklady RZ'!I97</f>
        <v>0</v>
      </c>
      <c r="J15" s="204">
        <f>'[1]Podklady RZ'!J97</f>
        <v>8.1899999999999994E-3</v>
      </c>
      <c r="K15" s="206">
        <f>'[1]Podklady RZ'!K97</f>
        <v>3.0707999999999999E-2</v>
      </c>
      <c r="L15" s="113">
        <f>'[1]Podklady RZ'!L97</f>
        <v>2.4565999999999998E-2</v>
      </c>
      <c r="M15" s="204">
        <f>'[1]Podklady RZ'!M97</f>
        <v>4.9133000000000003E-2</v>
      </c>
      <c r="N15" s="40">
        <f t="shared" si="1"/>
        <v>0.40596099999999996</v>
      </c>
    </row>
    <row r="16" spans="1:14" s="13" customFormat="1" ht="12" customHeight="1" x14ac:dyDescent="0.2">
      <c r="A16" s="47" t="s">
        <v>39</v>
      </c>
      <c r="B16" s="206">
        <f>'[1]Podklady RZ'!B98</f>
        <v>47.182961000000006</v>
      </c>
      <c r="C16" s="113">
        <f>'[1]Podklady RZ'!C98</f>
        <v>41.362048000000001</v>
      </c>
      <c r="D16" s="204">
        <f>'[1]Podklady RZ'!D98</f>
        <v>38.266567000000002</v>
      </c>
      <c r="E16" s="242">
        <f>'[1]Podklady RZ'!E98</f>
        <v>33.328674999999997</v>
      </c>
      <c r="F16" s="113">
        <f>'[1]Podklady RZ'!F98</f>
        <v>39.234704000000001</v>
      </c>
      <c r="G16" s="196">
        <f>'[1]Podklady RZ'!G98</f>
        <v>31.443578000000002</v>
      </c>
      <c r="H16" s="206">
        <f>'[1]Podklady RZ'!H98</f>
        <v>39.090978</v>
      </c>
      <c r="I16" s="113">
        <f>'[1]Podklady RZ'!I98</f>
        <v>34.349578999999999</v>
      </c>
      <c r="J16" s="204">
        <f>'[1]Podklady RZ'!J98</f>
        <v>38.965651999999999</v>
      </c>
      <c r="K16" s="206">
        <f>'[1]Podklady RZ'!K98</f>
        <v>50.882565</v>
      </c>
      <c r="L16" s="113">
        <f>'[1]Podklady RZ'!L98</f>
        <v>34.597079999999998</v>
      </c>
      <c r="M16" s="204">
        <f>'[1]Podklady RZ'!M98</f>
        <v>39.000413000000002</v>
      </c>
      <c r="N16" s="40">
        <f t="shared" si="1"/>
        <v>467.70479999999998</v>
      </c>
    </row>
    <row r="17" spans="1:17" s="13" customFormat="1" ht="12" customHeight="1" x14ac:dyDescent="0.2">
      <c r="A17" s="47" t="s">
        <v>38</v>
      </c>
      <c r="B17" s="206">
        <f>'[1]Podklady RZ'!B99</f>
        <v>32.926139999999997</v>
      </c>
      <c r="C17" s="113">
        <f>'[1]Podklady RZ'!C99</f>
        <v>18.51961</v>
      </c>
      <c r="D17" s="204">
        <f>'[1]Podklady RZ'!D99</f>
        <v>11.845073000000001</v>
      </c>
      <c r="E17" s="242">
        <f>'[1]Podklady RZ'!E99</f>
        <v>4.9906180000000004</v>
      </c>
      <c r="F17" s="113">
        <f>'[1]Podklady RZ'!F99</f>
        <v>8.5902659999999997</v>
      </c>
      <c r="G17" s="196">
        <f>'[1]Podklady RZ'!G99</f>
        <v>13.023729999999999</v>
      </c>
      <c r="H17" s="206">
        <f>'[1]Podklady RZ'!H99</f>
        <v>3.5307119999999999</v>
      </c>
      <c r="I17" s="113">
        <f>'[1]Podklady RZ'!I99</f>
        <v>2.4743069999999996</v>
      </c>
      <c r="J17" s="204">
        <f>'[1]Podklady RZ'!J99</f>
        <v>6.770601000000001</v>
      </c>
      <c r="K17" s="206">
        <f>'[1]Podklady RZ'!K99</f>
        <v>8.1477570000000004</v>
      </c>
      <c r="L17" s="113">
        <f>'[1]Podklady RZ'!L99</f>
        <v>27.227540000000001</v>
      </c>
      <c r="M17" s="204">
        <f>'[1]Podklady RZ'!M99</f>
        <v>17.930328999999997</v>
      </c>
      <c r="N17" s="40">
        <f t="shared" si="1"/>
        <v>155.97668299999998</v>
      </c>
    </row>
    <row r="18" spans="1:17" s="13" customFormat="1" ht="12" customHeight="1" x14ac:dyDescent="0.2">
      <c r="A18" s="47" t="s">
        <v>37</v>
      </c>
      <c r="B18" s="206">
        <f>'[1]Podklady RZ'!B100</f>
        <v>302.81797399999999</v>
      </c>
      <c r="C18" s="113">
        <f>'[1]Podklady RZ'!C100</f>
        <v>257.212311</v>
      </c>
      <c r="D18" s="204">
        <f>'[1]Podklady RZ'!D100</f>
        <v>249.71382400000002</v>
      </c>
      <c r="E18" s="242">
        <f>'[1]Podklady RZ'!E100</f>
        <v>241.99225999999999</v>
      </c>
      <c r="F18" s="113">
        <f>'[1]Podklady RZ'!F100</f>
        <v>253.61548500000001</v>
      </c>
      <c r="G18" s="196">
        <f>'[1]Podklady RZ'!G100</f>
        <v>204.51029599999998</v>
      </c>
      <c r="H18" s="206">
        <f>'[1]Podklady RZ'!H100</f>
        <v>218.25331647532073</v>
      </c>
      <c r="I18" s="113">
        <f>'[1]Podklady RZ'!I100</f>
        <v>228.15283913826195</v>
      </c>
      <c r="J18" s="204">
        <f>'[1]Podklady RZ'!J100</f>
        <v>191.60047996462265</v>
      </c>
      <c r="K18" s="206">
        <f>'[1]Podklady RZ'!K100</f>
        <v>232.90934799999999</v>
      </c>
      <c r="L18" s="113">
        <f>'[1]Podklady RZ'!L100</f>
        <v>244.944332</v>
      </c>
      <c r="M18" s="204">
        <f>'[1]Podklady RZ'!M100</f>
        <v>300.02716900000001</v>
      </c>
      <c r="N18" s="40">
        <f t="shared" si="1"/>
        <v>2925.7496345782056</v>
      </c>
    </row>
    <row r="19" spans="1:17" s="13" customFormat="1" ht="12" customHeight="1" x14ac:dyDescent="0.2">
      <c r="A19" s="47" t="s">
        <v>36</v>
      </c>
      <c r="B19" s="206">
        <f>'[1]Podklady RZ'!B101</f>
        <v>522.95322800000008</v>
      </c>
      <c r="C19" s="113">
        <f>'[1]Podklady RZ'!C101</f>
        <v>424.1597549999999</v>
      </c>
      <c r="D19" s="204">
        <f>'[1]Podklady RZ'!D101</f>
        <v>391.05324400000001</v>
      </c>
      <c r="E19" s="242">
        <f>'[1]Podklady RZ'!E101</f>
        <v>310.12031000000002</v>
      </c>
      <c r="F19" s="113">
        <f>'[1]Podklady RZ'!F101</f>
        <v>251.17647699999998</v>
      </c>
      <c r="G19" s="196">
        <f>'[1]Podklady RZ'!G101</f>
        <v>230.673227</v>
      </c>
      <c r="H19" s="206">
        <f>'[1]Podklady RZ'!H101</f>
        <v>210.90031899999997</v>
      </c>
      <c r="I19" s="113">
        <f>'[1]Podklady RZ'!I101</f>
        <v>265.84244599999994</v>
      </c>
      <c r="J19" s="204">
        <f>'[1]Podklady RZ'!J101</f>
        <v>271.42909800000007</v>
      </c>
      <c r="K19" s="206">
        <f>'[1]Podklady RZ'!K101</f>
        <v>328.13616099999996</v>
      </c>
      <c r="L19" s="113">
        <f>'[1]Podklady RZ'!L101</f>
        <v>344.96099899999996</v>
      </c>
      <c r="M19" s="204">
        <f>'[1]Podklady RZ'!M101</f>
        <v>422.91870700000004</v>
      </c>
      <c r="N19" s="40">
        <f t="shared" si="1"/>
        <v>3974.3239709999998</v>
      </c>
    </row>
    <row r="20" spans="1:17" s="13" customFormat="1" ht="12" customHeight="1" x14ac:dyDescent="0.2">
      <c r="A20" s="47" t="s">
        <v>3</v>
      </c>
      <c r="B20" s="206">
        <f>'[1]Podklady RZ'!B102</f>
        <v>0</v>
      </c>
      <c r="C20" s="113">
        <f>'[1]Podklady RZ'!C102</f>
        <v>0</v>
      </c>
      <c r="D20" s="204">
        <f>'[1]Podklady RZ'!D102</f>
        <v>0</v>
      </c>
      <c r="E20" s="242">
        <f>'[1]Podklady RZ'!E102</f>
        <v>0</v>
      </c>
      <c r="F20" s="113">
        <f>'[1]Podklady RZ'!F102</f>
        <v>0</v>
      </c>
      <c r="G20" s="196">
        <f>'[1]Podklady RZ'!G102</f>
        <v>0</v>
      </c>
      <c r="H20" s="206">
        <f>'[1]Podklady RZ'!H102</f>
        <v>0</v>
      </c>
      <c r="I20" s="113">
        <f>'[1]Podklady RZ'!I102</f>
        <v>0</v>
      </c>
      <c r="J20" s="204">
        <f>'[1]Podklady RZ'!J102</f>
        <v>0</v>
      </c>
      <c r="K20" s="206">
        <f>'[1]Podklady RZ'!K102</f>
        <v>0</v>
      </c>
      <c r="L20" s="113">
        <f>'[1]Podklady RZ'!L102</f>
        <v>0</v>
      </c>
      <c r="M20" s="204">
        <f>'[1]Podklady RZ'!M102</f>
        <v>0</v>
      </c>
      <c r="N20" s="40">
        <f t="shared" si="1"/>
        <v>0</v>
      </c>
    </row>
    <row r="21" spans="1:17" s="13" customFormat="1" ht="12" customHeight="1" x14ac:dyDescent="0.2">
      <c r="A21" s="47" t="s">
        <v>35</v>
      </c>
      <c r="B21" s="206">
        <f>'[1]Podklady RZ'!B103</f>
        <v>98.322589999999991</v>
      </c>
      <c r="C21" s="113">
        <f>'[1]Podklady RZ'!C103</f>
        <v>44.742301000000005</v>
      </c>
      <c r="D21" s="204">
        <f>'[1]Podklady RZ'!D103</f>
        <v>43.498645000000003</v>
      </c>
      <c r="E21" s="242">
        <f>'[1]Podklady RZ'!E103</f>
        <v>21.091455999999997</v>
      </c>
      <c r="F21" s="113">
        <f>'[1]Podklady RZ'!F103</f>
        <v>18.987791999999999</v>
      </c>
      <c r="G21" s="196">
        <f>'[1]Podklady RZ'!G103</f>
        <v>7.8801699999999997</v>
      </c>
      <c r="H21" s="206">
        <f>'[1]Podklady RZ'!H103</f>
        <v>15.796602</v>
      </c>
      <c r="I21" s="113">
        <f>'[1]Podklady RZ'!I103</f>
        <v>11.923703999999999</v>
      </c>
      <c r="J21" s="204">
        <f>'[1]Podklady RZ'!J103</f>
        <v>20.349314999999997</v>
      </c>
      <c r="K21" s="206">
        <f>'[1]Podklady RZ'!K103</f>
        <v>21.732116999999999</v>
      </c>
      <c r="L21" s="113">
        <f>'[1]Podklady RZ'!L103</f>
        <v>12.664873999999998</v>
      </c>
      <c r="M21" s="204">
        <f>'[1]Podklady RZ'!M103</f>
        <v>11.593193999999999</v>
      </c>
      <c r="N21" s="40">
        <f>SUM(B21:M21)</f>
        <v>328.58276000000001</v>
      </c>
    </row>
    <row r="22" spans="1:17" s="13" customFormat="1" ht="12" customHeight="1" thickBot="1" x14ac:dyDescent="0.25">
      <c r="A22" s="37" t="s">
        <v>34</v>
      </c>
      <c r="B22" s="207">
        <f>'[1]Podklady RZ'!B104</f>
        <v>4211.5186473949852</v>
      </c>
      <c r="C22" s="114">
        <f>'[1]Podklady RZ'!C104</f>
        <v>2802.1830178575547</v>
      </c>
      <c r="D22" s="208">
        <f>'[1]Podklady RZ'!D104</f>
        <v>2119.7763490681646</v>
      </c>
      <c r="E22" s="114">
        <f>'[1]Podklady RZ'!E104</f>
        <v>1840.4586063372999</v>
      </c>
      <c r="F22" s="114">
        <f>'[1]Podklady RZ'!F104</f>
        <v>1168.9724435743537</v>
      </c>
      <c r="G22" s="114">
        <f>'[1]Podklady RZ'!G104</f>
        <v>773.64322599999969</v>
      </c>
      <c r="H22" s="207">
        <f>'[1]Podklady RZ'!H104</f>
        <v>837.69463952467936</v>
      </c>
      <c r="I22" s="114">
        <f>'[1]Podklady RZ'!I104</f>
        <v>803.13490593473773</v>
      </c>
      <c r="J22" s="208">
        <f>'[1]Podklady RZ'!J104</f>
        <v>1194.4987419780339</v>
      </c>
      <c r="K22" s="207">
        <f>'[1]Podklady RZ'!K104</f>
        <v>1705.1430018426572</v>
      </c>
      <c r="L22" s="114">
        <f>'[1]Podklady RZ'!L104</f>
        <v>2544.2674868426579</v>
      </c>
      <c r="M22" s="208">
        <f>'[1]Podklady RZ'!M104</f>
        <v>3011.0923878426579</v>
      </c>
      <c r="N22" s="41">
        <f>SUM(B22:M22)</f>
        <v>23012.383454197785</v>
      </c>
    </row>
    <row r="23" spans="1:17" s="5" customFormat="1" ht="11.25" x14ac:dyDescent="0.2">
      <c r="A23" s="53"/>
      <c r="N23" s="4" t="s">
        <v>83</v>
      </c>
    </row>
    <row r="24" spans="1:17" s="13" customFormat="1" x14ac:dyDescent="0.2">
      <c r="A24" s="115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5"/>
    </row>
    <row r="25" spans="1:17" s="13" customFormat="1" x14ac:dyDescent="0.2">
      <c r="A25" s="232" t="s">
        <v>44</v>
      </c>
      <c r="B25" s="52">
        <f>SUM(INDEX(B7:M7,,MONTH('[1]Podklady RZ'!$O$1)):INDEX(B7:M7,,MONTH('[1]Podklady RZ'!$Q$1)))</f>
        <v>6068.2165219999997</v>
      </c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</row>
    <row r="26" spans="1:17" s="13" customFormat="1" x14ac:dyDescent="0.2">
      <c r="A26" s="232" t="s">
        <v>43</v>
      </c>
      <c r="B26" s="52">
        <f>SUM(INDEX(B8:M8,,MONTH('[1]Podklady RZ'!$O$1)):INDEX(B8:M8,,MONTH('[1]Podklady RZ'!$Q$1)))</f>
        <v>517.70578899999998</v>
      </c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7"/>
    </row>
    <row r="27" spans="1:17" s="13" customFormat="1" x14ac:dyDescent="0.2">
      <c r="A27" s="232" t="s">
        <v>42</v>
      </c>
      <c r="B27" s="52">
        <f>SUM(INDEX(B9:M9,,MONTH('[1]Podklady RZ'!$O$1)):INDEX(B9:M9,,MONTH('[1]Podklady RZ'!$Q$1)))</f>
        <v>13364.390733000002</v>
      </c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7"/>
    </row>
    <row r="28" spans="1:17" s="13" customFormat="1" x14ac:dyDescent="0.2">
      <c r="A28" s="232" t="s">
        <v>67</v>
      </c>
      <c r="B28" s="52">
        <f>SUM(INDEX(B10:M10,,MONTH('[1]Podklady RZ'!$O$1)):INDEX(B10:M10,,MONTH('[1]Podklady RZ'!$Q$1)))</f>
        <v>8.8172249999999988</v>
      </c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Q28" s="14"/>
    </row>
    <row r="29" spans="1:17" s="13" customFormat="1" x14ac:dyDescent="0.2">
      <c r="A29" s="232" t="s">
        <v>68</v>
      </c>
      <c r="B29" s="52">
        <f>SUM(INDEX(B11:M11,,MONTH('[1]Podklady RZ'!$O$1)):INDEX(B11:M11,,MONTH('[1]Podklady RZ'!$Q$1)))</f>
        <v>11.464399999999999</v>
      </c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</row>
    <row r="30" spans="1:17" s="13" customFormat="1" x14ac:dyDescent="0.2">
      <c r="A30" s="232" t="s">
        <v>69</v>
      </c>
      <c r="B30" s="52">
        <f>SUM(INDEX(B12:M12,,MONTH('[1]Podklady RZ'!$O$1)):INDEX(B12:M12,,MONTH('[1]Podklady RZ'!$Q$1)))</f>
        <v>0.41697000000000001</v>
      </c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</row>
    <row r="31" spans="1:17" s="13" customFormat="1" x14ac:dyDescent="0.2">
      <c r="A31" s="232" t="s">
        <v>41</v>
      </c>
      <c r="B31" s="52">
        <f>SUM(INDEX(B13:M13,,MONTH('[1]Podklady RZ'!$O$1)):INDEX(B13:M13,,MONTH('[1]Podklady RZ'!$Q$1)))</f>
        <v>42649.520262999991</v>
      </c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</row>
    <row r="32" spans="1:17" s="13" customFormat="1" x14ac:dyDescent="0.2">
      <c r="A32" s="232" t="s">
        <v>81</v>
      </c>
      <c r="B32" s="52">
        <f>SUM(INDEX(B14:M14,,MONTH('[1]Podklady RZ'!$O$1)):INDEX(B14:M14,,MONTH('[1]Podklady RZ'!$Q$1)))</f>
        <v>247.82925</v>
      </c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</row>
    <row r="33" spans="1:14" s="13" customFormat="1" x14ac:dyDescent="0.2">
      <c r="A33" s="232" t="s">
        <v>40</v>
      </c>
      <c r="B33" s="52">
        <f>SUM(INDEX(B15:M15,,MONTH('[1]Podklady RZ'!$O$1)):INDEX(B15:M15,,MONTH('[1]Podklady RZ'!$Q$1)))</f>
        <v>0.40596099999999996</v>
      </c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</row>
    <row r="34" spans="1:14" s="13" customFormat="1" x14ac:dyDescent="0.2">
      <c r="A34" s="232" t="s">
        <v>39</v>
      </c>
      <c r="B34" s="52">
        <f>SUM(INDEX(B16:M16,,MONTH('[1]Podklady RZ'!$O$1)):INDEX(B16:M16,,MONTH('[1]Podklady RZ'!$Q$1)))</f>
        <v>467.70479999999998</v>
      </c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</row>
    <row r="35" spans="1:14" s="13" customFormat="1" x14ac:dyDescent="0.2">
      <c r="A35" s="232" t="s">
        <v>38</v>
      </c>
      <c r="B35" s="52">
        <f>SUM(INDEX(B17:M17,,MONTH('[1]Podklady RZ'!$O$1)):INDEX(B17:M17,,MONTH('[1]Podklady RZ'!$Q$1)))</f>
        <v>155.97668299999998</v>
      </c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</row>
    <row r="36" spans="1:14" s="13" customFormat="1" x14ac:dyDescent="0.2">
      <c r="A36" s="232" t="s">
        <v>37</v>
      </c>
      <c r="B36" s="52">
        <f>SUM(INDEX(B18:M18,,MONTH('[1]Podklady RZ'!$O$1)):INDEX(B18:M18,,MONTH('[1]Podklady RZ'!$Q$1)))</f>
        <v>2925.7496345782056</v>
      </c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</row>
    <row r="37" spans="1:14" s="13" customFormat="1" x14ac:dyDescent="0.2">
      <c r="A37" s="232" t="s">
        <v>36</v>
      </c>
      <c r="B37" s="52">
        <f>SUM(INDEX(B19:M19,,MONTH('[1]Podklady RZ'!$O$1)):INDEX(B19:M19,,MONTH('[1]Podklady RZ'!$Q$1)))</f>
        <v>3974.3239709999998</v>
      </c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</row>
    <row r="38" spans="1:14" s="13" customFormat="1" x14ac:dyDescent="0.2">
      <c r="A38" s="232" t="s">
        <v>3</v>
      </c>
      <c r="B38" s="52">
        <f>SUM(INDEX(B20:M20,,MONTH('[1]Podklady RZ'!$O$1)):INDEX(B20:M20,,MONTH('[1]Podklady RZ'!$Q$1)))</f>
        <v>0</v>
      </c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</row>
    <row r="39" spans="1:14" s="13" customFormat="1" x14ac:dyDescent="0.2">
      <c r="A39" s="232" t="s">
        <v>35</v>
      </c>
      <c r="B39" s="52">
        <f>SUM(INDEX(B21:M21,,MONTH('[1]Podklady RZ'!$O$1)):INDEX(B21:M21,,MONTH('[1]Podklady RZ'!$Q$1)))</f>
        <v>328.58276000000001</v>
      </c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</row>
    <row r="40" spans="1:14" s="13" customFormat="1" x14ac:dyDescent="0.2">
      <c r="A40" s="232" t="s">
        <v>34</v>
      </c>
      <c r="B40" s="52">
        <f>SUM(INDEX(B22:M22,,MONTH('[1]Podklady RZ'!$O$1)):INDEX(B22:M22,,MONTH('[1]Podklady RZ'!$Q$1)))</f>
        <v>23012.383454197785</v>
      </c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</row>
    <row r="41" spans="1:14" s="13" customFormat="1" x14ac:dyDescent="0.2">
      <c r="A41" s="115"/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</row>
    <row r="42" spans="1:14" s="13" customFormat="1" x14ac:dyDescent="0.2">
      <c r="A42" s="115"/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</row>
    <row r="43" spans="1:14" s="13" customFormat="1" x14ac:dyDescent="0.2">
      <c r="A43" s="115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</row>
    <row r="44" spans="1:14" s="13" customForma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6" spans="1:14" x14ac:dyDescent="0.2">
      <c r="B46" s="118"/>
    </row>
    <row r="47" spans="1:14" x14ac:dyDescent="0.2">
      <c r="B47" s="118"/>
    </row>
    <row r="48" spans="1:14" x14ac:dyDescent="0.2">
      <c r="B48" s="118"/>
    </row>
  </sheetData>
  <mergeCells count="12">
    <mergeCell ref="N5:N6"/>
    <mergeCell ref="K5:M5"/>
    <mergeCell ref="H5:J5"/>
    <mergeCell ref="A3:A4"/>
    <mergeCell ref="N3:N4"/>
    <mergeCell ref="A5:A6"/>
    <mergeCell ref="B5:D5"/>
    <mergeCell ref="E5:G5"/>
    <mergeCell ref="B3:D3"/>
    <mergeCell ref="E3:G3"/>
    <mergeCell ref="H3:J3"/>
    <mergeCell ref="K3:M3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5FBED5E8B528848AFB368562A6DB3EE" ma:contentTypeVersion="0" ma:contentTypeDescription="Vytvoří nový dokument" ma:contentTypeScope="" ma:versionID="adf6e545162cd1436a7e0a22cc7725c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2e859ab3f162ac39b5a50c9082783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0CD750-C3A0-4520-BAC7-F2D1C6268612}"/>
</file>

<file path=customXml/itemProps2.xml><?xml version="1.0" encoding="utf-8"?>
<ds:datastoreItem xmlns:ds="http://schemas.openxmlformats.org/officeDocument/2006/customXml" ds:itemID="{18981A52-81B7-466E-9F5E-6C391612405E}"/>
</file>

<file path=customXml/itemProps3.xml><?xml version="1.0" encoding="utf-8"?>
<ds:datastoreItem xmlns:ds="http://schemas.openxmlformats.org/officeDocument/2006/customXml" ds:itemID="{AB864B68-91EC-4061-AC43-F0B78D1C93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43</vt:i4>
      </vt:variant>
      <vt:variant>
        <vt:lpstr>Pojmenované oblasti</vt:lpstr>
      </vt:variant>
      <vt:variant>
        <vt:i4>4</vt:i4>
      </vt:variant>
    </vt:vector>
  </HeadingPairs>
  <TitlesOfParts>
    <vt:vector size="47" baseType="lpstr">
      <vt:lpstr>Titulní</vt:lpstr>
      <vt:lpstr>Obsah</vt:lpstr>
      <vt:lpstr>1</vt:lpstr>
      <vt:lpstr>2</vt:lpstr>
      <vt:lpstr>3</vt:lpstr>
      <vt:lpstr>4.1</vt:lpstr>
      <vt:lpstr>4.2</vt:lpstr>
      <vt:lpstr>4.3</vt:lpstr>
      <vt:lpstr>5.1</vt:lpstr>
      <vt:lpstr>5.2</vt:lpstr>
      <vt:lpstr>5.3</vt:lpstr>
      <vt:lpstr>5.4</vt:lpstr>
      <vt:lpstr>6</vt:lpstr>
      <vt:lpstr>7.1</vt:lpstr>
      <vt:lpstr>7.2</vt:lpstr>
      <vt:lpstr>8.1</vt:lpstr>
      <vt:lpstr>8.2</vt:lpstr>
      <vt:lpstr>14.2</vt:lpstr>
      <vt:lpstr>14.3</vt:lpstr>
      <vt:lpstr>14.4</vt:lpstr>
      <vt:lpstr>14.5</vt:lpstr>
      <vt:lpstr>14.6</vt:lpstr>
      <vt:lpstr>14.7</vt:lpstr>
      <vt:lpstr>14.8</vt:lpstr>
      <vt:lpstr>14.9</vt:lpstr>
      <vt:lpstr>14.10</vt:lpstr>
      <vt:lpstr>14.11</vt:lpstr>
      <vt:lpstr>14.12</vt:lpstr>
      <vt:lpstr>14.13</vt:lpstr>
      <vt:lpstr>14.14</vt:lpstr>
      <vt:lpstr>8.3</vt:lpstr>
      <vt:lpstr>8.4</vt:lpstr>
      <vt:lpstr>8.5</vt:lpstr>
      <vt:lpstr>8.6</vt:lpstr>
      <vt:lpstr>8.7</vt:lpstr>
      <vt:lpstr>8.8</vt:lpstr>
      <vt:lpstr>8.9</vt:lpstr>
      <vt:lpstr>8.10</vt:lpstr>
      <vt:lpstr>8.11</vt:lpstr>
      <vt:lpstr>8.12</vt:lpstr>
      <vt:lpstr>8.13</vt:lpstr>
      <vt:lpstr>8.14</vt:lpstr>
      <vt:lpstr>9</vt:lpstr>
      <vt:lpstr>'2'!Oblast_tisku</vt:lpstr>
      <vt:lpstr>'9'!Oblast_tisku</vt:lpstr>
      <vt:lpstr>Obsah!Oblast_tisku</vt:lpstr>
      <vt:lpstr>Titulní!Oblast_tisku</vt:lpstr>
    </vt:vector>
  </TitlesOfParts>
  <Company>Energetický regulační úřad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jan.sefranek@eru.cz</dc:creator>
  <cp:lastModifiedBy>Rosecký Daniel Ing.</cp:lastModifiedBy>
  <cp:lastPrinted>2018-05-17T07:33:03Z</cp:lastPrinted>
  <dcterms:created xsi:type="dcterms:W3CDTF">2006-03-02T11:20:40Z</dcterms:created>
  <dcterms:modified xsi:type="dcterms:W3CDTF">2018-05-17T13:48:52Z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0x01010065FBED5E8B528848AFB368562A6DB3EE</vt:lpwstr>
  </property>
</Properties>
</file>