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4.xml" ContentType="application/vnd.openxmlformats-officedocument.drawing+xml"/>
  <Override PartName="/xl/charts/chart102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23.xml" ContentType="application/vnd.openxmlformats-officedocument.drawing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26.xml" ContentType="application/vnd.openxmlformats-officedocument.drawing+xml"/>
  <Override PartName="/xl/charts/chart123.xml" ContentType="application/vnd.openxmlformats-officedocument.drawingml.chart+xml"/>
  <Override PartName="/xl/drawings/drawing27.xml" ContentType="application/vnd.openxmlformats-officedocument.drawing+xml"/>
  <Override PartName="/xl/charts/chart124.xml" ContentType="application/vnd.openxmlformats-officedocument.drawingml.chart+xml"/>
  <Override PartName="/xl/charts/chart119.xml" ContentType="application/vnd.openxmlformats-officedocument.drawingml.chart+xml"/>
  <Override PartName="/xl/charts/chart118.xml" ContentType="application/vnd.openxmlformats-officedocument.drawingml.chart+xml"/>
  <Override PartName="/xl/charts/chart117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drawings/drawing25.xml" ContentType="application/vnd.openxmlformats-officedocument.drawing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96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20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worksheets/sheet1.xml" ContentType="application/vnd.openxmlformats-officedocument.spreadsheetml.worksheet+xml"/>
  <Override PartName="/xl/charts/chart84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22.xml" ContentType="application/vnd.openxmlformats-officedocument.drawing+xml"/>
  <Override PartName="/xl/charts/chart90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21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37.xml" ContentType="application/vnd.openxmlformats-officedocument.drawingml.chart+xml"/>
  <Override PartName="/xl/drawings/drawing30.xml" ContentType="application/vnd.openxmlformats-officedocument.drawing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worksheets/sheet3.xml" ContentType="application/vnd.openxmlformats-officedocument.spreadsheetml.worksheet+xml"/>
  <Override PartName="/xl/charts/chart136.xml" ContentType="application/vnd.openxmlformats-officedocument.drawingml.chart+xml"/>
  <Override PartName="/xl/charts/chart135.xml" ContentType="application/vnd.openxmlformats-officedocument.drawingml.chart+xml"/>
  <Override PartName="/xl/drawings/drawing29.xml" ContentType="application/vnd.openxmlformats-officedocument.drawing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drawings/drawing28.xml" ContentType="application/vnd.openxmlformats-officedocument.drawing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worksheets/sheet2.xml" ContentType="application/vnd.openxmlformats-officedocument.spreadsheetml.workshee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/chart32.xml" ContentType="application/vnd.openxmlformats-officedocument.drawingml.chart+xml"/>
  <Override PartName="/xl/charts/chart28.xml" ContentType="application/vnd.openxmlformats-officedocument.drawingml.chart+xml"/>
  <Override PartName="/xl/charts/chart34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33.xml" ContentType="application/vnd.openxmlformats-officedocument.drawingml.chart+xml"/>
  <Override PartName="/xl/charts/chart52.xml" ContentType="application/vnd.openxmlformats-officedocument.drawingml.chart+xml"/>
  <Override PartName="/xl/drawings/drawing16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7.xml" ContentType="application/vnd.openxmlformats-officedocument.drawing+xml"/>
  <Override PartName="/xl/drawings/drawing14.xml" ContentType="application/vnd.openxmlformats-officedocument.drawing+xml"/>
  <Override PartName="/xl/charts/chart51.xml" ContentType="application/vnd.openxmlformats-officedocument.drawingml.chart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chart41.xml" ContentType="application/vnd.openxmlformats-officedocument.drawingml.chart+xml"/>
  <Override PartName="/xl/charts/chart37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43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4.xml" ContentType="application/vnd.openxmlformats-officedocument.drawingml.chart+xml"/>
  <Override PartName="/xl/charts/chart47.xml" ContentType="application/vnd.openxmlformats-officedocument.drawingml.chart+xml"/>
  <Override PartName="/xl/charts/chart35.xml" ContentType="application/vnd.openxmlformats-officedocument.drawingml.chart+xml"/>
  <Override PartName="/xl/charts/chart46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" yWindow="180" windowWidth="14490" windowHeight="12270" activeTab="3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22" r:id="rId15"/>
    <sheet name="14.2" sheetId="111" r:id="rId16"/>
    <sheet name="14.3" sheetId="118" r:id="rId17"/>
    <sheet name="14.4" sheetId="112" r:id="rId18"/>
    <sheet name="14.5" sheetId="117" r:id="rId19"/>
    <sheet name="14.6" sheetId="119" r:id="rId20"/>
    <sheet name="14.7" sheetId="113" r:id="rId21"/>
    <sheet name="14.8" sheetId="120" r:id="rId22"/>
    <sheet name="14.9" sheetId="114" r:id="rId23"/>
    <sheet name="14.10" sheetId="121" r:id="rId24"/>
    <sheet name="14.11" sheetId="115" r:id="rId25"/>
    <sheet name="14.12" sheetId="116" r:id="rId26"/>
    <sheet name="14.13" sheetId="123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  <sheet name="List1" sheetId="125" r:id="rId37"/>
  </sheets>
  <externalReferences>
    <externalReference r:id="rId38"/>
  </externalReferences>
  <definedNames>
    <definedName name="Datum_OTE">"2. 5. 2019"</definedName>
    <definedName name="id_zdroje">[1]Sheet1!$D$5:$D$14823</definedName>
    <definedName name="instal">[1]Sheet1!$P$5:$P$14823</definedName>
    <definedName name="mesic_do">[1]Sheet1!$AD$5:$AD$14823</definedName>
    <definedName name="_xlnm.Print_Area" localSheetId="2">'1'!$A$1:$J$56</definedName>
    <definedName name="_xlnm.Print_Area" localSheetId="11">'11'!$A$1:$M$46</definedName>
    <definedName name="_xlnm.Print_Area" localSheetId="31">'18'!$A$1:$N$44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'2'!$A$1:$I$46</definedName>
    <definedName name="_xlnm.Print_Area" localSheetId="5">'3.2'!$A$1:$N$46</definedName>
    <definedName name="_xlnm.Print_Area" localSheetId="8">'6'!$A$1:$P$45</definedName>
    <definedName name="_xlnm.Print_Area" localSheetId="9">'8'!$A$1:$P$42</definedName>
    <definedName name="_xlnm.Print_Area" localSheetId="1">Obsah!$A$1:$K$45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N29" i="53" l="1"/>
  <c r="AJ1" i="55" l="1"/>
  <c r="AG1" i="55"/>
  <c r="AF1" i="55"/>
  <c r="AC1" i="55"/>
  <c r="M79" i="109"/>
  <c r="L79" i="109"/>
  <c r="M78" i="109"/>
  <c r="L78" i="109"/>
  <c r="M77" i="109"/>
  <c r="L77" i="109"/>
  <c r="M76" i="109"/>
  <c r="L76" i="109"/>
  <c r="M75" i="109"/>
  <c r="L75" i="109"/>
  <c r="M74" i="109"/>
  <c r="L74" i="109"/>
  <c r="M73" i="109"/>
  <c r="L73" i="109"/>
  <c r="M72" i="109"/>
  <c r="L72" i="109"/>
  <c r="M71" i="109"/>
  <c r="L71" i="109"/>
  <c r="M70" i="109"/>
  <c r="L70" i="109"/>
  <c r="M69" i="109"/>
  <c r="L69" i="109"/>
  <c r="M68" i="109"/>
  <c r="L68" i="109"/>
  <c r="M67" i="109"/>
  <c r="L67" i="109"/>
  <c r="M66" i="109"/>
  <c r="L66" i="109"/>
  <c r="M65" i="109"/>
  <c r="L65" i="109"/>
  <c r="M64" i="109"/>
  <c r="L64" i="109"/>
  <c r="M63" i="109"/>
  <c r="L63" i="109"/>
  <c r="M62" i="109"/>
  <c r="L62" i="109"/>
  <c r="M61" i="109"/>
  <c r="L61" i="109"/>
  <c r="M60" i="109"/>
  <c r="L60" i="109"/>
  <c r="M59" i="109"/>
  <c r="L59" i="109"/>
  <c r="M57" i="109"/>
  <c r="L57" i="109"/>
  <c r="M56" i="109"/>
  <c r="L56" i="109"/>
  <c r="M53" i="109"/>
  <c r="L53" i="109"/>
  <c r="M52" i="109"/>
  <c r="L52" i="109"/>
  <c r="M51" i="109"/>
  <c r="L51" i="109"/>
  <c r="M50" i="109"/>
  <c r="L50" i="109"/>
  <c r="M49" i="109"/>
  <c r="L49" i="109"/>
  <c r="M48" i="109"/>
  <c r="L48" i="109"/>
  <c r="M47" i="109"/>
  <c r="L47" i="109"/>
  <c r="M46" i="109"/>
  <c r="L46" i="109"/>
  <c r="M45" i="109"/>
  <c r="L45" i="109"/>
  <c r="M44" i="109"/>
  <c r="L44" i="109"/>
  <c r="M43" i="109"/>
  <c r="L43" i="109"/>
  <c r="M42" i="109"/>
  <c r="L42" i="109"/>
  <c r="M41" i="109"/>
  <c r="L41" i="109"/>
  <c r="M40" i="109"/>
  <c r="L40" i="109"/>
  <c r="M39" i="109"/>
  <c r="L39" i="109"/>
  <c r="M38" i="109"/>
  <c r="L38" i="109"/>
  <c r="M37" i="109"/>
  <c r="L37" i="109"/>
  <c r="M36" i="109"/>
  <c r="L36" i="109"/>
  <c r="M35" i="109"/>
  <c r="L35" i="109"/>
  <c r="M34" i="109"/>
  <c r="L34" i="109"/>
  <c r="M33" i="109"/>
  <c r="L33" i="109"/>
  <c r="M32" i="109"/>
  <c r="L32" i="109"/>
  <c r="M31" i="109"/>
  <c r="L31" i="109"/>
  <c r="M30" i="109"/>
  <c r="L30" i="109"/>
  <c r="M27" i="109"/>
  <c r="L27" i="109"/>
  <c r="M26" i="109"/>
  <c r="L26" i="109"/>
  <c r="M25" i="109"/>
  <c r="L25" i="109"/>
  <c r="M24" i="109"/>
  <c r="L24" i="109"/>
  <c r="M23" i="109"/>
  <c r="L23" i="109"/>
  <c r="M22" i="109"/>
  <c r="L22" i="109"/>
  <c r="M21" i="109"/>
  <c r="L21" i="109"/>
  <c r="M20" i="109"/>
  <c r="L20" i="109"/>
  <c r="M19" i="109"/>
  <c r="L19" i="109"/>
  <c r="M18" i="109"/>
  <c r="L18" i="109"/>
  <c r="M17" i="109"/>
  <c r="L17" i="109"/>
  <c r="M16" i="109"/>
  <c r="L16" i="109"/>
  <c r="M15" i="109"/>
  <c r="L15" i="109"/>
  <c r="M14" i="109"/>
  <c r="L14" i="109"/>
  <c r="M13" i="109"/>
  <c r="L13" i="109"/>
  <c r="M12" i="109"/>
  <c r="L12" i="109"/>
  <c r="M11" i="109"/>
  <c r="L11" i="109"/>
  <c r="M10" i="109"/>
  <c r="L10" i="109"/>
  <c r="M9" i="109"/>
  <c r="L9" i="109"/>
  <c r="M8" i="109"/>
  <c r="L8" i="109"/>
  <c r="M7" i="109"/>
  <c r="L7" i="109"/>
  <c r="M6" i="109"/>
  <c r="L6" i="109"/>
  <c r="M5" i="109"/>
  <c r="L5" i="109"/>
  <c r="M4" i="109"/>
  <c r="L4" i="109"/>
  <c r="Y1" i="109"/>
  <c r="M79" i="108"/>
  <c r="L79" i="108"/>
  <c r="M78" i="108"/>
  <c r="L78" i="108"/>
  <c r="M77" i="108"/>
  <c r="L77" i="108"/>
  <c r="M76" i="108"/>
  <c r="L76" i="108"/>
  <c r="M75" i="108"/>
  <c r="L75" i="108"/>
  <c r="M74" i="108"/>
  <c r="L74" i="108"/>
  <c r="M73" i="108"/>
  <c r="L73" i="108"/>
  <c r="M72" i="108"/>
  <c r="L72" i="108"/>
  <c r="M71" i="108"/>
  <c r="L71" i="108"/>
  <c r="M70" i="108"/>
  <c r="L70" i="108"/>
  <c r="M69" i="108"/>
  <c r="L69" i="108"/>
  <c r="M68" i="108"/>
  <c r="L68" i="108"/>
  <c r="M67" i="108"/>
  <c r="L67" i="108"/>
  <c r="M66" i="108"/>
  <c r="L66" i="108"/>
  <c r="M65" i="108"/>
  <c r="L65" i="108"/>
  <c r="M64" i="108"/>
  <c r="L64" i="108"/>
  <c r="M63" i="108"/>
  <c r="L63" i="108"/>
  <c r="M62" i="108"/>
  <c r="L62" i="108"/>
  <c r="M61" i="108"/>
  <c r="L61" i="108"/>
  <c r="M60" i="108"/>
  <c r="L60" i="108"/>
  <c r="M59" i="108"/>
  <c r="L59" i="108"/>
  <c r="M58" i="108"/>
  <c r="L58" i="108"/>
  <c r="M57" i="108"/>
  <c r="L57" i="108"/>
  <c r="M56" i="108"/>
  <c r="L56" i="108"/>
  <c r="M53" i="108"/>
  <c r="L53" i="108"/>
  <c r="M52" i="108"/>
  <c r="L52" i="108"/>
  <c r="M51" i="108"/>
  <c r="L51" i="108"/>
  <c r="M50" i="108"/>
  <c r="L50" i="108"/>
  <c r="M49" i="108"/>
  <c r="L49" i="108"/>
  <c r="M48" i="108"/>
  <c r="L48" i="108"/>
  <c r="M47" i="108"/>
  <c r="L47" i="108"/>
  <c r="M46" i="108"/>
  <c r="L46" i="108"/>
  <c r="M45" i="108"/>
  <c r="L45" i="108"/>
  <c r="M44" i="108"/>
  <c r="L44" i="108"/>
  <c r="M43" i="108"/>
  <c r="L43" i="108"/>
  <c r="M42" i="108"/>
  <c r="L42" i="108"/>
  <c r="M41" i="108"/>
  <c r="L41" i="108"/>
  <c r="M40" i="108"/>
  <c r="L40" i="108"/>
  <c r="M39" i="108"/>
  <c r="L39" i="108"/>
  <c r="M38" i="108"/>
  <c r="L38" i="108"/>
  <c r="M37" i="108"/>
  <c r="L37" i="108"/>
  <c r="M36" i="108"/>
  <c r="L36" i="108"/>
  <c r="M35" i="108"/>
  <c r="L35" i="108"/>
  <c r="M34" i="108"/>
  <c r="L34" i="108"/>
  <c r="M33" i="108"/>
  <c r="L33" i="108"/>
  <c r="M32" i="108"/>
  <c r="L32" i="108"/>
  <c r="M31" i="108"/>
  <c r="L31" i="108"/>
  <c r="M30" i="108"/>
  <c r="L30" i="108"/>
  <c r="M27" i="108"/>
  <c r="L27" i="108"/>
  <c r="M26" i="108"/>
  <c r="L26" i="108"/>
  <c r="M25" i="108"/>
  <c r="L25" i="108"/>
  <c r="M24" i="108"/>
  <c r="L24" i="108"/>
  <c r="M23" i="108"/>
  <c r="L23" i="108"/>
  <c r="M22" i="108"/>
  <c r="L22" i="108"/>
  <c r="M21" i="108"/>
  <c r="L21" i="108"/>
  <c r="M20" i="108"/>
  <c r="L20" i="108"/>
  <c r="M19" i="108"/>
  <c r="L19" i="108"/>
  <c r="M18" i="108"/>
  <c r="L18" i="108"/>
  <c r="M17" i="108"/>
  <c r="L17" i="108"/>
  <c r="M16" i="108"/>
  <c r="L16" i="108"/>
  <c r="M15" i="108"/>
  <c r="L15" i="108"/>
  <c r="M14" i="108"/>
  <c r="L14" i="108"/>
  <c r="M13" i="108"/>
  <c r="L13" i="108"/>
  <c r="M12" i="108"/>
  <c r="L12" i="108"/>
  <c r="M11" i="108"/>
  <c r="L11" i="108"/>
  <c r="M10" i="108"/>
  <c r="L10" i="108"/>
  <c r="M9" i="108"/>
  <c r="L9" i="108"/>
  <c r="M8" i="108"/>
  <c r="L8" i="108"/>
  <c r="M7" i="108"/>
  <c r="L7" i="108"/>
  <c r="M6" i="108"/>
  <c r="L6" i="108"/>
  <c r="M5" i="108"/>
  <c r="L5" i="108"/>
  <c r="M4" i="108"/>
  <c r="L4" i="108"/>
  <c r="Y1" i="108"/>
  <c r="Q1" i="107"/>
  <c r="N1" i="94"/>
  <c r="N28" i="33"/>
  <c r="N27" i="33"/>
  <c r="M24" i="33"/>
  <c r="K24" i="33"/>
  <c r="I24" i="33"/>
  <c r="G24" i="33"/>
  <c r="E24" i="33"/>
  <c r="C24" i="33"/>
  <c r="N25" i="33"/>
  <c r="L24" i="33"/>
  <c r="H24" i="33"/>
  <c r="D24" i="33"/>
  <c r="L19" i="33"/>
  <c r="L18" i="33" s="1"/>
  <c r="J19" i="33"/>
  <c r="I19" i="33"/>
  <c r="I18" i="33" s="1"/>
  <c r="H19" i="33"/>
  <c r="H18" i="33" s="1"/>
  <c r="F19" i="33"/>
  <c r="E19" i="33"/>
  <c r="E18" i="33" s="1"/>
  <c r="D19" i="33"/>
  <c r="D18" i="33" s="1"/>
  <c r="M19" i="33"/>
  <c r="M18" i="33" s="1"/>
  <c r="L13" i="33"/>
  <c r="J13" i="33"/>
  <c r="H13" i="33"/>
  <c r="F13" i="33"/>
  <c r="D13" i="33"/>
  <c r="K13" i="33"/>
  <c r="G13" i="33"/>
  <c r="C13" i="33"/>
  <c r="M8" i="33"/>
  <c r="K8" i="33"/>
  <c r="K7" i="33" s="1"/>
  <c r="I8" i="33"/>
  <c r="G8" i="33"/>
  <c r="G7" i="33" s="1"/>
  <c r="E8" i="33"/>
  <c r="C8" i="33"/>
  <c r="C7" i="33" s="1"/>
  <c r="L8" i="33"/>
  <c r="L7" i="33" s="1"/>
  <c r="L6" i="33" s="1"/>
  <c r="H8" i="33"/>
  <c r="D8" i="33"/>
  <c r="D7" i="33" s="1"/>
  <c r="D6" i="33" s="1"/>
  <c r="N1" i="33"/>
  <c r="N33" i="32"/>
  <c r="G31" i="32"/>
  <c r="C31" i="32"/>
  <c r="N32" i="32"/>
  <c r="K31" i="32"/>
  <c r="M24" i="32"/>
  <c r="I24" i="32"/>
  <c r="E24" i="32"/>
  <c r="B24" i="32"/>
  <c r="J24" i="32"/>
  <c r="F24" i="32"/>
  <c r="I11" i="32"/>
  <c r="E11" i="32"/>
  <c r="M11" i="32"/>
  <c r="J6" i="32"/>
  <c r="I6" i="32"/>
  <c r="F6" i="32"/>
  <c r="E6" i="32"/>
  <c r="M6" i="32"/>
  <c r="N1" i="32"/>
  <c r="N30" i="22"/>
  <c r="N29" i="22"/>
  <c r="K26" i="22"/>
  <c r="G26" i="22"/>
  <c r="D26" i="22"/>
  <c r="C26" i="22"/>
  <c r="N27" i="22"/>
  <c r="L26" i="22"/>
  <c r="H26" i="22"/>
  <c r="L21" i="22"/>
  <c r="I21" i="22"/>
  <c r="H21" i="22"/>
  <c r="E21" i="22"/>
  <c r="D21" i="22"/>
  <c r="M21" i="22"/>
  <c r="M16" i="22"/>
  <c r="J16" i="22"/>
  <c r="I16" i="22"/>
  <c r="E16" i="22"/>
  <c r="B16" i="22"/>
  <c r="F16" i="22"/>
  <c r="K11" i="22"/>
  <c r="J11" i="22"/>
  <c r="G11" i="22"/>
  <c r="F11" i="22"/>
  <c r="C11" i="22"/>
  <c r="K6" i="22"/>
  <c r="G6" i="22"/>
  <c r="C6" i="22"/>
  <c r="N1" i="22"/>
  <c r="J38" i="124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L26" i="124"/>
  <c r="J26" i="124"/>
  <c r="L25" i="124"/>
  <c r="J25" i="124"/>
  <c r="L24" i="124"/>
  <c r="J24" i="124"/>
  <c r="B23" i="124"/>
  <c r="L23" i="124"/>
  <c r="J23" i="124"/>
  <c r="F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L38" i="124"/>
  <c r="I38" i="124"/>
  <c r="M37" i="124"/>
  <c r="L37" i="124"/>
  <c r="I37" i="124"/>
  <c r="M30" i="124"/>
  <c r="L30" i="124"/>
  <c r="K30" i="124"/>
  <c r="M1" i="124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L26" i="123"/>
  <c r="J26" i="123"/>
  <c r="L25" i="123"/>
  <c r="J25" i="123"/>
  <c r="L24" i="123"/>
  <c r="J24" i="123"/>
  <c r="L23" i="123"/>
  <c r="J23" i="123"/>
  <c r="F23" i="123"/>
  <c r="D23" i="123"/>
  <c r="B23" i="123"/>
  <c r="L22" i="123"/>
  <c r="J22" i="123"/>
  <c r="H22" i="123"/>
  <c r="B22" i="123"/>
  <c r="L21" i="123"/>
  <c r="J21" i="123"/>
  <c r="H21" i="123"/>
  <c r="L20" i="123"/>
  <c r="J20" i="123"/>
  <c r="H20" i="123"/>
  <c r="L19" i="123"/>
  <c r="J19" i="123"/>
  <c r="H19" i="123"/>
  <c r="M38" i="123"/>
  <c r="L38" i="123"/>
  <c r="K38" i="123"/>
  <c r="I38" i="123"/>
  <c r="M37" i="123"/>
  <c r="L37" i="123"/>
  <c r="K37" i="123"/>
  <c r="I37" i="123"/>
  <c r="M30" i="123"/>
  <c r="L30" i="123"/>
  <c r="K30" i="123"/>
  <c r="M1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L26" i="116"/>
  <c r="J26" i="116"/>
  <c r="L25" i="116"/>
  <c r="J25" i="116"/>
  <c r="L24" i="116"/>
  <c r="J24" i="116"/>
  <c r="L23" i="116"/>
  <c r="J23" i="116"/>
  <c r="F23" i="116"/>
  <c r="D23" i="116"/>
  <c r="B23" i="116"/>
  <c r="L22" i="116"/>
  <c r="J22" i="116"/>
  <c r="H22" i="116"/>
  <c r="B22" i="116"/>
  <c r="L21" i="116"/>
  <c r="J21" i="116"/>
  <c r="H21" i="116"/>
  <c r="L20" i="116"/>
  <c r="J20" i="116"/>
  <c r="H20" i="116"/>
  <c r="L19" i="116"/>
  <c r="J19" i="116"/>
  <c r="H19" i="116"/>
  <c r="M38" i="116"/>
  <c r="L38" i="116"/>
  <c r="K38" i="116"/>
  <c r="I38" i="116"/>
  <c r="M37" i="116"/>
  <c r="L37" i="116"/>
  <c r="K37" i="116"/>
  <c r="I37" i="116"/>
  <c r="M30" i="116"/>
  <c r="L30" i="116"/>
  <c r="K30" i="116"/>
  <c r="M1" i="116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L26" i="115"/>
  <c r="J26" i="115"/>
  <c r="L25" i="115"/>
  <c r="J25" i="115"/>
  <c r="L24" i="115"/>
  <c r="J24" i="115"/>
  <c r="L23" i="115"/>
  <c r="J23" i="115"/>
  <c r="F23" i="115"/>
  <c r="D23" i="115"/>
  <c r="B23" i="115"/>
  <c r="L22" i="115"/>
  <c r="J22" i="115"/>
  <c r="H22" i="115"/>
  <c r="B22" i="115"/>
  <c r="L21" i="115"/>
  <c r="J21" i="115"/>
  <c r="H21" i="115"/>
  <c r="L20" i="115"/>
  <c r="J20" i="115"/>
  <c r="H20" i="115"/>
  <c r="L19" i="115"/>
  <c r="J19" i="115"/>
  <c r="H19" i="115"/>
  <c r="M38" i="115"/>
  <c r="L38" i="115"/>
  <c r="K38" i="115"/>
  <c r="I38" i="115"/>
  <c r="M37" i="115"/>
  <c r="K37" i="115"/>
  <c r="I37" i="115"/>
  <c r="M30" i="115"/>
  <c r="L30" i="115"/>
  <c r="K30" i="115"/>
  <c r="M1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L26" i="121"/>
  <c r="J26" i="121"/>
  <c r="L25" i="121"/>
  <c r="J25" i="121"/>
  <c r="L24" i="121"/>
  <c r="J24" i="121"/>
  <c r="L23" i="121"/>
  <c r="J23" i="121"/>
  <c r="F23" i="121"/>
  <c r="D23" i="121"/>
  <c r="B23" i="121"/>
  <c r="L22" i="121"/>
  <c r="J22" i="121"/>
  <c r="H22" i="121"/>
  <c r="B22" i="121"/>
  <c r="L21" i="121"/>
  <c r="J21" i="121"/>
  <c r="H21" i="121"/>
  <c r="L20" i="121"/>
  <c r="J20" i="121"/>
  <c r="H20" i="121"/>
  <c r="L19" i="121"/>
  <c r="J19" i="121"/>
  <c r="H19" i="121"/>
  <c r="M38" i="121"/>
  <c r="L38" i="121"/>
  <c r="K38" i="121"/>
  <c r="I38" i="121"/>
  <c r="M37" i="121"/>
  <c r="L37" i="121"/>
  <c r="K37" i="121"/>
  <c r="I37" i="121"/>
  <c r="M30" i="121"/>
  <c r="L30" i="121"/>
  <c r="K30" i="121"/>
  <c r="M1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L26" i="114"/>
  <c r="J26" i="114"/>
  <c r="L25" i="114"/>
  <c r="J25" i="114"/>
  <c r="L24" i="114"/>
  <c r="J24" i="114"/>
  <c r="L23" i="114"/>
  <c r="J23" i="114"/>
  <c r="F23" i="114"/>
  <c r="D23" i="114"/>
  <c r="B23" i="114"/>
  <c r="L22" i="114"/>
  <c r="J22" i="114"/>
  <c r="H22" i="114"/>
  <c r="B22" i="114"/>
  <c r="L21" i="114"/>
  <c r="J21" i="114"/>
  <c r="H21" i="114"/>
  <c r="L20" i="114"/>
  <c r="J20" i="114"/>
  <c r="H20" i="114"/>
  <c r="L19" i="114"/>
  <c r="J19" i="114"/>
  <c r="H19" i="114"/>
  <c r="M38" i="114"/>
  <c r="L38" i="114"/>
  <c r="K38" i="114"/>
  <c r="I38" i="114"/>
  <c r="M37" i="114"/>
  <c r="K37" i="114"/>
  <c r="I37" i="114"/>
  <c r="M30" i="114"/>
  <c r="L30" i="114"/>
  <c r="K30" i="114"/>
  <c r="M1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L26" i="120"/>
  <c r="J26" i="120"/>
  <c r="L25" i="120"/>
  <c r="J25" i="120"/>
  <c r="L24" i="120"/>
  <c r="J24" i="120"/>
  <c r="L23" i="120"/>
  <c r="J23" i="120"/>
  <c r="F23" i="120"/>
  <c r="D23" i="120"/>
  <c r="B23" i="120"/>
  <c r="L22" i="120"/>
  <c r="J22" i="120"/>
  <c r="H22" i="120"/>
  <c r="B22" i="120"/>
  <c r="L21" i="120"/>
  <c r="J21" i="120"/>
  <c r="H21" i="120"/>
  <c r="L20" i="120"/>
  <c r="J20" i="120"/>
  <c r="H20" i="120"/>
  <c r="L19" i="120"/>
  <c r="J19" i="120"/>
  <c r="H19" i="120"/>
  <c r="M38" i="120"/>
  <c r="L38" i="120"/>
  <c r="K38" i="120"/>
  <c r="I38" i="120"/>
  <c r="M37" i="120"/>
  <c r="L37" i="120"/>
  <c r="K37" i="120"/>
  <c r="I37" i="120"/>
  <c r="M30" i="120"/>
  <c r="L30" i="120"/>
  <c r="K30" i="120"/>
  <c r="M1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L26" i="113"/>
  <c r="J26" i="113"/>
  <c r="L25" i="113"/>
  <c r="J25" i="113"/>
  <c r="L24" i="113"/>
  <c r="J24" i="113"/>
  <c r="L23" i="113"/>
  <c r="J23" i="113"/>
  <c r="D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M38" i="113"/>
  <c r="L38" i="113"/>
  <c r="K38" i="113"/>
  <c r="I38" i="113"/>
  <c r="M37" i="113"/>
  <c r="L37" i="113"/>
  <c r="I37" i="113"/>
  <c r="M30" i="113"/>
  <c r="L30" i="113"/>
  <c r="K30" i="113"/>
  <c r="M1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L26" i="119"/>
  <c r="J26" i="119"/>
  <c r="L25" i="119"/>
  <c r="J25" i="119"/>
  <c r="L24" i="119"/>
  <c r="J24" i="119"/>
  <c r="L23" i="119"/>
  <c r="J23" i="119"/>
  <c r="F23" i="119"/>
  <c r="B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M38" i="119"/>
  <c r="L38" i="119"/>
  <c r="K38" i="119"/>
  <c r="I38" i="119"/>
  <c r="M37" i="119"/>
  <c r="L37" i="119"/>
  <c r="I37" i="119"/>
  <c r="M30" i="119"/>
  <c r="L30" i="119"/>
  <c r="K30" i="119"/>
  <c r="M1" i="119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L26" i="117"/>
  <c r="J26" i="117"/>
  <c r="L25" i="117"/>
  <c r="J25" i="117"/>
  <c r="L24" i="117"/>
  <c r="J24" i="117"/>
  <c r="L23" i="117"/>
  <c r="J23" i="117"/>
  <c r="F23" i="117"/>
  <c r="D23" i="117"/>
  <c r="B23" i="117"/>
  <c r="L22" i="117"/>
  <c r="J22" i="117"/>
  <c r="H22" i="117"/>
  <c r="B22" i="117"/>
  <c r="L21" i="117"/>
  <c r="J21" i="117"/>
  <c r="H21" i="117"/>
  <c r="L20" i="117"/>
  <c r="J20" i="117"/>
  <c r="H20" i="117"/>
  <c r="L19" i="117"/>
  <c r="J19" i="117"/>
  <c r="H19" i="117"/>
  <c r="M38" i="117"/>
  <c r="L38" i="117"/>
  <c r="K38" i="117"/>
  <c r="I38" i="117"/>
  <c r="M37" i="117"/>
  <c r="L37" i="117"/>
  <c r="I37" i="117"/>
  <c r="M30" i="117"/>
  <c r="L30" i="117"/>
  <c r="K30" i="117"/>
  <c r="M1" i="117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L26" i="112"/>
  <c r="J26" i="112"/>
  <c r="L25" i="112"/>
  <c r="J25" i="112"/>
  <c r="L24" i="112"/>
  <c r="J24" i="112"/>
  <c r="L23" i="112"/>
  <c r="J23" i="112"/>
  <c r="F23" i="112"/>
  <c r="D23" i="112"/>
  <c r="B23" i="112"/>
  <c r="L22" i="112"/>
  <c r="J22" i="112"/>
  <c r="H22" i="112"/>
  <c r="B22" i="112"/>
  <c r="L21" i="112"/>
  <c r="J21" i="112"/>
  <c r="H21" i="112"/>
  <c r="L20" i="112"/>
  <c r="J20" i="112"/>
  <c r="H20" i="112"/>
  <c r="L19" i="112"/>
  <c r="J19" i="112"/>
  <c r="H19" i="112"/>
  <c r="M38" i="112"/>
  <c r="L38" i="112"/>
  <c r="K38" i="112"/>
  <c r="I38" i="112"/>
  <c r="M37" i="112"/>
  <c r="L37" i="112"/>
  <c r="I37" i="112"/>
  <c r="M30" i="112"/>
  <c r="L30" i="112"/>
  <c r="K30" i="112"/>
  <c r="M1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L26" i="118"/>
  <c r="J26" i="118"/>
  <c r="L25" i="118"/>
  <c r="J25" i="118"/>
  <c r="L24" i="118"/>
  <c r="J24" i="118"/>
  <c r="L23" i="118"/>
  <c r="J23" i="118"/>
  <c r="F23" i="118"/>
  <c r="D23" i="118"/>
  <c r="B23" i="118"/>
  <c r="L22" i="118"/>
  <c r="J22" i="118"/>
  <c r="H22" i="118"/>
  <c r="B22" i="118"/>
  <c r="L21" i="118"/>
  <c r="J21" i="118"/>
  <c r="H21" i="118"/>
  <c r="L20" i="118"/>
  <c r="J20" i="118"/>
  <c r="H20" i="118"/>
  <c r="L19" i="118"/>
  <c r="J19" i="118"/>
  <c r="H19" i="118"/>
  <c r="M38" i="118"/>
  <c r="L38" i="118"/>
  <c r="K38" i="118"/>
  <c r="I38" i="118"/>
  <c r="M37" i="118"/>
  <c r="L37" i="118"/>
  <c r="I37" i="118"/>
  <c r="M30" i="118"/>
  <c r="L30" i="118"/>
  <c r="K30" i="118"/>
  <c r="M1" i="118"/>
  <c r="J38" i="111"/>
  <c r="H38" i="111"/>
  <c r="J37" i="111"/>
  <c r="H37" i="111"/>
  <c r="J36" i="111"/>
  <c r="H36" i="111"/>
  <c r="J35" i="111"/>
  <c r="H35" i="111"/>
  <c r="J34" i="111"/>
  <c r="H34" i="111"/>
  <c r="J33" i="111"/>
  <c r="H33" i="111"/>
  <c r="J32" i="111"/>
  <c r="H32" i="111"/>
  <c r="J31" i="111"/>
  <c r="H31" i="111"/>
  <c r="L26" i="111"/>
  <c r="J26" i="111"/>
  <c r="L25" i="111"/>
  <c r="J25" i="111"/>
  <c r="L24" i="111"/>
  <c r="J24" i="111"/>
  <c r="L23" i="111"/>
  <c r="J23" i="111"/>
  <c r="F23" i="111"/>
  <c r="B23" i="111"/>
  <c r="L22" i="111"/>
  <c r="J22" i="111"/>
  <c r="H22" i="111"/>
  <c r="L21" i="111"/>
  <c r="J21" i="111"/>
  <c r="H21" i="111"/>
  <c r="L20" i="111"/>
  <c r="J20" i="111"/>
  <c r="H20" i="111"/>
  <c r="L19" i="111"/>
  <c r="J19" i="111"/>
  <c r="H19" i="111"/>
  <c r="M38" i="111"/>
  <c r="L38" i="111"/>
  <c r="K38" i="111"/>
  <c r="I38" i="111"/>
  <c r="M37" i="111"/>
  <c r="L37" i="111"/>
  <c r="K37" i="111"/>
  <c r="I37" i="111"/>
  <c r="M30" i="111"/>
  <c r="L30" i="111"/>
  <c r="K30" i="111"/>
  <c r="M1" i="111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L26" i="122"/>
  <c r="J26" i="122"/>
  <c r="L25" i="122"/>
  <c r="J25" i="122"/>
  <c r="L24" i="122"/>
  <c r="J24" i="122"/>
  <c r="L23" i="122"/>
  <c r="J23" i="122"/>
  <c r="F23" i="122"/>
  <c r="D23" i="122"/>
  <c r="B23" i="122"/>
  <c r="L22" i="122"/>
  <c r="J22" i="122"/>
  <c r="H22" i="122"/>
  <c r="B22" i="122"/>
  <c r="L21" i="122"/>
  <c r="J21" i="122"/>
  <c r="H21" i="122"/>
  <c r="L20" i="122"/>
  <c r="J20" i="122"/>
  <c r="H20" i="122"/>
  <c r="L19" i="122"/>
  <c r="J19" i="122"/>
  <c r="H19" i="122"/>
  <c r="M38" i="122"/>
  <c r="L38" i="122"/>
  <c r="K38" i="122"/>
  <c r="I38" i="122"/>
  <c r="M37" i="122"/>
  <c r="L37" i="122"/>
  <c r="K37" i="122"/>
  <c r="I37" i="122"/>
  <c r="M30" i="122"/>
  <c r="L30" i="122"/>
  <c r="K30" i="122"/>
  <c r="M1" i="122"/>
  <c r="J1" i="57"/>
  <c r="F38" i="47"/>
  <c r="F37" i="47"/>
  <c r="F36" i="47"/>
  <c r="F35" i="47"/>
  <c r="F34" i="47"/>
  <c r="F33" i="47"/>
  <c r="F32" i="47"/>
  <c r="F31" i="47"/>
  <c r="F30" i="47"/>
  <c r="F29" i="47"/>
  <c r="F28" i="47"/>
  <c r="F27" i="47"/>
  <c r="E24" i="47"/>
  <c r="C24" i="47"/>
  <c r="F25" i="47"/>
  <c r="D24" i="47"/>
  <c r="I4" i="47"/>
  <c r="H4" i="47"/>
  <c r="J1" i="47"/>
  <c r="I18" i="77"/>
  <c r="H18" i="77"/>
  <c r="G18" i="77"/>
  <c r="F18" i="77"/>
  <c r="E18" i="77"/>
  <c r="D18" i="77"/>
  <c r="C18" i="77"/>
  <c r="B18" i="77"/>
  <c r="M6" i="77"/>
  <c r="L6" i="77"/>
  <c r="K6" i="77"/>
  <c r="J6" i="77"/>
  <c r="H5" i="77" s="1"/>
  <c r="I6" i="77"/>
  <c r="H6" i="77"/>
  <c r="G6" i="77"/>
  <c r="F6" i="77"/>
  <c r="E6" i="77"/>
  <c r="D6" i="77"/>
  <c r="B5" i="77" s="1"/>
  <c r="C6" i="77"/>
  <c r="B6" i="77"/>
  <c r="K5" i="77"/>
  <c r="E5" i="77"/>
  <c r="M1" i="77"/>
  <c r="M1" i="59"/>
  <c r="P1" i="10"/>
  <c r="K36" i="46"/>
  <c r="O31" i="46"/>
  <c r="M31" i="46"/>
  <c r="K31" i="46"/>
  <c r="I31" i="46"/>
  <c r="G31" i="46"/>
  <c r="E31" i="46"/>
  <c r="E30" i="46" s="1"/>
  <c r="C31" i="46"/>
  <c r="P31" i="46"/>
  <c r="N31" i="46"/>
  <c r="L31" i="46"/>
  <c r="J31" i="46"/>
  <c r="H31" i="46"/>
  <c r="H30" i="46" s="1"/>
  <c r="F31" i="46"/>
  <c r="D31" i="46"/>
  <c r="B30" i="46" s="1"/>
  <c r="B31" i="46"/>
  <c r="K14" i="46"/>
  <c r="O7" i="46"/>
  <c r="M7" i="46"/>
  <c r="K7" i="46"/>
  <c r="I7" i="46"/>
  <c r="G7" i="46"/>
  <c r="E7" i="46"/>
  <c r="C7" i="46"/>
  <c r="P7" i="46"/>
  <c r="N7" i="46"/>
  <c r="L7" i="46"/>
  <c r="J7" i="46"/>
  <c r="H7" i="46"/>
  <c r="H6" i="46" s="1"/>
  <c r="F7" i="46"/>
  <c r="D7" i="46"/>
  <c r="B6" i="46" s="1"/>
  <c r="B7" i="46"/>
  <c r="P1" i="46"/>
  <c r="I11" i="110"/>
  <c r="P1" i="110"/>
  <c r="S1" i="97"/>
  <c r="N39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N31" i="53"/>
  <c r="M47" i="53"/>
  <c r="L47" i="53"/>
  <c r="K47" i="53"/>
  <c r="J47" i="53"/>
  <c r="I47" i="53"/>
  <c r="H47" i="53"/>
  <c r="G47" i="53"/>
  <c r="F47" i="53"/>
  <c r="E47" i="53"/>
  <c r="D47" i="53"/>
  <c r="C47" i="53"/>
  <c r="B47" i="53"/>
  <c r="M46" i="53"/>
  <c r="L46" i="53"/>
  <c r="K46" i="53"/>
  <c r="J46" i="53"/>
  <c r="I46" i="53"/>
  <c r="H46" i="53"/>
  <c r="G46" i="53"/>
  <c r="F46" i="53"/>
  <c r="E46" i="53"/>
  <c r="D46" i="53"/>
  <c r="C46" i="53"/>
  <c r="M45" i="53"/>
  <c r="L45" i="53"/>
  <c r="K45" i="53"/>
  <c r="J45" i="53"/>
  <c r="I45" i="53"/>
  <c r="H45" i="53"/>
  <c r="G45" i="53"/>
  <c r="F45" i="53"/>
  <c r="E45" i="53"/>
  <c r="D45" i="53"/>
  <c r="C45" i="53"/>
  <c r="M44" i="53"/>
  <c r="L44" i="53"/>
  <c r="K44" i="53"/>
  <c r="J44" i="53"/>
  <c r="I44" i="53"/>
  <c r="H44" i="53"/>
  <c r="G44" i="53"/>
  <c r="F44" i="53"/>
  <c r="E44" i="53"/>
  <c r="D44" i="53"/>
  <c r="C44" i="53"/>
  <c r="M43" i="53"/>
  <c r="L43" i="53"/>
  <c r="K43" i="53"/>
  <c r="J43" i="53"/>
  <c r="I43" i="53"/>
  <c r="H43" i="53"/>
  <c r="G43" i="53"/>
  <c r="F43" i="53"/>
  <c r="E43" i="53"/>
  <c r="D43" i="53"/>
  <c r="C43" i="53"/>
  <c r="M42" i="53"/>
  <c r="L42" i="53"/>
  <c r="K42" i="53"/>
  <c r="J42" i="53"/>
  <c r="I42" i="53"/>
  <c r="H42" i="53"/>
  <c r="G42" i="53"/>
  <c r="F42" i="53"/>
  <c r="E42" i="53"/>
  <c r="D42" i="53"/>
  <c r="C42" i="53"/>
  <c r="B42" i="53"/>
  <c r="M41" i="53"/>
  <c r="L41" i="53"/>
  <c r="K41" i="53"/>
  <c r="J41" i="53"/>
  <c r="I41" i="53"/>
  <c r="H41" i="53"/>
  <c r="G41" i="53"/>
  <c r="F41" i="53"/>
  <c r="E41" i="53"/>
  <c r="D41" i="53"/>
  <c r="C41" i="53"/>
  <c r="M38" i="53"/>
  <c r="L38" i="53"/>
  <c r="J38" i="53"/>
  <c r="I38" i="53"/>
  <c r="H38" i="53"/>
  <c r="F38" i="53"/>
  <c r="E38" i="53"/>
  <c r="D38" i="53"/>
  <c r="M37" i="53"/>
  <c r="L37" i="53"/>
  <c r="K37" i="53"/>
  <c r="J37" i="53"/>
  <c r="I37" i="53"/>
  <c r="H37" i="53"/>
  <c r="G37" i="53"/>
  <c r="F37" i="53"/>
  <c r="E37" i="53"/>
  <c r="D37" i="53"/>
  <c r="C37" i="53"/>
  <c r="B37" i="53"/>
  <c r="L12" i="53"/>
  <c r="L36" i="53" s="1"/>
  <c r="F12" i="53"/>
  <c r="F36" i="53" s="1"/>
  <c r="D12" i="53"/>
  <c r="D36" i="53" s="1"/>
  <c r="B12" i="53"/>
  <c r="B36" i="53" s="1"/>
  <c r="M35" i="53"/>
  <c r="L35" i="53"/>
  <c r="K35" i="53"/>
  <c r="J35" i="53"/>
  <c r="I35" i="53"/>
  <c r="H35" i="53"/>
  <c r="G35" i="53"/>
  <c r="F35" i="53"/>
  <c r="E35" i="53"/>
  <c r="D35" i="53"/>
  <c r="C35" i="53"/>
  <c r="M34" i="53"/>
  <c r="L34" i="53"/>
  <c r="K34" i="53"/>
  <c r="J34" i="53"/>
  <c r="I34" i="53"/>
  <c r="H34" i="53"/>
  <c r="G34" i="53"/>
  <c r="F34" i="53"/>
  <c r="E34" i="53"/>
  <c r="D34" i="53"/>
  <c r="C34" i="53"/>
  <c r="M33" i="53"/>
  <c r="K33" i="53"/>
  <c r="J33" i="53"/>
  <c r="I33" i="53"/>
  <c r="G33" i="53"/>
  <c r="F33" i="53"/>
  <c r="E33" i="53"/>
  <c r="C33" i="53"/>
  <c r="B33" i="53"/>
  <c r="M32" i="53"/>
  <c r="L32" i="53"/>
  <c r="K32" i="53"/>
  <c r="J32" i="53"/>
  <c r="I32" i="53"/>
  <c r="H32" i="53"/>
  <c r="G32" i="53"/>
  <c r="F32" i="53"/>
  <c r="E32" i="53"/>
  <c r="D32" i="53"/>
  <c r="C32" i="53"/>
  <c r="B32" i="53"/>
  <c r="M6" i="53"/>
  <c r="G6" i="53"/>
  <c r="E6" i="53"/>
  <c r="N1" i="53"/>
  <c r="N29" i="7"/>
  <c r="N28" i="7"/>
  <c r="J26" i="7"/>
  <c r="J25" i="53" s="1"/>
  <c r="N27" i="7"/>
  <c r="K26" i="7"/>
  <c r="K25" i="53" s="1"/>
  <c r="G26" i="7"/>
  <c r="G25" i="53" s="1"/>
  <c r="F26" i="7"/>
  <c r="F25" i="53" s="1"/>
  <c r="C26" i="7"/>
  <c r="C25" i="53" s="1"/>
  <c r="B26" i="7"/>
  <c r="B25" i="53" s="1"/>
  <c r="N24" i="7"/>
  <c r="N23" i="7"/>
  <c r="N22" i="7"/>
  <c r="L16" i="7"/>
  <c r="L24" i="53" s="1"/>
  <c r="L31" i="53" s="1"/>
  <c r="H16" i="7"/>
  <c r="H24" i="53" s="1"/>
  <c r="H31" i="53" s="1"/>
  <c r="D16" i="7"/>
  <c r="D24" i="53" s="1"/>
  <c r="D31" i="53" s="1"/>
  <c r="M40" i="7"/>
  <c r="L40" i="7"/>
  <c r="K40" i="7"/>
  <c r="J40" i="7"/>
  <c r="I40" i="7"/>
  <c r="H40" i="7"/>
  <c r="G40" i="7"/>
  <c r="F40" i="7"/>
  <c r="E40" i="7"/>
  <c r="D40" i="7"/>
  <c r="C40" i="7"/>
  <c r="B40" i="7"/>
  <c r="M39" i="7"/>
  <c r="L39" i="7"/>
  <c r="K39" i="7"/>
  <c r="J39" i="7"/>
  <c r="I39" i="7"/>
  <c r="H39" i="7"/>
  <c r="G39" i="7"/>
  <c r="F39" i="7"/>
  <c r="E39" i="7"/>
  <c r="D39" i="7"/>
  <c r="C39" i="7"/>
  <c r="B39" i="7"/>
  <c r="M38" i="7"/>
  <c r="L38" i="7"/>
  <c r="K38" i="7"/>
  <c r="J38" i="7"/>
  <c r="I38" i="7"/>
  <c r="H38" i="7"/>
  <c r="G38" i="7"/>
  <c r="F38" i="7"/>
  <c r="E38" i="7"/>
  <c r="D38" i="7"/>
  <c r="C38" i="7"/>
  <c r="B38" i="7"/>
  <c r="M37" i="7"/>
  <c r="L37" i="7"/>
  <c r="K37" i="7"/>
  <c r="I37" i="7"/>
  <c r="H37" i="7"/>
  <c r="G37" i="7"/>
  <c r="E37" i="7"/>
  <c r="D37" i="7"/>
  <c r="C37" i="7"/>
  <c r="L36" i="7"/>
  <c r="K36" i="7"/>
  <c r="G36" i="7"/>
  <c r="E36" i="7"/>
  <c r="C36" i="7"/>
  <c r="M35" i="7"/>
  <c r="K35" i="7"/>
  <c r="I35" i="7"/>
  <c r="G35" i="7"/>
  <c r="E35" i="7"/>
  <c r="C35" i="7"/>
  <c r="M34" i="7"/>
  <c r="K34" i="7"/>
  <c r="I34" i="7"/>
  <c r="G34" i="7"/>
  <c r="E34" i="7"/>
  <c r="C34" i="7"/>
  <c r="M33" i="7"/>
  <c r="K33" i="7"/>
  <c r="I33" i="7"/>
  <c r="G33" i="7"/>
  <c r="E33" i="7"/>
  <c r="C33" i="7"/>
  <c r="L6" i="7"/>
  <c r="D6" i="7"/>
  <c r="N1" i="7"/>
  <c r="I1" i="105"/>
  <c r="A1" i="27"/>
  <c r="C6" i="53" l="1"/>
  <c r="J12" i="53"/>
  <c r="J36" i="53" s="1"/>
  <c r="N9" i="53"/>
  <c r="N34" i="53" s="1"/>
  <c r="N10" i="53"/>
  <c r="N35" i="53" s="1"/>
  <c r="N14" i="53"/>
  <c r="N38" i="53" s="1"/>
  <c r="N18" i="53"/>
  <c r="N41" i="53" s="1"/>
  <c r="K6" i="53"/>
  <c r="H12" i="53"/>
  <c r="K25" i="124"/>
  <c r="N13" i="22"/>
  <c r="N14" i="22"/>
  <c r="N15" i="22"/>
  <c r="D23" i="119"/>
  <c r="B22" i="119" s="1"/>
  <c r="K25" i="113"/>
  <c r="N34" i="32"/>
  <c r="N35" i="32"/>
  <c r="N36" i="32"/>
  <c r="N37" i="32"/>
  <c r="N38" i="32"/>
  <c r="N39" i="32"/>
  <c r="N25" i="7"/>
  <c r="N30" i="7"/>
  <c r="N20" i="53"/>
  <c r="N43" i="53" s="1"/>
  <c r="D33" i="7"/>
  <c r="H33" i="7"/>
  <c r="L33" i="7"/>
  <c r="D34" i="7"/>
  <c r="H34" i="7"/>
  <c r="L34" i="7"/>
  <c r="D35" i="7"/>
  <c r="H35" i="7"/>
  <c r="L35" i="7"/>
  <c r="D36" i="7"/>
  <c r="H36" i="7"/>
  <c r="E16" i="7"/>
  <c r="I6" i="7"/>
  <c r="N17" i="7"/>
  <c r="N18" i="7"/>
  <c r="N19" i="7"/>
  <c r="N20" i="7"/>
  <c r="M6" i="7"/>
  <c r="N7" i="7"/>
  <c r="F33" i="7"/>
  <c r="J33" i="7"/>
  <c r="B34" i="7"/>
  <c r="F34" i="7"/>
  <c r="J34" i="7"/>
  <c r="N10" i="7"/>
  <c r="F36" i="7"/>
  <c r="J36" i="7"/>
  <c r="F37" i="7"/>
  <c r="J37" i="7"/>
  <c r="N38" i="7"/>
  <c r="N39" i="7"/>
  <c r="N40" i="7"/>
  <c r="I16" i="7"/>
  <c r="M16" i="7"/>
  <c r="C12" i="53"/>
  <c r="C36" i="53" s="1"/>
  <c r="G12" i="53"/>
  <c r="G36" i="53" s="1"/>
  <c r="K12" i="53"/>
  <c r="K6" i="46"/>
  <c r="B24" i="47"/>
  <c r="K26" i="122"/>
  <c r="K26" i="111"/>
  <c r="M26" i="111" s="1"/>
  <c r="K26" i="118"/>
  <c r="K26" i="117"/>
  <c r="K26" i="120"/>
  <c r="K25" i="114"/>
  <c r="L37" i="114"/>
  <c r="K25" i="115"/>
  <c r="L37" i="115"/>
  <c r="K26" i="123"/>
  <c r="D23" i="124"/>
  <c r="B22" i="124" s="1"/>
  <c r="D6" i="22"/>
  <c r="H6" i="22"/>
  <c r="L6" i="22"/>
  <c r="E11" i="22"/>
  <c r="I11" i="22"/>
  <c r="M11" i="22"/>
  <c r="N17" i="22"/>
  <c r="N18" i="22"/>
  <c r="N19" i="22"/>
  <c r="N20" i="22"/>
  <c r="C21" i="22"/>
  <c r="G21" i="22"/>
  <c r="K21" i="22"/>
  <c r="N12" i="32"/>
  <c r="N13" i="32"/>
  <c r="N14" i="32"/>
  <c r="B11" i="32"/>
  <c r="F11" i="32"/>
  <c r="J11" i="32"/>
  <c r="N16" i="32"/>
  <c r="N17" i="32"/>
  <c r="C24" i="32"/>
  <c r="G24" i="32"/>
  <c r="K24" i="32"/>
  <c r="D31" i="32"/>
  <c r="H31" i="32"/>
  <c r="L31" i="32"/>
  <c r="E13" i="33"/>
  <c r="I13" i="33"/>
  <c r="M13" i="33"/>
  <c r="N20" i="33"/>
  <c r="N21" i="33"/>
  <c r="N22" i="33"/>
  <c r="N23" i="33"/>
  <c r="D26" i="7"/>
  <c r="D25" i="53" s="1"/>
  <c r="D28" i="53" s="1"/>
  <c r="H26" i="7"/>
  <c r="L26" i="7"/>
  <c r="L25" i="53" s="1"/>
  <c r="N6" i="46"/>
  <c r="K25" i="112"/>
  <c r="K25" i="119"/>
  <c r="K26" i="114"/>
  <c r="K26" i="115"/>
  <c r="M38" i="124"/>
  <c r="E6" i="22"/>
  <c r="I6" i="22"/>
  <c r="M6" i="22"/>
  <c r="C16" i="22"/>
  <c r="G16" i="22"/>
  <c r="K16" i="22"/>
  <c r="E26" i="22"/>
  <c r="I26" i="22"/>
  <c r="M26" i="22"/>
  <c r="N7" i="32"/>
  <c r="N8" i="32"/>
  <c r="N9" i="32"/>
  <c r="C11" i="32"/>
  <c r="G11" i="32"/>
  <c r="E10" i="32" s="1"/>
  <c r="K11" i="32"/>
  <c r="D24" i="32"/>
  <c r="H24" i="32"/>
  <c r="H23" i="32" s="1"/>
  <c r="L24" i="32"/>
  <c r="E31" i="32"/>
  <c r="I31" i="32"/>
  <c r="M31" i="32"/>
  <c r="K30" i="32" s="1"/>
  <c r="E7" i="33"/>
  <c r="E6" i="33" s="1"/>
  <c r="I7" i="33"/>
  <c r="I6" i="33" s="1"/>
  <c r="M7" i="33"/>
  <c r="N14" i="33"/>
  <c r="N15" i="33"/>
  <c r="N16" i="33"/>
  <c r="N17" i="33"/>
  <c r="C19" i="33"/>
  <c r="C18" i="33" s="1"/>
  <c r="G19" i="33"/>
  <c r="G18" i="33" s="1"/>
  <c r="K19" i="33"/>
  <c r="K18" i="33" s="1"/>
  <c r="C16" i="7"/>
  <c r="C24" i="53" s="1"/>
  <c r="C31" i="53" s="1"/>
  <c r="G16" i="7"/>
  <c r="G24" i="53" s="1"/>
  <c r="G31" i="53" s="1"/>
  <c r="K16" i="7"/>
  <c r="K24" i="53" s="1"/>
  <c r="K31" i="53" s="1"/>
  <c r="E26" i="7"/>
  <c r="I26" i="7"/>
  <c r="I25" i="53" s="1"/>
  <c r="M26" i="7"/>
  <c r="M25" i="53" s="1"/>
  <c r="K26" i="112"/>
  <c r="K26" i="119"/>
  <c r="B23" i="113"/>
  <c r="B22" i="113" s="1"/>
  <c r="F23" i="113"/>
  <c r="K25" i="121"/>
  <c r="K25" i="116"/>
  <c r="K37" i="124"/>
  <c r="N7" i="22"/>
  <c r="B6" i="22"/>
  <c r="F6" i="22"/>
  <c r="J6" i="22"/>
  <c r="N10" i="22"/>
  <c r="D16" i="22"/>
  <c r="H16" i="22"/>
  <c r="L16" i="22"/>
  <c r="B26" i="22"/>
  <c r="F26" i="22"/>
  <c r="J26" i="22"/>
  <c r="C6" i="32"/>
  <c r="G6" i="32"/>
  <c r="K6" i="32"/>
  <c r="D11" i="32"/>
  <c r="H11" i="32"/>
  <c r="H10" i="32" s="1"/>
  <c r="L11" i="32"/>
  <c r="E23" i="32"/>
  <c r="F31" i="32"/>
  <c r="J31" i="32"/>
  <c r="N40" i="32"/>
  <c r="N30" i="32" s="1"/>
  <c r="N41" i="32"/>
  <c r="N42" i="32"/>
  <c r="N43" i="32"/>
  <c r="N9" i="33"/>
  <c r="B8" i="33"/>
  <c r="F8" i="33"/>
  <c r="J8" i="33"/>
  <c r="N11" i="33"/>
  <c r="N12" i="33"/>
  <c r="D6" i="53"/>
  <c r="H6" i="53"/>
  <c r="L6" i="53"/>
  <c r="N21" i="53"/>
  <c r="N44" i="53" s="1"/>
  <c r="N22" i="53"/>
  <c r="N45" i="53" s="1"/>
  <c r="N30" i="46"/>
  <c r="K25" i="122"/>
  <c r="M25" i="122" s="1"/>
  <c r="K25" i="111"/>
  <c r="M25" i="111" s="1"/>
  <c r="D23" i="111"/>
  <c r="B22" i="111" s="1"/>
  <c r="K25" i="118"/>
  <c r="K25" i="117"/>
  <c r="K25" i="120"/>
  <c r="K26" i="121"/>
  <c r="K26" i="116"/>
  <c r="K25" i="123"/>
  <c r="K5" i="22"/>
  <c r="D11" i="22"/>
  <c r="H11" i="22"/>
  <c r="L11" i="22"/>
  <c r="N22" i="22"/>
  <c r="N23" i="22"/>
  <c r="B21" i="22"/>
  <c r="F21" i="22"/>
  <c r="J21" i="22"/>
  <c r="N25" i="22"/>
  <c r="B6" i="32"/>
  <c r="D6" i="32"/>
  <c r="H6" i="32"/>
  <c r="H5" i="32" s="1"/>
  <c r="L6" i="32"/>
  <c r="N25" i="32"/>
  <c r="N26" i="32"/>
  <c r="N27" i="32"/>
  <c r="N28" i="32"/>
  <c r="N29" i="32"/>
  <c r="C6" i="33"/>
  <c r="G6" i="33"/>
  <c r="K6" i="33"/>
  <c r="B24" i="33"/>
  <c r="F24" i="33"/>
  <c r="J24" i="33"/>
  <c r="C32" i="7"/>
  <c r="K32" i="7"/>
  <c r="H6" i="7"/>
  <c r="D32" i="7"/>
  <c r="H32" i="7"/>
  <c r="L32" i="7"/>
  <c r="K36" i="53"/>
  <c r="I19" i="124"/>
  <c r="I19" i="123"/>
  <c r="I19" i="116"/>
  <c r="I19" i="115"/>
  <c r="I19" i="121"/>
  <c r="I19" i="114"/>
  <c r="I19" i="120"/>
  <c r="I19" i="113"/>
  <c r="I19" i="119"/>
  <c r="I19" i="117"/>
  <c r="I19" i="112"/>
  <c r="I19" i="111"/>
  <c r="I19" i="122"/>
  <c r="F24" i="47"/>
  <c r="I19" i="118"/>
  <c r="I20" i="123"/>
  <c r="I20" i="116"/>
  <c r="I20" i="115"/>
  <c r="I20" i="121"/>
  <c r="I20" i="114"/>
  <c r="I20" i="120"/>
  <c r="I20" i="119"/>
  <c r="I20" i="117"/>
  <c r="I20" i="112"/>
  <c r="I20" i="118"/>
  <c r="I20" i="111"/>
  <c r="I20" i="122"/>
  <c r="E32" i="7"/>
  <c r="B6" i="7"/>
  <c r="F6" i="7"/>
  <c r="J6" i="7"/>
  <c r="N11" i="7"/>
  <c r="N13" i="7"/>
  <c r="F16" i="7"/>
  <c r="F24" i="53" s="1"/>
  <c r="F31" i="53" s="1"/>
  <c r="J16" i="7"/>
  <c r="J24" i="53" s="1"/>
  <c r="J31" i="53" s="1"/>
  <c r="N21" i="7"/>
  <c r="N15" i="7" s="1"/>
  <c r="I6" i="53"/>
  <c r="E6" i="46"/>
  <c r="K30" i="46"/>
  <c r="G32" i="7"/>
  <c r="N14" i="7"/>
  <c r="I22" i="123"/>
  <c r="I22" i="116"/>
  <c r="I22" i="115"/>
  <c r="I22" i="121"/>
  <c r="I22" i="114"/>
  <c r="I22" i="120"/>
  <c r="I22" i="113"/>
  <c r="I22" i="119"/>
  <c r="I22" i="117"/>
  <c r="I22" i="112"/>
  <c r="I22" i="118"/>
  <c r="I22" i="111"/>
  <c r="I22" i="122"/>
  <c r="B6" i="53"/>
  <c r="F6" i="53"/>
  <c r="J6" i="53"/>
  <c r="N7" i="53"/>
  <c r="N32" i="53" s="1"/>
  <c r="B11" i="53"/>
  <c r="E12" i="53"/>
  <c r="I12" i="53"/>
  <c r="I36" i="53" s="1"/>
  <c r="M12" i="53"/>
  <c r="M36" i="53" s="1"/>
  <c r="N19" i="53"/>
  <c r="N42" i="53" s="1"/>
  <c r="N23" i="53"/>
  <c r="N46" i="53" s="1"/>
  <c r="N26" i="53"/>
  <c r="N47" i="53" s="1"/>
  <c r="B34" i="53"/>
  <c r="H36" i="53"/>
  <c r="B38" i="53"/>
  <c r="B43" i="53"/>
  <c r="J18" i="77"/>
  <c r="J19" i="77"/>
  <c r="J20" i="77"/>
  <c r="J21" i="77"/>
  <c r="J22" i="77"/>
  <c r="J23" i="77"/>
  <c r="J24" i="77"/>
  <c r="J25" i="77"/>
  <c r="J26" i="77"/>
  <c r="J27" i="77"/>
  <c r="J28" i="77"/>
  <c r="J29" i="77"/>
  <c r="J30" i="77"/>
  <c r="J31" i="77"/>
  <c r="J32" i="77"/>
  <c r="M26" i="118"/>
  <c r="M26" i="117"/>
  <c r="I20" i="113"/>
  <c r="M26" i="120"/>
  <c r="M26" i="123"/>
  <c r="N8" i="53"/>
  <c r="N33" i="53" s="1"/>
  <c r="N13" i="53"/>
  <c r="D33" i="53"/>
  <c r="H33" i="53"/>
  <c r="L33" i="53"/>
  <c r="B35" i="53"/>
  <c r="C38" i="53"/>
  <c r="G38" i="53"/>
  <c r="K38" i="53"/>
  <c r="B44" i="53"/>
  <c r="M25" i="123"/>
  <c r="M25" i="116"/>
  <c r="M25" i="115"/>
  <c r="M25" i="121"/>
  <c r="M25" i="114"/>
  <c r="M25" i="120"/>
  <c r="I21" i="124"/>
  <c r="I21" i="123"/>
  <c r="I21" i="116"/>
  <c r="I21" i="115"/>
  <c r="I21" i="121"/>
  <c r="I21" i="114"/>
  <c r="I21" i="120"/>
  <c r="I21" i="119"/>
  <c r="I21" i="117"/>
  <c r="I21" i="112"/>
  <c r="I21" i="118"/>
  <c r="F26" i="47"/>
  <c r="M26" i="122"/>
  <c r="M25" i="112"/>
  <c r="M25" i="119"/>
  <c r="M26" i="114"/>
  <c r="M26" i="115"/>
  <c r="B41" i="53"/>
  <c r="B45" i="53"/>
  <c r="I21" i="122"/>
  <c r="I21" i="111"/>
  <c r="M25" i="118"/>
  <c r="M26" i="112"/>
  <c r="M26" i="119"/>
  <c r="I20" i="124"/>
  <c r="I22" i="124"/>
  <c r="M25" i="117"/>
  <c r="M25" i="113"/>
  <c r="M26" i="121"/>
  <c r="M26" i="116"/>
  <c r="K37" i="118"/>
  <c r="K37" i="112"/>
  <c r="K37" i="117"/>
  <c r="K37" i="119"/>
  <c r="I21" i="113"/>
  <c r="K37" i="113"/>
  <c r="E5" i="32"/>
  <c r="B10" i="32"/>
  <c r="B23" i="32"/>
  <c r="K23" i="32"/>
  <c r="H30" i="32"/>
  <c r="H7" i="33"/>
  <c r="H6" i="33" s="1"/>
  <c r="F18" i="33"/>
  <c r="J18" i="33"/>
  <c r="K26" i="113"/>
  <c r="M26" i="113" s="1"/>
  <c r="N5" i="22"/>
  <c r="B5" i="22"/>
  <c r="N8" i="22"/>
  <c r="E5" i="22"/>
  <c r="N12" i="22"/>
  <c r="B11" i="22"/>
  <c r="N11" i="22" s="1"/>
  <c r="N16" i="22"/>
  <c r="M6" i="33"/>
  <c r="K5" i="33" s="1"/>
  <c r="M25" i="124"/>
  <c r="K38" i="124"/>
  <c r="K26" i="124"/>
  <c r="M26" i="124" s="1"/>
  <c r="N9" i="22"/>
  <c r="N26" i="22"/>
  <c r="B5" i="32"/>
  <c r="K5" i="32"/>
  <c r="N8" i="33"/>
  <c r="F7" i="33"/>
  <c r="J7" i="33"/>
  <c r="J6" i="33" s="1"/>
  <c r="N24" i="32"/>
  <c r="N23" i="32"/>
  <c r="B31" i="32"/>
  <c r="B30" i="32" s="1"/>
  <c r="B13" i="33"/>
  <c r="N13" i="33" s="1"/>
  <c r="N24" i="22"/>
  <c r="N28" i="22"/>
  <c r="N15" i="32"/>
  <c r="N10" i="32" s="1"/>
  <c r="N10" i="33"/>
  <c r="N26" i="33"/>
  <c r="B19" i="33"/>
  <c r="H25" i="53"/>
  <c r="H28" i="53" s="1"/>
  <c r="H25" i="7"/>
  <c r="E24" i="53"/>
  <c r="E31" i="53" s="1"/>
  <c r="E15" i="7"/>
  <c r="I24" i="53"/>
  <c r="I31" i="53" s="1"/>
  <c r="H15" i="7"/>
  <c r="M24" i="53"/>
  <c r="M31" i="53" s="1"/>
  <c r="K15" i="7"/>
  <c r="E25" i="53"/>
  <c r="E25" i="7"/>
  <c r="E6" i="7"/>
  <c r="C6" i="7"/>
  <c r="B5" i="7" s="1"/>
  <c r="G6" i="7"/>
  <c r="K6" i="7"/>
  <c r="K5" i="7" s="1"/>
  <c r="N8" i="7"/>
  <c r="N12" i="7"/>
  <c r="B16" i="7"/>
  <c r="B25" i="7"/>
  <c r="B35" i="7"/>
  <c r="F35" i="7"/>
  <c r="F32" i="7" s="1"/>
  <c r="E31" i="7" s="1"/>
  <c r="J35" i="7"/>
  <c r="J32" i="7" s="1"/>
  <c r="I36" i="7"/>
  <c r="I32" i="7" s="1"/>
  <c r="M36" i="7"/>
  <c r="M32" i="7" s="1"/>
  <c r="K31" i="7" s="1"/>
  <c r="B36" i="7"/>
  <c r="N9" i="7"/>
  <c r="B33" i="7"/>
  <c r="B37" i="7"/>
  <c r="N37" i="7" s="1"/>
  <c r="K25" i="7"/>
  <c r="B28" i="53"/>
  <c r="F28" i="53"/>
  <c r="J28" i="53"/>
  <c r="B46" i="53"/>
  <c r="C28" i="53"/>
  <c r="G28" i="53"/>
  <c r="K28" i="53"/>
  <c r="L28" i="53"/>
  <c r="I28" i="53"/>
  <c r="M28" i="53"/>
  <c r="E5" i="53" l="1"/>
  <c r="K5" i="53"/>
  <c r="N25" i="53"/>
  <c r="E28" i="53"/>
  <c r="F6" i="33"/>
  <c r="E5" i="33" s="1"/>
  <c r="N24" i="33"/>
  <c r="N21" i="22"/>
  <c r="N34" i="7"/>
  <c r="H5" i="22"/>
  <c r="N35" i="7"/>
  <c r="N5" i="7"/>
  <c r="N5" i="32"/>
  <c r="E30" i="32"/>
  <c r="K10" i="32"/>
  <c r="E5" i="7"/>
  <c r="B7" i="33"/>
  <c r="H5" i="53"/>
  <c r="H11" i="53"/>
  <c r="H31" i="7"/>
  <c r="N19" i="33"/>
  <c r="B18" i="33"/>
  <c r="N18" i="33" s="1"/>
  <c r="H5" i="33"/>
  <c r="E36" i="53"/>
  <c r="E11" i="53"/>
  <c r="H5" i="7"/>
  <c r="N37" i="53"/>
  <c r="N11" i="53"/>
  <c r="N36" i="53" s="1"/>
  <c r="N5" i="53"/>
  <c r="B5" i="53"/>
  <c r="K11" i="53"/>
  <c r="L49" i="53"/>
  <c r="L27" i="53"/>
  <c r="L48" i="53" s="1"/>
  <c r="L17" i="53"/>
  <c r="L40" i="53" s="1"/>
  <c r="G17" i="53"/>
  <c r="G40" i="53" s="1"/>
  <c r="G49" i="53"/>
  <c r="G27" i="53"/>
  <c r="F49" i="53"/>
  <c r="F27" i="53"/>
  <c r="F48" i="53" s="1"/>
  <c r="F17" i="53"/>
  <c r="F40" i="53" s="1"/>
  <c r="N33" i="7"/>
  <c r="B32" i="7"/>
  <c r="B31" i="7" s="1"/>
  <c r="M49" i="53"/>
  <c r="M27" i="53"/>
  <c r="M17" i="53"/>
  <c r="M40" i="53" s="1"/>
  <c r="H49" i="53"/>
  <c r="H27" i="53"/>
  <c r="H48" i="53" s="1"/>
  <c r="H17" i="53"/>
  <c r="C17" i="53"/>
  <c r="C40" i="53" s="1"/>
  <c r="C49" i="53"/>
  <c r="C27" i="53"/>
  <c r="C48" i="53" s="1"/>
  <c r="B49" i="53"/>
  <c r="B17" i="53"/>
  <c r="N28" i="53"/>
  <c r="N49" i="53" s="1"/>
  <c r="I49" i="53"/>
  <c r="I27" i="53"/>
  <c r="I48" i="53" s="1"/>
  <c r="I17" i="53"/>
  <c r="I40" i="53" s="1"/>
  <c r="D49" i="53"/>
  <c r="D27" i="53"/>
  <c r="D48" i="53" s="1"/>
  <c r="D17" i="53"/>
  <c r="D40" i="53" s="1"/>
  <c r="N36" i="7"/>
  <c r="B24" i="53"/>
  <c r="B15" i="7"/>
  <c r="E49" i="53"/>
  <c r="E27" i="53"/>
  <c r="E17" i="53"/>
  <c r="K17" i="53"/>
  <c r="K49" i="53"/>
  <c r="K27" i="53"/>
  <c r="K48" i="53" s="1"/>
  <c r="J49" i="53"/>
  <c r="J27" i="53"/>
  <c r="J48" i="53" s="1"/>
  <c r="J17" i="53"/>
  <c r="J40" i="53" s="1"/>
  <c r="M48" i="53" l="1"/>
  <c r="M29" i="53"/>
  <c r="D29" i="53"/>
  <c r="L29" i="53"/>
  <c r="K29" i="53"/>
  <c r="C29" i="53"/>
  <c r="I29" i="53"/>
  <c r="H29" i="53"/>
  <c r="E48" i="53"/>
  <c r="E29" i="53"/>
  <c r="G48" i="53"/>
  <c r="G29" i="53"/>
  <c r="F29" i="53"/>
  <c r="J29" i="53"/>
  <c r="N7" i="33"/>
  <c r="B6" i="33"/>
  <c r="E16" i="53"/>
  <c r="E40" i="53"/>
  <c r="B31" i="53"/>
  <c r="N24" i="53"/>
  <c r="B40" i="53"/>
  <c r="N16" i="53"/>
  <c r="N40" i="53" s="1"/>
  <c r="B16" i="53"/>
  <c r="B27" i="53"/>
  <c r="B29" i="53" s="1"/>
  <c r="N31" i="7"/>
  <c r="K40" i="53"/>
  <c r="K16" i="53"/>
  <c r="H16" i="53"/>
  <c r="H40" i="53"/>
  <c r="N5" i="33" l="1"/>
  <c r="B5" i="33"/>
  <c r="N27" i="53"/>
  <c r="B48" i="53"/>
  <c r="N48" i="53" l="1"/>
  <c r="F7" i="110"/>
  <c r="E7" i="110"/>
  <c r="G7" i="110"/>
  <c r="J12" i="57"/>
  <c r="E30" i="10" l="1"/>
  <c r="J8" i="57"/>
  <c r="J17" i="47"/>
  <c r="C4" i="47"/>
  <c r="B16" i="110"/>
  <c r="I4" i="57"/>
  <c r="J5" i="57"/>
  <c r="J11" i="47"/>
  <c r="F4" i="47"/>
  <c r="J9" i="57"/>
  <c r="F4" i="57"/>
  <c r="D7" i="110"/>
  <c r="B6" i="110" s="1"/>
  <c r="J10" i="57"/>
  <c r="J7" i="110"/>
  <c r="G23" i="97"/>
  <c r="J7" i="10"/>
  <c r="J30" i="10"/>
  <c r="E13" i="55"/>
  <c r="B7" i="110"/>
  <c r="B7" i="10"/>
  <c r="H6" i="97"/>
  <c r="H9" i="97"/>
  <c r="E10" i="55"/>
  <c r="H37" i="97"/>
  <c r="J35" i="59"/>
  <c r="N30" i="10"/>
  <c r="J37" i="59"/>
  <c r="J31" i="59"/>
  <c r="K29" i="59"/>
  <c r="N16" i="110"/>
  <c r="E6" i="97"/>
  <c r="I26" i="59"/>
  <c r="J29" i="59"/>
  <c r="K35" i="59"/>
  <c r="O7" i="10"/>
  <c r="F7" i="10"/>
  <c r="I23" i="97"/>
  <c r="F37" i="97"/>
  <c r="C13" i="55"/>
  <c r="C10" i="55"/>
  <c r="G7" i="10"/>
  <c r="P7" i="10"/>
  <c r="J15" i="47"/>
  <c r="J6" i="47"/>
  <c r="D30" i="10"/>
  <c r="J16" i="57"/>
  <c r="E4" i="47"/>
  <c r="J15" i="57"/>
  <c r="B4" i="47"/>
  <c r="J5" i="47"/>
  <c r="J16" i="47"/>
  <c r="J17" i="57"/>
  <c r="J7" i="57"/>
  <c r="Q22" i="97"/>
  <c r="J10" i="47"/>
  <c r="Q6" i="97"/>
  <c r="G9" i="97"/>
  <c r="Q8" i="97"/>
  <c r="E7" i="10"/>
  <c r="E6" i="10" s="1"/>
  <c r="B30" i="10"/>
  <c r="E9" i="97"/>
  <c r="H7" i="10"/>
  <c r="D8" i="55"/>
  <c r="H23" i="97"/>
  <c r="H30" i="10"/>
  <c r="K37" i="59"/>
  <c r="K31" i="59"/>
  <c r="E19" i="55"/>
  <c r="N7" i="110"/>
  <c r="I32" i="59"/>
  <c r="K33" i="59"/>
  <c r="K27" i="59"/>
  <c r="J28" i="59"/>
  <c r="J30" i="59"/>
  <c r="C8" i="55"/>
  <c r="J26" i="59"/>
  <c r="E6" i="59"/>
  <c r="I34" i="59"/>
  <c r="I30" i="10"/>
  <c r="F30" i="10"/>
  <c r="C11" i="55"/>
  <c r="I9" i="97"/>
  <c r="F23" i="97"/>
  <c r="C7" i="110"/>
  <c r="I28" i="59"/>
  <c r="F6" i="59"/>
  <c r="G30" i="10"/>
  <c r="E29" i="10" s="1"/>
  <c r="J13" i="47"/>
  <c r="J18" i="47"/>
  <c r="J37" i="97"/>
  <c r="P30" i="10"/>
  <c r="E4" i="57"/>
  <c r="D23" i="97"/>
  <c r="N6" i="97"/>
  <c r="G4" i="47"/>
  <c r="J23" i="97"/>
  <c r="N22" i="97"/>
  <c r="G6" i="59"/>
  <c r="I36" i="59"/>
  <c r="B20" i="55"/>
  <c r="B6" i="97"/>
  <c r="H16" i="110"/>
  <c r="D15" i="55"/>
  <c r="E14" i="55"/>
  <c r="E6" i="110"/>
  <c r="J36" i="59"/>
  <c r="N7" i="10"/>
  <c r="N6" i="10" s="1"/>
  <c r="E23" i="97"/>
  <c r="J32" i="59"/>
  <c r="J34" i="59"/>
  <c r="K28" i="59"/>
  <c r="E17" i="55"/>
  <c r="K26" i="59"/>
  <c r="H6" i="59"/>
  <c r="K34" i="59"/>
  <c r="D19" i="55"/>
  <c r="C18" i="55"/>
  <c r="C37" i="97"/>
  <c r="C16" i="55"/>
  <c r="I7" i="10"/>
  <c r="O30" i="10"/>
  <c r="I7" i="110"/>
  <c r="F9" i="97"/>
  <c r="I6" i="59"/>
  <c r="I31" i="59"/>
  <c r="Q36" i="97"/>
  <c r="D4" i="47"/>
  <c r="J6" i="57"/>
  <c r="J8" i="47"/>
  <c r="J14" i="57"/>
  <c r="J12" i="47"/>
  <c r="G37" i="97"/>
  <c r="J14" i="47"/>
  <c r="C4" i="57"/>
  <c r="J18" i="57"/>
  <c r="J11" i="57"/>
  <c r="J9" i="97"/>
  <c r="J13" i="57"/>
  <c r="P7" i="110"/>
  <c r="D4" i="57"/>
  <c r="H4" i="57"/>
  <c r="J7" i="47"/>
  <c r="J9" i="47"/>
  <c r="J6" i="59"/>
  <c r="E12" i="55"/>
  <c r="H7" i="110"/>
  <c r="D16" i="55"/>
  <c r="E37" i="97"/>
  <c r="C12" i="55"/>
  <c r="E9" i="55"/>
  <c r="E8" i="55"/>
  <c r="K36" i="59"/>
  <c r="K30" i="59"/>
  <c r="D12" i="55"/>
  <c r="K32" i="59"/>
  <c r="I35" i="59"/>
  <c r="I37" i="59"/>
  <c r="J33" i="59"/>
  <c r="J27" i="59"/>
  <c r="C15" i="55"/>
  <c r="D17" i="55"/>
  <c r="I33" i="59"/>
  <c r="I27" i="59"/>
  <c r="C30" i="10"/>
  <c r="C9" i="55"/>
  <c r="C14" i="55"/>
  <c r="E16" i="110"/>
  <c r="C7" i="10"/>
  <c r="D14" i="55"/>
  <c r="D18" i="55"/>
  <c r="I37" i="97"/>
  <c r="O7" i="110"/>
  <c r="I32" i="116"/>
  <c r="I34" i="112"/>
  <c r="I35" i="120"/>
  <c r="I35" i="122"/>
  <c r="I35" i="116"/>
  <c r="I34" i="111"/>
  <c r="I33" i="121"/>
  <c r="I35" i="124"/>
  <c r="I32" i="121"/>
  <c r="I36" i="115"/>
  <c r="I35" i="119"/>
  <c r="I33" i="111"/>
  <c r="I34" i="114"/>
  <c r="I33" i="115"/>
  <c r="I36" i="124"/>
  <c r="I35" i="113"/>
  <c r="I36" i="116"/>
  <c r="I32" i="123"/>
  <c r="I36" i="119"/>
  <c r="I33" i="118"/>
  <c r="I35" i="117"/>
  <c r="I34" i="120"/>
  <c r="I35" i="114"/>
  <c r="I33" i="120"/>
  <c r="I32" i="122"/>
  <c r="I32" i="111"/>
  <c r="I35" i="115"/>
  <c r="I35" i="111"/>
  <c r="I36" i="111"/>
  <c r="I33" i="119"/>
  <c r="I32" i="124"/>
  <c r="I36" i="112"/>
  <c r="I34" i="115"/>
  <c r="I35" i="121"/>
  <c r="I32" i="117"/>
  <c r="I33" i="122"/>
  <c r="I34" i="123"/>
  <c r="I33" i="117"/>
  <c r="I33" i="114"/>
  <c r="I34" i="118"/>
  <c r="I33" i="116"/>
  <c r="I36" i="122"/>
  <c r="I34" i="117"/>
  <c r="I32" i="114"/>
  <c r="I33" i="123"/>
  <c r="I36" i="114"/>
  <c r="I34" i="113"/>
  <c r="I34" i="121"/>
  <c r="I32" i="118"/>
  <c r="I36" i="118"/>
  <c r="I33" i="124"/>
  <c r="I36" i="121"/>
  <c r="I32" i="120"/>
  <c r="I32" i="112"/>
  <c r="I34" i="124"/>
  <c r="I34" i="122"/>
  <c r="I35" i="118"/>
  <c r="I36" i="117"/>
  <c r="I33" i="113"/>
  <c r="I33" i="112"/>
  <c r="I35" i="112"/>
  <c r="I35" i="123"/>
  <c r="I36" i="113"/>
  <c r="I32" i="113"/>
  <c r="I32" i="119"/>
  <c r="I36" i="120"/>
  <c r="I34" i="119"/>
  <c r="I32" i="115"/>
  <c r="I36" i="123"/>
  <c r="I34" i="116"/>
  <c r="D7" i="10" l="1"/>
  <c r="G4" i="57"/>
  <c r="D6" i="59"/>
  <c r="D13" i="55"/>
  <c r="H29" i="10"/>
  <c r="E16" i="55"/>
  <c r="D37" i="97"/>
  <c r="E5" i="59"/>
  <c r="E15" i="55"/>
  <c r="H8" i="97"/>
  <c r="M36" i="111"/>
  <c r="M32" i="123"/>
  <c r="M32" i="117"/>
  <c r="M34" i="122"/>
  <c r="M34" i="118"/>
  <c r="M33" i="121"/>
  <c r="M33" i="118"/>
  <c r="M35" i="111"/>
  <c r="M31" i="120"/>
  <c r="L8" i="120"/>
  <c r="M36" i="112"/>
  <c r="M33" i="116"/>
  <c r="M36" i="115"/>
  <c r="M34" i="119"/>
  <c r="M36" i="121"/>
  <c r="M33" i="117"/>
  <c r="M33" i="119"/>
  <c r="M35" i="112"/>
  <c r="M34" i="113"/>
  <c r="M32" i="120"/>
  <c r="M31" i="118"/>
  <c r="L8" i="118"/>
  <c r="M32" i="115"/>
  <c r="M35" i="115"/>
  <c r="M36" i="120"/>
  <c r="L8" i="113"/>
  <c r="M31" i="113"/>
  <c r="M36" i="114"/>
  <c r="M32" i="118"/>
  <c r="M9" i="97"/>
  <c r="K9" i="97"/>
  <c r="K6" i="59"/>
  <c r="L33" i="124"/>
  <c r="L33" i="116"/>
  <c r="L36" i="123"/>
  <c r="L36" i="114"/>
  <c r="L31" i="124"/>
  <c r="J8" i="124"/>
  <c r="L36" i="118"/>
  <c r="L34" i="113"/>
  <c r="L31" i="123"/>
  <c r="J8" i="123"/>
  <c r="L36" i="122"/>
  <c r="L34" i="124"/>
  <c r="L32" i="122"/>
  <c r="L34" i="114"/>
  <c r="L34" i="123"/>
  <c r="L33" i="111"/>
  <c r="L33" i="112"/>
  <c r="D8" i="122"/>
  <c r="L32" i="121"/>
  <c r="L34" i="120"/>
  <c r="L32" i="114"/>
  <c r="L35" i="116"/>
  <c r="L35" i="115"/>
  <c r="L34" i="111"/>
  <c r="L31" i="114"/>
  <c r="J8" i="114"/>
  <c r="K31" i="117"/>
  <c r="K19" i="117"/>
  <c r="M19" i="117" s="1"/>
  <c r="H8" i="117"/>
  <c r="K22" i="111"/>
  <c r="M22" i="111" s="1"/>
  <c r="K34" i="111"/>
  <c r="K20" i="115"/>
  <c r="M20" i="115" s="1"/>
  <c r="K32" i="115"/>
  <c r="K21" i="124"/>
  <c r="M21" i="124" s="1"/>
  <c r="K33" i="124"/>
  <c r="K21" i="121"/>
  <c r="M21" i="121" s="1"/>
  <c r="K33" i="121"/>
  <c r="K32" i="124"/>
  <c r="K20" i="124"/>
  <c r="M20" i="124" s="1"/>
  <c r="K36" i="116"/>
  <c r="K24" i="116"/>
  <c r="M24" i="116" s="1"/>
  <c r="K34" i="118"/>
  <c r="K22" i="118"/>
  <c r="M22" i="118" s="1"/>
  <c r="K24" i="111"/>
  <c r="M24" i="111" s="1"/>
  <c r="K36" i="111"/>
  <c r="K22" i="115"/>
  <c r="M22" i="115" s="1"/>
  <c r="K34" i="115"/>
  <c r="K19" i="116"/>
  <c r="M19" i="116" s="1"/>
  <c r="K31" i="116"/>
  <c r="H8" i="116"/>
  <c r="K21" i="116"/>
  <c r="M21" i="116" s="1"/>
  <c r="K33" i="116"/>
  <c r="B8" i="114"/>
  <c r="K24" i="123"/>
  <c r="M24" i="123" s="1"/>
  <c r="K36" i="123"/>
  <c r="K36" i="121"/>
  <c r="K24" i="121"/>
  <c r="M24" i="121" s="1"/>
  <c r="K24" i="112"/>
  <c r="M24" i="112" s="1"/>
  <c r="K36" i="112"/>
  <c r="K32" i="116"/>
  <c r="K20" i="116"/>
  <c r="M20" i="116" s="1"/>
  <c r="K22" i="123"/>
  <c r="M22" i="123" s="1"/>
  <c r="K34" i="123"/>
  <c r="K23" i="113"/>
  <c r="M23" i="113" s="1"/>
  <c r="K35" i="113"/>
  <c r="K20" i="120"/>
  <c r="M20" i="120" s="1"/>
  <c r="K32" i="120"/>
  <c r="K33" i="120"/>
  <c r="K21" i="120"/>
  <c r="M21" i="120" s="1"/>
  <c r="K22" i="112"/>
  <c r="M22" i="112" s="1"/>
  <c r="K34" i="112"/>
  <c r="K34" i="114"/>
  <c r="K22" i="114"/>
  <c r="M22" i="114" s="1"/>
  <c r="B8" i="118"/>
  <c r="K35" i="117"/>
  <c r="K23" i="117"/>
  <c r="M23" i="117" s="1"/>
  <c r="K32" i="114"/>
  <c r="K20" i="114"/>
  <c r="M20" i="114" s="1"/>
  <c r="M30" i="10"/>
  <c r="C17" i="55"/>
  <c r="I30" i="59"/>
  <c r="E18" i="55"/>
  <c r="E8" i="97"/>
  <c r="N29" i="10"/>
  <c r="H36" i="97"/>
  <c r="L30" i="10"/>
  <c r="M36" i="124"/>
  <c r="M32" i="119"/>
  <c r="M31" i="123"/>
  <c r="L8" i="123"/>
  <c r="M35" i="114"/>
  <c r="M33" i="114"/>
  <c r="M36" i="119"/>
  <c r="M34" i="124"/>
  <c r="M36" i="113"/>
  <c r="M31" i="116"/>
  <c r="L8" i="116"/>
  <c r="M34" i="112"/>
  <c r="M33" i="122"/>
  <c r="M34" i="121"/>
  <c r="M33" i="113"/>
  <c r="M31" i="114"/>
  <c r="L8" i="114"/>
  <c r="M31" i="115"/>
  <c r="L8" i="115"/>
  <c r="M33" i="124"/>
  <c r="M32" i="113"/>
  <c r="F8" i="112"/>
  <c r="F8" i="118"/>
  <c r="M35" i="119"/>
  <c r="M35" i="118"/>
  <c r="K23" i="97"/>
  <c r="N8" i="97"/>
  <c r="L35" i="123"/>
  <c r="L36" i="113"/>
  <c r="L33" i="122"/>
  <c r="L31" i="116"/>
  <c r="J8" i="116"/>
  <c r="L31" i="115"/>
  <c r="J8" i="115"/>
  <c r="L34" i="122"/>
  <c r="L35" i="119"/>
  <c r="L32" i="120"/>
  <c r="L35" i="112"/>
  <c r="L35" i="114"/>
  <c r="L31" i="111"/>
  <c r="J8" i="111"/>
  <c r="L32" i="112"/>
  <c r="D8" i="113"/>
  <c r="L34" i="121"/>
  <c r="L36" i="111"/>
  <c r="L36" i="120"/>
  <c r="L34" i="112"/>
  <c r="L31" i="112"/>
  <c r="J8" i="112"/>
  <c r="L33" i="115"/>
  <c r="L34" i="115"/>
  <c r="L34" i="116"/>
  <c r="L33" i="113"/>
  <c r="K16" i="110"/>
  <c r="K36" i="117"/>
  <c r="K24" i="117"/>
  <c r="M24" i="117" s="1"/>
  <c r="K24" i="113"/>
  <c r="M24" i="113" s="1"/>
  <c r="K36" i="113"/>
  <c r="K19" i="124"/>
  <c r="M19" i="124" s="1"/>
  <c r="H8" i="124"/>
  <c r="K31" i="124"/>
  <c r="K35" i="112"/>
  <c r="K23" i="112"/>
  <c r="M23" i="112" s="1"/>
  <c r="B8" i="112"/>
  <c r="K32" i="117"/>
  <c r="K20" i="117"/>
  <c r="M20" i="117" s="1"/>
  <c r="K36" i="119"/>
  <c r="K24" i="119"/>
  <c r="M24" i="119" s="1"/>
  <c r="K24" i="120"/>
  <c r="M24" i="120" s="1"/>
  <c r="K36" i="120"/>
  <c r="K19" i="122"/>
  <c r="M19" i="122" s="1"/>
  <c r="H8" i="122"/>
  <c r="K31" i="122"/>
  <c r="K22" i="120"/>
  <c r="M22" i="120" s="1"/>
  <c r="K34" i="120"/>
  <c r="K31" i="120"/>
  <c r="K19" i="120"/>
  <c r="M19" i="120" s="1"/>
  <c r="H8" i="120"/>
  <c r="K35" i="115"/>
  <c r="K23" i="115"/>
  <c r="M23" i="115" s="1"/>
  <c r="K31" i="115"/>
  <c r="K19" i="115"/>
  <c r="M19" i="115" s="1"/>
  <c r="H8" i="115"/>
  <c r="K32" i="121"/>
  <c r="K20" i="121"/>
  <c r="M20" i="121" s="1"/>
  <c r="B8" i="121"/>
  <c r="K20" i="112"/>
  <c r="M20" i="112" s="1"/>
  <c r="K32" i="112"/>
  <c r="K20" i="113"/>
  <c r="M20" i="113" s="1"/>
  <c r="K32" i="113"/>
  <c r="K23" i="124"/>
  <c r="M23" i="124" s="1"/>
  <c r="K35" i="124"/>
  <c r="B8" i="124"/>
  <c r="K31" i="111"/>
  <c r="K19" i="111"/>
  <c r="M19" i="111" s="1"/>
  <c r="H8" i="111"/>
  <c r="K20" i="111"/>
  <c r="M20" i="111" s="1"/>
  <c r="K32" i="111"/>
  <c r="K33" i="112"/>
  <c r="K21" i="112"/>
  <c r="M21" i="112" s="1"/>
  <c r="K31" i="119"/>
  <c r="K19" i="119"/>
  <c r="M19" i="119" s="1"/>
  <c r="H8" i="119"/>
  <c r="C6" i="59"/>
  <c r="B37" i="97"/>
  <c r="B36" i="97" s="1"/>
  <c r="H6" i="110"/>
  <c r="H5" i="59"/>
  <c r="E22" i="97"/>
  <c r="N6" i="110"/>
  <c r="H22" i="97"/>
  <c r="B29" i="10"/>
  <c r="E11" i="55"/>
  <c r="C9" i="97"/>
  <c r="D9" i="55"/>
  <c r="D11" i="55"/>
  <c r="D9" i="97"/>
  <c r="M31" i="119"/>
  <c r="L8" i="119"/>
  <c r="K7" i="110"/>
  <c r="M36" i="116"/>
  <c r="F8" i="121"/>
  <c r="M32" i="112"/>
  <c r="M31" i="111"/>
  <c r="L8" i="111"/>
  <c r="F8" i="119"/>
  <c r="M34" i="123"/>
  <c r="M33" i="120"/>
  <c r="M33" i="123"/>
  <c r="M32" i="116"/>
  <c r="M35" i="117"/>
  <c r="M33" i="115"/>
  <c r="F8" i="113"/>
  <c r="M35" i="122"/>
  <c r="M34" i="120"/>
  <c r="M34" i="116"/>
  <c r="M32" i="121"/>
  <c r="M34" i="111"/>
  <c r="M32" i="111"/>
  <c r="L37" i="97"/>
  <c r="K7" i="10"/>
  <c r="N36" i="97"/>
  <c r="L9" i="97"/>
  <c r="L35" i="117"/>
  <c r="L36" i="116"/>
  <c r="L36" i="115"/>
  <c r="L32" i="111"/>
  <c r="L31" i="120"/>
  <c r="J8" i="120"/>
  <c r="L33" i="118"/>
  <c r="L35" i="120"/>
  <c r="L35" i="121"/>
  <c r="L34" i="119"/>
  <c r="J8" i="119"/>
  <c r="L31" i="119"/>
  <c r="D8" i="121"/>
  <c r="L36" i="124"/>
  <c r="L32" i="116"/>
  <c r="L31" i="117"/>
  <c r="J8" i="117"/>
  <c r="L31" i="113"/>
  <c r="J8" i="113"/>
  <c r="D8" i="111"/>
  <c r="L35" i="118"/>
  <c r="L35" i="111"/>
  <c r="L32" i="118"/>
  <c r="L33" i="114"/>
  <c r="L34" i="118"/>
  <c r="D8" i="117"/>
  <c r="D8" i="112"/>
  <c r="B8" i="113"/>
  <c r="K21" i="118"/>
  <c r="M21" i="118" s="1"/>
  <c r="K33" i="118"/>
  <c r="K35" i="120"/>
  <c r="K23" i="120"/>
  <c r="M23" i="120" s="1"/>
  <c r="K23" i="116"/>
  <c r="M23" i="116" s="1"/>
  <c r="K35" i="116"/>
  <c r="K34" i="121"/>
  <c r="K22" i="121"/>
  <c r="M22" i="121" s="1"/>
  <c r="K33" i="115"/>
  <c r="K21" i="115"/>
  <c r="M21" i="115" s="1"/>
  <c r="K23" i="121"/>
  <c r="M23" i="121" s="1"/>
  <c r="K35" i="121"/>
  <c r="K33" i="111"/>
  <c r="K21" i="111"/>
  <c r="M21" i="111" s="1"/>
  <c r="K24" i="114"/>
  <c r="M24" i="114" s="1"/>
  <c r="K36" i="114"/>
  <c r="K36" i="124"/>
  <c r="K24" i="124"/>
  <c r="M24" i="124" s="1"/>
  <c r="K34" i="119"/>
  <c r="K22" i="119"/>
  <c r="M22" i="119" s="1"/>
  <c r="K31" i="112"/>
  <c r="H8" i="112"/>
  <c r="K34" i="116"/>
  <c r="K22" i="116"/>
  <c r="M22" i="116" s="1"/>
  <c r="K33" i="119"/>
  <c r="K21" i="119"/>
  <c r="M21" i="119" s="1"/>
  <c r="K33" i="113"/>
  <c r="K21" i="113"/>
  <c r="M21" i="113" s="1"/>
  <c r="B8" i="111"/>
  <c r="K35" i="111"/>
  <c r="K23" i="111"/>
  <c r="M23" i="111" s="1"/>
  <c r="K24" i="115"/>
  <c r="M24" i="115" s="1"/>
  <c r="K36" i="115"/>
  <c r="K21" i="117"/>
  <c r="M21" i="117" s="1"/>
  <c r="K33" i="117"/>
  <c r="K35" i="114"/>
  <c r="K23" i="114"/>
  <c r="M23" i="114" s="1"/>
  <c r="E36" i="97"/>
  <c r="D10" i="55"/>
  <c r="B9" i="97"/>
  <c r="B8" i="97" s="1"/>
  <c r="B23" i="97"/>
  <c r="B6" i="59"/>
  <c r="B5" i="59" s="1"/>
  <c r="I29" i="59"/>
  <c r="C19" i="55"/>
  <c r="B4" i="57"/>
  <c r="J4" i="57" s="1"/>
  <c r="M36" i="118"/>
  <c r="M35" i="121"/>
  <c r="L7" i="10"/>
  <c r="M6" i="59"/>
  <c r="M34" i="115"/>
  <c r="M36" i="122"/>
  <c r="M33" i="112"/>
  <c r="M32" i="122"/>
  <c r="L6" i="59"/>
  <c r="L23" i="97"/>
  <c r="K6" i="97"/>
  <c r="F8" i="116"/>
  <c r="M34" i="114"/>
  <c r="F8" i="115"/>
  <c r="M31" i="124"/>
  <c r="L8" i="124"/>
  <c r="M31" i="117"/>
  <c r="L8" i="117"/>
  <c r="M31" i="122"/>
  <c r="L8" i="122"/>
  <c r="F8" i="117"/>
  <c r="F8" i="123"/>
  <c r="M32" i="124"/>
  <c r="M34" i="117"/>
  <c r="M35" i="123"/>
  <c r="M32" i="114"/>
  <c r="F8" i="122"/>
  <c r="M35" i="124"/>
  <c r="M35" i="113"/>
  <c r="M33" i="111"/>
  <c r="M36" i="117"/>
  <c r="F8" i="124"/>
  <c r="M31" i="121"/>
  <c r="L8" i="121"/>
  <c r="M35" i="116"/>
  <c r="M35" i="120"/>
  <c r="M36" i="123"/>
  <c r="F8" i="120"/>
  <c r="M7" i="10"/>
  <c r="L7" i="110"/>
  <c r="K30" i="10"/>
  <c r="K29" i="10" s="1"/>
  <c r="M23" i="97"/>
  <c r="M7" i="110"/>
  <c r="L35" i="124"/>
  <c r="D8" i="123"/>
  <c r="L36" i="119"/>
  <c r="L36" i="112"/>
  <c r="D8" i="120"/>
  <c r="L34" i="117"/>
  <c r="L33" i="117"/>
  <c r="L36" i="117"/>
  <c r="L32" i="113"/>
  <c r="L35" i="122"/>
  <c r="L33" i="120"/>
  <c r="L31" i="122"/>
  <c r="J8" i="122"/>
  <c r="L32" i="119"/>
  <c r="L32" i="124"/>
  <c r="D8" i="115"/>
  <c r="L33" i="121"/>
  <c r="L32" i="117"/>
  <c r="L32" i="123"/>
  <c r="L33" i="123"/>
  <c r="L33" i="119"/>
  <c r="L36" i="121"/>
  <c r="L31" i="121"/>
  <c r="J8" i="121"/>
  <c r="L35" i="113"/>
  <c r="D8" i="118"/>
  <c r="L32" i="115"/>
  <c r="K37" i="97"/>
  <c r="K35" i="123"/>
  <c r="K23" i="123"/>
  <c r="M23" i="123" s="1"/>
  <c r="K34" i="124"/>
  <c r="K22" i="124"/>
  <c r="M22" i="124" s="1"/>
  <c r="K34" i="117"/>
  <c r="K22" i="117"/>
  <c r="M22" i="117" s="1"/>
  <c r="K21" i="122"/>
  <c r="M21" i="122" s="1"/>
  <c r="K33" i="122"/>
  <c r="K32" i="122"/>
  <c r="K20" i="122"/>
  <c r="M20" i="122" s="1"/>
  <c r="K20" i="119"/>
  <c r="M20" i="119" s="1"/>
  <c r="K32" i="119"/>
  <c r="K35" i="119"/>
  <c r="K23" i="119"/>
  <c r="M23" i="119" s="1"/>
  <c r="K34" i="122"/>
  <c r="K22" i="122"/>
  <c r="M22" i="122" s="1"/>
  <c r="B8" i="117"/>
  <c r="B8" i="115"/>
  <c r="K22" i="113"/>
  <c r="M22" i="113" s="1"/>
  <c r="K34" i="113"/>
  <c r="B8" i="119"/>
  <c r="B8" i="122"/>
  <c r="K36" i="118"/>
  <c r="K24" i="118"/>
  <c r="M24" i="118" s="1"/>
  <c r="K23" i="122"/>
  <c r="M23" i="122" s="1"/>
  <c r="K35" i="122"/>
  <c r="K33" i="123"/>
  <c r="K21" i="123"/>
  <c r="M21" i="123" s="1"/>
  <c r="K32" i="118"/>
  <c r="K20" i="118"/>
  <c r="M20" i="118" s="1"/>
  <c r="K19" i="114"/>
  <c r="M19" i="114" s="1"/>
  <c r="K31" i="114"/>
  <c r="H8" i="114"/>
  <c r="B8" i="123"/>
  <c r="K36" i="122"/>
  <c r="K24" i="122"/>
  <c r="M24" i="122" s="1"/>
  <c r="K19" i="113"/>
  <c r="M19" i="113" s="1"/>
  <c r="H8" i="113"/>
  <c r="K31" i="113"/>
  <c r="K23" i="118"/>
  <c r="M23" i="118" s="1"/>
  <c r="K35" i="118"/>
  <c r="K19" i="121"/>
  <c r="M19" i="121" s="1"/>
  <c r="H8" i="121"/>
  <c r="K31" i="121"/>
  <c r="K21" i="114"/>
  <c r="M21" i="114" s="1"/>
  <c r="K33" i="114"/>
  <c r="K31" i="123"/>
  <c r="K19" i="123"/>
  <c r="M19" i="123" s="1"/>
  <c r="H8" i="123"/>
  <c r="K20" i="123"/>
  <c r="M20" i="123" s="1"/>
  <c r="K32" i="123"/>
  <c r="K19" i="118"/>
  <c r="M19" i="118" s="1"/>
  <c r="H8" i="118"/>
  <c r="K31" i="118"/>
  <c r="M37" i="97"/>
  <c r="C23" i="97"/>
  <c r="H6" i="10"/>
  <c r="J4" i="47"/>
  <c r="B6" i="10"/>
  <c r="I31" i="118"/>
  <c r="H7" i="121" l="1"/>
  <c r="H7" i="114"/>
  <c r="B7" i="124"/>
  <c r="B7" i="123"/>
  <c r="B7" i="119"/>
  <c r="H7" i="124"/>
  <c r="B8" i="120"/>
  <c r="K22" i="97"/>
  <c r="H7" i="116"/>
  <c r="B20" i="10"/>
  <c r="B16" i="10"/>
  <c r="B19" i="10"/>
  <c r="B22" i="10"/>
  <c r="B18" i="10"/>
  <c r="B21" i="10"/>
  <c r="B17" i="10"/>
  <c r="H7" i="123"/>
  <c r="B7" i="120"/>
  <c r="M31" i="112"/>
  <c r="L8" i="112"/>
  <c r="K6" i="10"/>
  <c r="B7" i="113"/>
  <c r="H7" i="120"/>
  <c r="H7" i="122"/>
  <c r="D8" i="114"/>
  <c r="D8" i="124"/>
  <c r="B7" i="118"/>
  <c r="K36" i="97"/>
  <c r="B7" i="122"/>
  <c r="B7" i="117"/>
  <c r="B22" i="97"/>
  <c r="K19" i="112"/>
  <c r="M19" i="112" s="1"/>
  <c r="L31" i="118"/>
  <c r="J8" i="118"/>
  <c r="H7" i="118" s="1"/>
  <c r="B7" i="121"/>
  <c r="K6" i="110"/>
  <c r="B38" i="10"/>
  <c r="B37" i="10"/>
  <c r="B39" i="10"/>
  <c r="H7" i="119"/>
  <c r="H7" i="111"/>
  <c r="H7" i="115"/>
  <c r="F8" i="114"/>
  <c r="H7" i="113"/>
  <c r="D8" i="119"/>
  <c r="B7" i="115"/>
  <c r="B7" i="116"/>
  <c r="I31" i="111"/>
  <c r="F8" i="111"/>
  <c r="B7" i="112"/>
  <c r="H7" i="117"/>
  <c r="K5" i="59"/>
  <c r="K8" i="97"/>
  <c r="I31" i="112"/>
  <c r="B7" i="114" l="1"/>
  <c r="H7" i="112"/>
  <c r="B8" i="116"/>
  <c r="B7" i="111"/>
  <c r="D8" i="116"/>
  <c r="I31" i="119"/>
  <c r="I31" i="113" l="1"/>
  <c r="I31" i="120" l="1"/>
  <c r="I31" i="114" l="1"/>
  <c r="I31" i="121" l="1"/>
  <c r="I31" i="115" l="1"/>
  <c r="I31" i="122" l="1"/>
  <c r="I31" i="116" l="1"/>
  <c r="I31" i="123" l="1"/>
  <c r="I31" i="117" l="1"/>
  <c r="I31" i="124" l="1"/>
</calcChain>
</file>

<file path=xl/sharedStrings.xml><?xml version="1.0" encoding="utf-8"?>
<sst xmlns="http://schemas.openxmlformats.org/spreadsheetml/2006/main" count="1777" uniqueCount="453">
  <si>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</si>
  <si>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</si>
  <si>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</si>
  <si>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</si>
  <si>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</si>
  <si>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</si>
  <si>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</si>
  <si>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</si>
  <si>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</si>
  <si>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</si>
  <si>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</si>
  <si>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</si>
  <si>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</si>
  <si>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</si>
  <si>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</si>
  <si>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</si>
  <si>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</si>
  <si>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</si>
  <si>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</si>
  <si>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</si>
  <si>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</si>
  <si>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</si>
  <si>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</si>
  <si>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</si>
  <si>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</si>
  <si>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</si>
  <si>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</si>
  <si>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</si>
  <si>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</si>
  <si>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</si>
  <si>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</si>
  <si>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</si>
  <si>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</si>
  <si>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</si>
  <si>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</si>
  <si>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</si>
  <si>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</si>
  <si>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</si>
  <si>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</si>
  <si>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</si>
  <si>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</si>
  <si>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</si>
  <si>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</si>
  <si>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</si>
  <si>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</si>
  <si>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</si>
  <si>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</si>
  <si>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</si>
  <si>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</si>
  <si>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</si>
  <si>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</si>
  <si>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</si>
  <si>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</si>
  <si>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</si>
  <si>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</si>
  <si>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</si>
  <si>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</si>
  <si>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</si>
  <si>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</si>
  <si>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</si>
  <si>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</si>
  <si>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</si>
  <si>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</si>
  <si>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</si>
  <si>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</si>
  <si>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</si>
  <si>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</si>
  <si>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</si>
  <si>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</si>
  <si>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</si>
  <si>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</si>
  <si>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</si>
  <si>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</si>
  <si>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</si>
  <si>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</si>
  <si>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</si>
  <si>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</si>
  <si>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</si>
  <si>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</si>
  <si>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</si>
  <si>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</si>
  <si>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</si>
  <si>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</si>
  <si>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</si>
  <si>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</si>
  <si>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</si>
  <si>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</si>
  <si>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</si>
  <si>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</si>
  <si>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</si>
  <si>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</si>
  <si>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</si>
  <si>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</si>
  <si>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</si>
  <si>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</si>
  <si>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</si>
  <si>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</si>
  <si>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</si>
  <si>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</si>
  <si>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</si>
  <si>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</si>
  <si>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</si>
  <si>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</si>
  <si>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</si>
  <si>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</si>
  <si>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</si>
  <si>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</si>
  <si>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</si>
  <si>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</si>
  <si>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</si>
  <si>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</si>
  <si>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</si>
  <si>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</si>
  <si>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</si>
  <si>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</si>
  <si>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</si>
  <si>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</si>
  <si>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</si>
  <si>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</si>
  <si>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</si>
  <si>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</si>
  <si>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</si>
  <si>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</si>
  <si>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</si>
  <si>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</si>
  <si>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</si>
  <si>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</si>
  <si>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</si>
  <si>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</si>
  <si>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</si>
  <si>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</si>
  <si>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</si>
  <si>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</si>
  <si>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</si>
  <si>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</si>
  <si>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</si>
  <si>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</si>
  <si>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</si>
  <si>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</si>
  <si>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</si>
  <si>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</si>
  <si>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</si>
  <si>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</si>
  <si>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</si>
  <si>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</si>
  <si>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</si>
  <si>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</si>
  <si>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</si>
  <si>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</si>
  <si>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</si>
  <si>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</si>
  <si>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</si>
  <si>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</si>
  <si>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</si>
  <si>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</si>
  <si>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</si>
  <si>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</si>
  <si>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</si>
  <si>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</si>
  <si>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</si>
  <si>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</si>
  <si>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</si>
  <si>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</si>
  <si>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</si>
  <si>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</si>
  <si>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</si>
  <si>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</si>
  <si>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</si>
  <si>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</si>
  <si>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</si>
  <si>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</si>
  <si>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</si>
  <si>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</si>
  <si>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</si>
  <si>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</si>
  <si>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</si>
  <si>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</si>
  <si>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</si>
  <si>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</si>
  <si>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</si>
  <si>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</si>
  <si>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</si>
  <si>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</si>
  <si>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</si>
  <si>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</si>
  <si>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</si>
  <si>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</si>
  <si>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</si>
  <si>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</si>
  <si>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</si>
  <si>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</si>
  <si>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</si>
  <si>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</si>
  <si>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</si>
  <si>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</si>
  <si>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</si>
  <si>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</si>
  <si>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</si>
  <si>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</si>
  <si>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</si>
  <si>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</si>
  <si>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</si>
  <si>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</si>
  <si>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</si>
  <si>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</si>
  <si>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</si>
  <si>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</si>
  <si>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</si>
  <si>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</si>
  <si>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</si>
  <si>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</si>
  <si>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</si>
  <si>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</si>
  <si>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</si>
  <si>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</si>
  <si>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</si>
  <si>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</si>
  <si>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</si>
  <si>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</si>
  <si>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</si>
  <si>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</si>
  <si>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</si>
  <si>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</si>
  <si>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</si>
  <si>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</si>
  <si>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</si>
  <si>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</si>
  <si>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</si>
  <si>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</si>
  <si>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</si>
  <si>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</si>
  <si>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</si>
  <si>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</si>
  <si>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</si>
  <si>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</si>
  <si>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</si>
  <si>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</si>
  <si>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</si>
  <si>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</si>
  <si>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</si>
  <si>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</si>
  <si>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</si>
  <si>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</si>
  <si>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</si>
  <si>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</si>
  <si>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</si>
  <si>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</si>
  <si>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</si>
  <si>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</si>
  <si>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</si>
  <si>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</si>
  <si>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</si>
  <si>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</si>
  <si>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</si>
  <si>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</si>
  <si>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</si>
  <si>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</si>
  <si>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</si>
  <si>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</si>
  <si>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</si>
  <si>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</si>
  <si>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</si>
  <si>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</si>
  <si>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</si>
  <si>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</si>
  <si>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</si>
  <si>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</si>
  <si>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</si>
  <si>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</si>
  <si>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</si>
  <si>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</si>
  <si>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</si>
  <si>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</si>
  <si>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</si>
  <si>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</si>
  <si>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</si>
  <si>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</si>
  <si>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</si>
  <si>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</si>
  <si>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</si>
  <si>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</si>
  <si>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</si>
  <si>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</si>
  <si>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</si>
  <si>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</si>
  <si>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</si>
  <si>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</si>
  <si>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</si>
  <si>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</si>
  <si>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</si>
  <si>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</si>
  <si>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</si>
  <si>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</si>
  <si>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</si>
  <si>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</si>
  <si>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</si>
  <si>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</si>
  <si>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</si>
  <si>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zdroj dat: výkaz ERÚ-1 (nad 10 MW), OTE, a.s. (do 10 MW)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</si>
  <si>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</si>
  <si>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</si>
  <si>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</si>
  <si>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</si>
  <si>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</si>
  <si>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</si>
  <si>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</si>
  <si>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</si>
  <si>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</si>
  <si>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</si>
  <si>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</si>
  <si>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</si>
  <si>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Kraj</t>
  </si>
  <si>
    <t>11. Instalovaný výkon v ES ČR a rozdělení do jednotlivých krajů v ČR [MW]</t>
  </si>
  <si>
    <t>12.1 Výroba elektřiny v krajích ČR podle technologie elektráren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</si>
  <si>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</si>
  <si>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</si>
  <si>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</si>
  <si>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</si>
  <si>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</si>
  <si>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</si>
  <si>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</si>
  <si>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</si>
  <si>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</si>
  <si>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</si>
  <si>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</si>
  <si>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</si>
  <si>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</si>
  <si>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</si>
  <si>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</si>
  <si>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</si>
  <si>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</si>
  <si>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</si>
  <si>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</si>
  <si>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</si>
  <si>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</si>
  <si>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</si>
  <si>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Středočeský kraj</t>
  </si>
  <si>
    <t>Výroba a spotřeba: Ústecký kraj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</si>
  <si>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</si>
  <si>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</si>
  <si>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</si>
  <si>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</si>
  <si>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</si>
  <si>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</si>
  <si>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</si>
  <si>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</si>
  <si>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</si>
  <si>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</si>
  <si>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</si>
  <si>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</si>
  <si>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</si>
  <si>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</si>
  <si>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</si>
  <si>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</si>
  <si>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</si>
  <si>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</si>
  <si>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≤ 10 kW</t>
  </si>
  <si>
    <t>13. Spotřeba elektřiny v krajích ČR podle sektorů národního hospodářství [MWh]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</si>
  <si>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</si>
  <si>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</si>
  <si>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</si>
  <si>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</si>
  <si>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</si>
  <si>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</si>
  <si>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</si>
  <si>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</si>
  <si>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</si>
  <si>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</si>
  <si>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</si>
  <si>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</si>
  <si>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</si>
  <si>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</si>
  <si>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</si>
  <si>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</si>
  <si>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</si>
  <si>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</si>
  <si>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</si>
  <si>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>[GWh]</t>
  </si>
  <si>
    <t>Celkové ztráty</t>
  </si>
  <si>
    <t>Spotřeba elektřiny ČR</t>
  </si>
  <si>
    <r>
      <t>Celkový instalovaný elektrický výkon 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</si>
  <si>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Celkový instalovaný tepelný výkon 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</si>
  <si>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</rPr>
      <t>e</t>
    </r>
    <r>
      <rPr>
        <sz val="9"/>
        <rFont val="Calibri"/>
        <family val="2"/>
        <charset val="238"/>
      </rPr>
      <t>]</t>
    </r>
  </si>
  <si>
    <r>
      <t>[MW</t>
    </r>
    <r>
      <rPr>
        <vertAlign val="subscript"/>
        <sz val="9"/>
        <rFont val="Calibri"/>
        <family val="2"/>
        <charset val="238"/>
      </rPr>
      <t>t</t>
    </r>
    <r>
      <rPr>
        <sz val="9"/>
        <rFont val="Calibri"/>
        <family val="2"/>
        <charset val="238"/>
      </rPr>
      <t>]</t>
    </r>
  </si>
  <si>
    <t>nízké napětí do 1 kV (podle ČSN 330010)</t>
  </si>
  <si>
    <t>12.2 Spotřeba elektřiny netto v krajích ČR podle kategorie spotřeb [MWh]</t>
  </si>
  <si>
    <t>Spotřeba elektřiny netto</t>
  </si>
  <si>
    <t>15. Spotřeba elektřiny netto v jednotlivých soustavách RDS [MWh]</t>
  </si>
  <si>
    <t>Hodinová hodnota elektrického výkonu dodávaného do ES ČR připojenými výrobci elektřiny + saldo (uvádí se bez hodnoty výkonu čerpání přečerpávacích vodních elektráren).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</si>
  <si>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</si>
  <si>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</si>
  <si>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</si>
  <si>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16. Bilance fyzických toků PS a RDS</t>
  </si>
  <si>
    <t>17. Přeshraniční fyzické toky [GWh]</t>
  </si>
  <si>
    <t>Bilance fyzických toků PS a RDS</t>
  </si>
  <si>
    <t>Přeshraniční fyzické toky</t>
  </si>
  <si>
    <t>Hlavní město Praha</t>
  </si>
  <si>
    <t>Kraj Vysočina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</si>
  <si>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</si>
  <si>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</si>
  <si>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</si>
  <si>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</si>
  <si>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</si>
  <si>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</si>
  <si>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</si>
  <si>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</si>
  <si>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</si>
  <si>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</si>
  <si>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</si>
  <si>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</si>
  <si>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14.1 Výroba a spotřeba: Hlavní město Praha</t>
  </si>
  <si>
    <t>14.5 Výroba a spotřeba: Kraj Vysočina</t>
  </si>
  <si>
    <t>14.13 Výroba a spotřeba: Ústecký kraj</t>
  </si>
  <si>
    <t>14.12 Výroba a spotřeba: Středočeský kraj</t>
  </si>
  <si>
    <t>14.11 Výroba a spotřeba: Plzeňský kraj</t>
  </si>
  <si>
    <t>14.10 Výroba a spotřeba: Pardubický kraj</t>
  </si>
  <si>
    <t>14.9 Výroba a spotřeba: Olomoucký kraj</t>
  </si>
  <si>
    <t>14.8 Výroba a spotřeba: Moravskoslezský kraj</t>
  </si>
  <si>
    <t>14.7 Výroba a spotřeba: Liberecký kraj</t>
  </si>
  <si>
    <t>14.6 Výroba a spotřeba: Královéhradecký kraj</t>
  </si>
  <si>
    <t>14.4 Výroba a spotřeba: Karlovarský kraj</t>
  </si>
  <si>
    <t>14.3 Výroba a spotřeba: Jihomoravský kraj</t>
  </si>
  <si>
    <t>14.2 Výroba a spotřeba: Jihočeský kraj</t>
  </si>
  <si>
    <t>Výroba a spotřeba: Hlavní město Praha</t>
  </si>
  <si>
    <t>Výroba a spotřeba: Kraj Vysočina</t>
  </si>
  <si>
    <t>Oddělení statistiky a sledování kvality ERÚ, Praha 2018</t>
  </si>
  <si>
    <r>
      <t>KVET do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</si>
  <si>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do 5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</si>
  <si>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vertAlign val="subscript"/>
        <sz val="9"/>
        <rFont val="Calibri"/>
        <family val="2"/>
        <charset val="238"/>
        <scheme val="minor"/>
      </rPr>
      <t>e</t>
    </r>
  </si>
  <si>
    <t>I. čtvrtletí 2019</t>
  </si>
  <si>
    <t>Bilanční rozdíl =</t>
  </si>
  <si>
    <t>Výroba elektřiny brutto + přeshraniční saldo - tuzemská brutto spotřeba (TBS).</t>
  </si>
  <si>
    <t>Odpovídají skutečnému zapojení zdrojů v PS a DS, nejedná se tedy o součet vydaných licencí na příslušnou kategorii výroby elektřiny.</t>
  </si>
  <si>
    <r>
      <t>Přeshraniční saldo</t>
    </r>
    <r>
      <rPr>
        <sz val="9"/>
        <rFont val="Calibri"/>
        <family val="2"/>
        <charset val="238"/>
        <scheme val="minor"/>
      </rPr>
      <t xml:space="preserve"> =</t>
    </r>
  </si>
  <si>
    <t>Bilanční suma zahraničních výměn elektrické energie v daném období. Je to rozdíl mezi celkovým dovozem elektřiny a celkovým vývozem elektřiny (přeshraničními fyzickými toky) v daném období. Kladná hodnota představuje převahu dovozu elektřiny nad vývozem a záporná převahu vývozu nad dovozem.</t>
  </si>
  <si>
    <t>*) zahrnuty údaje PS, RDS a vybraných LDS (fyzické toky)</t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</si>
  <si>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členěno do kategorií dle instalovaného výkonu provozovny</t>
    </r>
  </si>
  <si>
    <t>Bilanční rozdíl</t>
  </si>
  <si>
    <t>Energetický regulační úřad (ERÚ) vydává v souladu s § 17 odst. 7 písm. m) zákona č. 458/2000 Sb., v platném znění, (energetický zákon), čtvrtletní zprávu o provozu soustav v energetických odvětvích za I. čtvrtletí 2019. Veškerá data vycházejí z podkladů od licencovaných subjektů. Čtvrtletní zpráva obsahuje kapitoly, které podávají ucelený přehled o statistice elektroenergetiky v ČR. Vychází z údajů o fyzických tocích elektřiny získaných na základě vyhlášky č. 404/2016 Sb., o náležitostech a členění výkazů nezbytných pro zpracování zpráv o provozu soustav v energetických odvětvích, včetně termínů, rozsahu a pravidel pro sestavování výkazů (statistická vyhláška), ve znění vyhlášky č. 154/2018 Sb. Novela statistické vyhlášky je účinná od 1. ledna 2019 a její součástí jsou i vzory výkazů se všemi sledovanými ukazateli. Výkladové stanovisko a aktuální výkazy jsou zveřejněny na internetových stránkách ERÚ. Veškeré detaily týkající se metodiky vykazování údajů pro statistiku ERÚ jsou uvedeny ve výkladovém stanovisku ERÚ k metodice vyplňování výkazů podle statistické vyhlášky pro oblast elektroenergetiky a teplárenství číslo 8/2018 ze dne 14. září 2018, účinném od 1. ledna 2019.
Zveřejněná statistika je zpracována z obdržených údajů od jednotlivých výrobců a provozovatelů distribučních soustav, resp. přenosové soustavy a u jednotlivých ukazatelů nejsou prováděny žádné korekční dopočty. Zjištěné a opravené chyby v obdržených datech, zpětné korekce výkazů a doplněné údaje od OTE, a.s. jsou průběžně promítány do statistiky a projeví se vždy v dalších zveřejněných zprávách, případně v roční zprávě o provozu ES ČR za rok 2019, kterou ERÚ předpokládá zveřejnit do konce května 2020.
Jednotlivé kapitoly obsahují statistická data o bilancích elektřiny za I. čtvrtletí 2019, vývoji výroby a spotřeby elektřiny podle příslušných kategorií včetně výroby elektřiny z obnovitelných zdrojů a kombinované výroby elektřiny a tepla. Zpráva dále obsahuje vyhodnocení instalovaného výkonu ES ČR, přeshraničních toků elektřiny a některá krajská vyhodnocení. Kromě vlastní statistiky využívá ERÚ i data o podporovaných zdrojích ze systému OTE, a.s. Ve čtvrtletních zprávách nejsou zahrnuty údaje týkající se výroby elektřiny z obnovitelných zdrojů od výrobců, kteří nepředali OTE, a.s. údaje za sledované období ke dni zpracování zprávy.
Výroba elektřiny brutto za I. čtvrtletí 2019 vzrostla oproti stejnému období předchozího roku o 3,4 %. Bylo vyrobeno celkem 23,8 TWh elektřiny brutto, to je o 788 GWh více než v I. čtvrtletí roku 2018 (údaje za I. čtvrtletí 2018 z roční zprávy o provozu ES ČR 2018). Nejvíce vzrostla meziročně výroba elektřiny v lednu o 14,4 %, zatímco v březnu výroba meziročně klesla o 11,2 %. Největší meziroční změnu výroby elektřiny zaznamenaly větrné elektrárny, a to nárůst o 35,5 % a paroplynové elektrárny s nárůstem téměř 35 %. Malé vodní elektrárny vyrobily v I. čtvrtletí 2019 o 2,8 % elektřiny více než v předchozím roce, přitom meziročně vyrobily v březnu o 34,8 % více a v lednu o 22,5 % méně. Velké vodní elektrárny vyrobily meziročně o 50,7 % více, přitom za březen byl meziroční nárůst výroby o téměř 206 %. Největší nárůst instalovaného výkonu u větrných elektráren o téměř 3,6 % byl způsoben spuštěním nových zdrojů, což se projevilo i na zvýšené výrobě. Výroba fotovoltaických elektráren byla meziročně o 18,5 % vyšší.
Celková tuzemská brutto spotřeba (TBS) byla 20,4 TWh, tj. meziroční změna – 1,3 %. Z vyhodnocení salda v I. čtvrtletí 2019 trvá převaha exportu nad importem.  Meziročně kleslo záporné saldo o téměř 51 % (o 1,1 TWh).
Spotřeba v I. čtvrtletí 2019 meziročně klesla téměř ve všech krajích. Nejvíce klesla v kraji Vysočina o 5,4 % (o 42,4 GWh), pouze ve Středočeském kraji zůstala beze změny. Spotřeba elektřiny domácností byla meziročně o 3,6 % nižší. V Praze byl pokles spotřeby domácností největší, a to o téměř 6,6 %.
Zpráva vyhodnocuje i hodinové průběhy zatížení a spotřeby včetně struktury zdrojů pokrývající maximální a minimální zatížení v průběhu I. čtvrtletí. Dále jsou uvedeny průběhy spotřeb ve dnech maxima a minima. Maxima zatížení v daném čtvrtletí bylo dosaženo dne 24. 1. ve 13:00 hod. Minima zatížení bylo dosaženo dne 1. 1. v 6:00 hod.
Případné dotazy, komentáře či připomínky směřujte na adresu elektro.statistika@eru.cz.</t>
  </si>
  <si>
    <t>13:00</t>
  </si>
  <si>
    <t>9:00</t>
  </si>
  <si>
    <t>:00</t>
  </si>
  <si>
    <t>6:00</t>
  </si>
  <si>
    <t>1:00</t>
  </si>
  <si>
    <t/>
  </si>
  <si>
    <t>18.2  Den maxima zatížení ES ČR v I. čtvrtletí 2019 (24. 1. 2019 13:00) [MW]</t>
  </si>
  <si>
    <t>Leden
24. 1. 2019 13:00</t>
  </si>
  <si>
    <t>Únor
5. 2. 2019 9:00</t>
  </si>
  <si>
    <t>Březen
13. 3. 2019 9:00</t>
  </si>
  <si>
    <t>18.3  Den minima zatížení ES ČR v I. čtvrtletí 2019 (1. 1. 2019 6:00) [MW]</t>
  </si>
  <si>
    <t>Leden
1. 1. 2019 6:00</t>
  </si>
  <si>
    <t>Únor
17. 2. 2019 1:00</t>
  </si>
  <si>
    <t>Březen
24. 3. 2019 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</si>
</sst>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h:mm;@"/>
    <numFmt numFmtId="167" formatCode="#,##0.00\ &quot;Kč&quot;"/>
    <numFmt numFmtId="168" formatCode="#,##0.0&quot; GWh&quot;"/>
    <numFmt numFmtId="169" formatCode="ddd"/>
    <numFmt numFmtId="170" formatCode="0.0"/>
    <numFmt numFmtId="171" formatCode="0.0%"/>
    <numFmt numFmtId="172" formatCode="d/\ m/"/>
  </numFmts>
  <fonts count="7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2"/>
      <name val="Calibri"/>
      <family val="2"/>
      <charset val="238"/>
      <scheme val="minor"/>
    </font>
    <font>
      <sz val="9"/>
      <color theme="2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  <xf numFmtId="0" fontId="2" fillId="0" borderId="0"/>
  </cellStyleXfs>
  <cellXfs count="783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7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7" fontId="24" fillId="20" borderId="0" xfId="0" applyNumberFormat="1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69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69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0" xfId="0" applyNumberFormat="1" applyFont="1" applyFill="1" applyBorder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0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8" fillId="23" borderId="39" xfId="0" applyNumberFormat="1" applyFont="1" applyFill="1" applyBorder="1" applyAlignment="1"/>
    <xf numFmtId="164" fontId="68" fillId="23" borderId="0" xfId="0" applyNumberFormat="1" applyFont="1" applyFill="1" applyBorder="1" applyAlignment="1"/>
    <xf numFmtId="164" fontId="68" fillId="23" borderId="4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8" fillId="23" borderId="50" xfId="0" applyNumberFormat="1" applyFont="1" applyFill="1" applyBorder="1" applyAlignment="1"/>
    <xf numFmtId="164" fontId="68" fillId="23" borderId="9" xfId="0" applyNumberFormat="1" applyFont="1" applyFill="1" applyBorder="1" applyAlignment="1"/>
    <xf numFmtId="164" fontId="68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1" fontId="22" fillId="0" borderId="19" xfId="41" applyNumberFormat="1" applyFont="1" applyBorder="1"/>
    <xf numFmtId="171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1" fontId="22" fillId="0" borderId="17" xfId="41" applyNumberFormat="1" applyFont="1" applyBorder="1"/>
    <xf numFmtId="171" fontId="22" fillId="0" borderId="19" xfId="41" applyNumberFormat="1" applyFont="1" applyBorder="1" applyAlignment="1"/>
    <xf numFmtId="171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1" fontId="22" fillId="0" borderId="0" xfId="41" applyNumberFormat="1" applyFont="1" applyFill="1" applyBorder="1"/>
    <xf numFmtId="171" fontId="22" fillId="0" borderId="19" xfId="0" applyNumberFormat="1" applyFont="1" applyFill="1" applyBorder="1" applyAlignment="1">
      <alignment vertical="center"/>
    </xf>
    <xf numFmtId="171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1" fontId="22" fillId="0" borderId="0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71" fontId="22" fillId="19" borderId="19" xfId="41" applyNumberFormat="1" applyFont="1" applyFill="1" applyBorder="1" applyAlignment="1"/>
    <xf numFmtId="171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0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1" fontId="26" fillId="0" borderId="0" xfId="41" applyNumberFormat="1" applyFont="1"/>
    <xf numFmtId="171" fontId="26" fillId="0" borderId="0" xfId="41" applyNumberFormat="1" applyFont="1" applyBorder="1"/>
    <xf numFmtId="0" fontId="26" fillId="0" borderId="0" xfId="0" applyFont="1"/>
    <xf numFmtId="171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69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5" fillId="20" borderId="0" xfId="0" applyFont="1" applyFill="1" applyBorder="1" applyAlignment="1">
      <alignment horizontal="center" vertical="center" wrapText="1"/>
    </xf>
    <xf numFmtId="0" fontId="69" fillId="18" borderId="0" xfId="0" applyFont="1" applyFill="1" applyBorder="1"/>
    <xf numFmtId="49" fontId="69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0" fillId="18" borderId="0" xfId="0" applyFont="1" applyFill="1" applyBorder="1" applyAlignment="1"/>
    <xf numFmtId="172" fontId="22" fillId="0" borderId="12" xfId="0" applyNumberFormat="1" applyFont="1" applyFill="1" applyBorder="1" applyAlignment="1">
      <alignment horizontal="right"/>
    </xf>
    <xf numFmtId="172" fontId="22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0" fontId="71" fillId="0" borderId="0" xfId="0" applyFont="1" applyFill="1" applyBorder="1" applyAlignment="1"/>
    <xf numFmtId="164" fontId="71" fillId="0" borderId="0" xfId="0" applyNumberFormat="1" applyFont="1" applyFill="1" applyBorder="1"/>
    <xf numFmtId="0" fontId="68" fillId="22" borderId="64" xfId="0" applyFont="1" applyFill="1" applyBorder="1" applyAlignment="1">
      <alignment horizontal="center" vertical="center"/>
    </xf>
    <xf numFmtId="0" fontId="68" fillId="22" borderId="65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2" fillId="0" borderId="0" xfId="0" applyFont="1" applyFill="1"/>
    <xf numFmtId="49" fontId="5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/>
    <xf numFmtId="164" fontId="22" fillId="0" borderId="59" xfId="0" applyNumberFormat="1" applyFont="1" applyFill="1" applyBorder="1"/>
    <xf numFmtId="164" fontId="22" fillId="0" borderId="14" xfId="0" applyNumberFormat="1" applyFont="1" applyFill="1" applyBorder="1"/>
    <xf numFmtId="164" fontId="22" fillId="0" borderId="35" xfId="0" applyNumberFormat="1" applyFont="1" applyFill="1" applyBorder="1"/>
    <xf numFmtId="164" fontId="22" fillId="0" borderId="13" xfId="0" applyNumberFormat="1" applyFont="1" applyFill="1" applyBorder="1"/>
    <xf numFmtId="164" fontId="22" fillId="0" borderId="42" xfId="0" applyNumberFormat="1" applyFont="1" applyFill="1" applyBorder="1"/>
    <xf numFmtId="0" fontId="22" fillId="0" borderId="15" xfId="0" applyFont="1" applyFill="1" applyBorder="1" applyAlignment="1">
      <alignment horizontal="left" indent="1"/>
    </xf>
    <xf numFmtId="164" fontId="22" fillId="0" borderId="62" xfId="0" applyNumberFormat="1" applyFont="1" applyFill="1" applyBorder="1"/>
    <xf numFmtId="164" fontId="22" fillId="0" borderId="47" xfId="0" applyNumberFormat="1" applyFont="1" applyFill="1" applyBorder="1"/>
    <xf numFmtId="164" fontId="22" fillId="0" borderId="38" xfId="0" applyNumberFormat="1" applyFont="1" applyFill="1" applyBorder="1" applyAlignment="1">
      <alignment horizontal="right"/>
    </xf>
    <xf numFmtId="164" fontId="22" fillId="0" borderId="17" xfId="0" applyNumberFormat="1" applyFont="1" applyFill="1" applyBorder="1" applyAlignment="1">
      <alignment horizontal="right"/>
    </xf>
    <xf numFmtId="164" fontId="22" fillId="0" borderId="37" xfId="0" applyNumberFormat="1" applyFont="1" applyFill="1" applyBorder="1" applyAlignment="1">
      <alignment horizontal="right"/>
    </xf>
    <xf numFmtId="164" fontId="22" fillId="0" borderId="16" xfId="0" applyNumberFormat="1" applyFont="1" applyFill="1" applyBorder="1" applyAlignment="1">
      <alignment horizontal="right"/>
    </xf>
    <xf numFmtId="164" fontId="22" fillId="0" borderId="51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>
      <alignment horizontal="right"/>
    </xf>
    <xf numFmtId="0" fontId="23" fillId="0" borderId="0" xfId="0" applyFont="1" applyFill="1"/>
    <xf numFmtId="0" fontId="22" fillId="0" borderId="0" xfId="0" applyFont="1" applyFill="1" applyAlignment="1"/>
    <xf numFmtId="0" fontId="22" fillId="0" borderId="0" xfId="0" applyFont="1" applyFill="1" applyAlignment="1">
      <alignment vertical="center"/>
    </xf>
    <xf numFmtId="166" fontId="26" fillId="0" borderId="0" xfId="0" applyNumberFormat="1" applyFont="1" applyFill="1" applyBorder="1" applyAlignment="1">
      <alignment horizontal="center"/>
    </xf>
    <xf numFmtId="166" fontId="26" fillId="0" borderId="0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3" fontId="22" fillId="0" borderId="19" xfId="0" applyNumberFormat="1" applyFont="1" applyFill="1" applyBorder="1" applyAlignment="1"/>
    <xf numFmtId="3" fontId="22" fillId="0" borderId="10" xfId="0" applyNumberFormat="1" applyFont="1" applyFill="1" applyBorder="1" applyAlignment="1"/>
    <xf numFmtId="3" fontId="22" fillId="0" borderId="12" xfId="0" applyNumberFormat="1" applyFont="1" applyFill="1" applyBorder="1" applyAlignment="1"/>
    <xf numFmtId="3" fontId="22" fillId="0" borderId="16" xfId="0" applyNumberFormat="1" applyFont="1" applyFill="1" applyBorder="1" applyAlignment="1"/>
    <xf numFmtId="3" fontId="22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3" fontId="22" fillId="0" borderId="15" xfId="0" applyNumberFormat="1" applyFont="1" applyFill="1" applyBorder="1"/>
    <xf numFmtId="3" fontId="22" fillId="0" borderId="11" xfId="0" applyNumberFormat="1" applyFont="1" applyFill="1" applyBorder="1"/>
    <xf numFmtId="3" fontId="22" fillId="0" borderId="12" xfId="0" applyNumberFormat="1" applyFont="1" applyFill="1" applyBorder="1"/>
    <xf numFmtId="3" fontId="22" fillId="0" borderId="16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0" fontId="24" fillId="20" borderId="25" xfId="0" applyFont="1" applyFill="1" applyBorder="1" applyAlignment="1">
      <alignment horizontal="center" vertical="center"/>
    </xf>
    <xf numFmtId="168" fontId="24" fillId="0" borderId="0" xfId="0" applyNumberFormat="1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64" fontId="29" fillId="18" borderId="39" xfId="0" applyNumberFormat="1" applyFont="1" applyFill="1" applyBorder="1"/>
    <xf numFmtId="164" fontId="29" fillId="18" borderId="0" xfId="0" applyNumberFormat="1" applyFont="1" applyFill="1" applyBorder="1"/>
    <xf numFmtId="164" fontId="29" fillId="18" borderId="40" xfId="0" applyNumberFormat="1" applyFont="1" applyFill="1" applyBorder="1"/>
    <xf numFmtId="0" fontId="29" fillId="0" borderId="0" xfId="0" applyFont="1" applyFill="1" applyBorder="1" applyAlignment="1">
      <alignment horizontal="center"/>
    </xf>
    <xf numFmtId="0" fontId="73" fillId="20" borderId="25" xfId="0" applyFont="1" applyFill="1" applyBorder="1" applyAlignment="1">
      <alignment horizontal="center" vertical="center"/>
    </xf>
    <xf numFmtId="0" fontId="24" fillId="20" borderId="25" xfId="0" applyFont="1" applyFill="1" applyBorder="1" applyAlignment="1">
      <alignment horizontal="center" vertical="center"/>
    </xf>
    <xf numFmtId="164" fontId="26" fillId="18" borderId="50" xfId="0" applyNumberFormat="1" applyFont="1" applyFill="1" applyBorder="1" applyAlignment="1">
      <alignment horizontal="right"/>
    </xf>
    <xf numFmtId="164" fontId="26" fillId="18" borderId="9" xfId="0" applyNumberFormat="1" applyFont="1" applyFill="1" applyBorder="1" applyAlignment="1">
      <alignment horizontal="right"/>
    </xf>
    <xf numFmtId="164" fontId="26" fillId="18" borderId="33" xfId="0" applyNumberFormat="1" applyFont="1" applyFill="1" applyBorder="1" applyAlignment="1">
      <alignment horizontal="right"/>
    </xf>
    <xf numFmtId="164" fontId="26" fillId="18" borderId="49" xfId="0" applyNumberFormat="1" applyFont="1" applyFill="1" applyBorder="1" applyAlignment="1">
      <alignment horizontal="right"/>
    </xf>
    <xf numFmtId="164" fontId="26" fillId="18" borderId="12" xfId="0" applyNumberFormat="1" applyFont="1" applyFill="1" applyBorder="1" applyAlignment="1">
      <alignment horizontal="right"/>
    </xf>
    <xf numFmtId="164" fontId="26" fillId="18" borderId="34" xfId="0" applyNumberFormat="1" applyFont="1" applyFill="1" applyBorder="1" applyAlignment="1">
      <alignment horizontal="right"/>
    </xf>
    <xf numFmtId="164" fontId="26" fillId="18" borderId="62" xfId="0" applyNumberFormat="1" applyFont="1" applyFill="1" applyBorder="1" applyAlignment="1">
      <alignment horizontal="right"/>
    </xf>
    <xf numFmtId="164" fontId="26" fillId="18" borderId="15" xfId="0" applyNumberFormat="1" applyFont="1" applyFill="1" applyBorder="1" applyAlignment="1">
      <alignment horizontal="right"/>
    </xf>
    <xf numFmtId="164" fontId="26" fillId="18" borderId="47" xfId="0" applyNumberFormat="1" applyFont="1" applyFill="1" applyBorder="1" applyAlignment="1">
      <alignment horizontal="right"/>
    </xf>
    <xf numFmtId="164" fontId="26" fillId="18" borderId="51" xfId="0" applyNumberFormat="1" applyFont="1" applyFill="1" applyBorder="1" applyAlignment="1">
      <alignment horizontal="right"/>
    </xf>
    <xf numFmtId="164" fontId="26" fillId="18" borderId="16" xfId="0" applyNumberFormat="1" applyFont="1" applyFill="1" applyBorder="1" applyAlignment="1">
      <alignment horizontal="right"/>
    </xf>
    <xf numFmtId="164" fontId="26" fillId="18" borderId="32" xfId="0" applyNumberFormat="1" applyFont="1" applyFill="1" applyBorder="1" applyAlignment="1">
      <alignment horizontal="right"/>
    </xf>
    <xf numFmtId="164" fontId="74" fillId="19" borderId="50" xfId="0" applyNumberFormat="1" applyFont="1" applyFill="1" applyBorder="1" applyAlignment="1">
      <alignment horizontal="right"/>
    </xf>
    <xf numFmtId="164" fontId="74" fillId="19" borderId="9" xfId="0" applyNumberFormat="1" applyFont="1" applyFill="1" applyBorder="1" applyAlignment="1">
      <alignment horizontal="right"/>
    </xf>
    <xf numFmtId="164" fontId="74" fillId="19" borderId="33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/>
    <xf numFmtId="164" fontId="26" fillId="18" borderId="9" xfId="0" applyNumberFormat="1" applyFont="1" applyFill="1" applyBorder="1"/>
    <xf numFmtId="164" fontId="26" fillId="18" borderId="49" xfId="0" applyNumberFormat="1" applyFont="1" applyFill="1" applyBorder="1"/>
    <xf numFmtId="164" fontId="26" fillId="18" borderId="12" xfId="0" applyNumberFormat="1" applyFont="1" applyFill="1" applyBorder="1"/>
    <xf numFmtId="164" fontId="26" fillId="18" borderId="62" xfId="0" applyNumberFormat="1" applyFont="1" applyFill="1" applyBorder="1"/>
    <xf numFmtId="164" fontId="26" fillId="18" borderId="15" xfId="0" applyNumberFormat="1" applyFont="1" applyFill="1" applyBorder="1"/>
    <xf numFmtId="164" fontId="26" fillId="18" borderId="33" xfId="0" applyNumberFormat="1" applyFont="1" applyFill="1" applyBorder="1"/>
    <xf numFmtId="164" fontId="26" fillId="18" borderId="56" xfId="0" applyNumberFormat="1" applyFont="1" applyFill="1" applyBorder="1"/>
    <xf numFmtId="164" fontId="26" fillId="18" borderId="20" xfId="0" applyNumberFormat="1" applyFont="1" applyFill="1" applyBorder="1"/>
    <xf numFmtId="164" fontId="26" fillId="18" borderId="57" xfId="0" applyNumberFormat="1" applyFont="1" applyFill="1" applyBorder="1"/>
    <xf numFmtId="164" fontId="26" fillId="0" borderId="0" xfId="0" applyNumberFormat="1" applyFont="1" applyFill="1" applyBorder="1" applyAlignment="1"/>
    <xf numFmtId="164" fontId="26" fillId="0" borderId="40" xfId="0" applyNumberFormat="1" applyFont="1" applyFill="1" applyBorder="1" applyAlignment="1"/>
    <xf numFmtId="164" fontId="26" fillId="0" borderId="11" xfId="0" applyNumberFormat="1" applyFont="1" applyFill="1" applyBorder="1" applyAlignment="1"/>
    <xf numFmtId="164" fontId="26" fillId="0" borderId="12" xfId="0" applyNumberFormat="1" applyFont="1" applyFill="1" applyBorder="1" applyAlignment="1"/>
    <xf numFmtId="164" fontId="26" fillId="0" borderId="34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/>
    </xf>
    <xf numFmtId="164" fontId="26" fillId="0" borderId="40" xfId="0" applyNumberFormat="1" applyFont="1" applyFill="1" applyBorder="1" applyAlignment="1">
      <alignment horizontal="right"/>
    </xf>
    <xf numFmtId="164" fontId="26" fillId="0" borderId="16" xfId="0" applyNumberFormat="1" applyFont="1" applyFill="1" applyBorder="1" applyAlignment="1"/>
    <xf numFmtId="164" fontId="26" fillId="0" borderId="32" xfId="0" applyNumberFormat="1" applyFont="1" applyFill="1" applyBorder="1" applyAlignment="1"/>
    <xf numFmtId="164" fontId="74" fillId="19" borderId="19" xfId="0" applyNumberFormat="1" applyFont="1" applyFill="1" applyBorder="1" applyAlignment="1"/>
    <xf numFmtId="164" fontId="74" fillId="19" borderId="36" xfId="0" applyNumberFormat="1" applyFont="1" applyFill="1" applyBorder="1" applyAlignment="1"/>
    <xf numFmtId="164" fontId="74" fillId="19" borderId="23" xfId="0" applyNumberFormat="1" applyFont="1" applyFill="1" applyBorder="1" applyAlignment="1"/>
    <xf numFmtId="164" fontId="74" fillId="19" borderId="45" xfId="0" applyNumberFormat="1" applyFont="1" applyFill="1" applyBorder="1" applyAlignment="1"/>
    <xf numFmtId="164" fontId="74" fillId="19" borderId="19" xfId="0" applyNumberFormat="1" applyFont="1" applyFill="1" applyBorder="1" applyAlignment="1">
      <alignment horizontal="right" vertical="center"/>
    </xf>
    <xf numFmtId="164" fontId="74" fillId="19" borderId="44" xfId="0" applyNumberFormat="1" applyFont="1" applyFill="1" applyBorder="1" applyAlignment="1">
      <alignment horizontal="right" vertical="center"/>
    </xf>
    <xf numFmtId="164" fontId="74" fillId="19" borderId="36" xfId="0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vertical="center"/>
    </xf>
    <xf numFmtId="164" fontId="26" fillId="0" borderId="39" xfId="0" applyNumberFormat="1" applyFont="1" applyFill="1" applyBorder="1" applyAlignment="1">
      <alignment vertical="center"/>
    </xf>
    <xf numFmtId="164" fontId="26" fillId="0" borderId="40" xfId="0" applyNumberFormat="1" applyFont="1" applyFill="1" applyBorder="1" applyAlignment="1">
      <alignment vertical="center"/>
    </xf>
    <xf numFmtId="164" fontId="26" fillId="0" borderId="10" xfId="0" applyNumberFormat="1" applyFont="1" applyFill="1" applyBorder="1" applyAlignment="1"/>
    <xf numFmtId="164" fontId="26" fillId="0" borderId="49" xfId="0" applyNumberFormat="1" applyFont="1" applyFill="1" applyBorder="1" applyAlignment="1"/>
    <xf numFmtId="164" fontId="26" fillId="0" borderId="15" xfId="0" applyNumberFormat="1" applyFont="1" applyFill="1" applyBorder="1" applyAlignment="1"/>
    <xf numFmtId="164" fontId="26" fillId="0" borderId="62" xfId="0" applyNumberFormat="1" applyFont="1" applyFill="1" applyBorder="1" applyAlignment="1"/>
    <xf numFmtId="164" fontId="26" fillId="0" borderId="47" xfId="0" applyNumberFormat="1" applyFont="1" applyFill="1" applyBorder="1" applyAlignment="1"/>
    <xf numFmtId="164" fontId="26" fillId="0" borderId="39" xfId="0" applyNumberFormat="1" applyFont="1" applyFill="1" applyBorder="1" applyAlignment="1"/>
    <xf numFmtId="164" fontId="26" fillId="0" borderId="51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 vertical="center"/>
    </xf>
    <xf numFmtId="164" fontId="26" fillId="0" borderId="39" xfId="0" applyNumberFormat="1" applyFont="1" applyFill="1" applyBorder="1" applyAlignment="1">
      <alignment horizontal="right" vertical="center"/>
    </xf>
    <xf numFmtId="164" fontId="26" fillId="0" borderId="40" xfId="0" applyNumberFormat="1" applyFont="1" applyFill="1" applyBorder="1" applyAlignment="1">
      <alignment horizontal="right" vertical="center"/>
    </xf>
    <xf numFmtId="164" fontId="26" fillId="0" borderId="11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26" fillId="0" borderId="10" xfId="0" applyNumberFormat="1" applyFont="1" applyFill="1" applyBorder="1" applyAlignment="1">
      <alignment horizontal="right" vertical="center"/>
    </xf>
    <xf numFmtId="164" fontId="26" fillId="0" borderId="49" xfId="0" applyNumberFormat="1" applyFont="1" applyFill="1" applyBorder="1" applyAlignment="1">
      <alignment horizontal="right" vertical="center"/>
    </xf>
    <xf numFmtId="164" fontId="26" fillId="0" borderId="34" xfId="0" applyNumberFormat="1" applyFont="1" applyFill="1" applyBorder="1" applyAlignment="1">
      <alignment horizontal="right" vertical="center"/>
    </xf>
    <xf numFmtId="164" fontId="26" fillId="0" borderId="15" xfId="0" applyNumberFormat="1" applyFont="1" applyFill="1" applyBorder="1" applyAlignment="1">
      <alignment horizontal="right" vertical="center"/>
    </xf>
    <xf numFmtId="164" fontId="26" fillId="0" borderId="62" xfId="0" applyNumberFormat="1" applyFont="1" applyFill="1" applyBorder="1" applyAlignment="1">
      <alignment horizontal="right" vertical="center"/>
    </xf>
    <xf numFmtId="164" fontId="26" fillId="0" borderId="47" xfId="0" applyNumberFormat="1" applyFont="1" applyFill="1" applyBorder="1" applyAlignment="1">
      <alignment horizontal="right" vertical="center"/>
    </xf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11" xfId="0" applyNumberFormat="1" applyFont="1" applyFill="1" applyBorder="1"/>
    <xf numFmtId="164" fontId="26" fillId="0" borderId="12" xfId="0" applyNumberFormat="1" applyFont="1" applyFill="1" applyBorder="1"/>
    <xf numFmtId="164" fontId="26" fillId="0" borderId="10" xfId="0" applyNumberFormat="1" applyFont="1" applyFill="1" applyBorder="1"/>
    <xf numFmtId="164" fontId="26" fillId="0" borderId="49" xfId="0" applyNumberFormat="1" applyFont="1" applyFill="1" applyBorder="1"/>
    <xf numFmtId="164" fontId="26" fillId="0" borderId="34" xfId="0" applyNumberFormat="1" applyFont="1" applyFill="1" applyBorder="1"/>
    <xf numFmtId="164" fontId="26" fillId="0" borderId="39" xfId="0" applyNumberFormat="1" applyFont="1" applyFill="1" applyBorder="1"/>
    <xf numFmtId="164" fontId="26" fillId="0" borderId="40" xfId="0" applyNumberFormat="1" applyFont="1" applyFill="1" applyBorder="1"/>
    <xf numFmtId="164" fontId="26" fillId="0" borderId="16" xfId="0" applyNumberFormat="1" applyFont="1" applyFill="1" applyBorder="1"/>
    <xf numFmtId="164" fontId="26" fillId="0" borderId="51" xfId="0" applyNumberFormat="1" applyFont="1" applyFill="1" applyBorder="1"/>
    <xf numFmtId="164" fontId="26" fillId="0" borderId="32" xfId="0" applyNumberFormat="1" applyFont="1" applyFill="1" applyBorder="1"/>
    <xf numFmtId="164" fontId="74" fillId="19" borderId="16" xfId="0" applyNumberFormat="1" applyFont="1" applyFill="1" applyBorder="1"/>
    <xf numFmtId="164" fontId="74" fillId="19" borderId="51" xfId="0" applyNumberFormat="1" applyFont="1" applyFill="1" applyBorder="1"/>
    <xf numFmtId="164" fontId="74" fillId="19" borderId="32" xfId="0" applyNumberFormat="1" applyFont="1" applyFill="1" applyBorder="1"/>
    <xf numFmtId="164" fontId="74" fillId="19" borderId="0" xfId="0" applyNumberFormat="1" applyFont="1" applyFill="1" applyBorder="1"/>
    <xf numFmtId="164" fontId="74" fillId="19" borderId="39" xfId="0" applyNumberFormat="1" applyFont="1" applyFill="1" applyBorder="1"/>
    <xf numFmtId="164" fontId="74" fillId="19" borderId="40" xfId="0" applyNumberFormat="1" applyFont="1" applyFill="1" applyBorder="1"/>
    <xf numFmtId="164" fontId="75" fillId="19" borderId="19" xfId="0" applyNumberFormat="1" applyFont="1" applyFill="1" applyBorder="1"/>
    <xf numFmtId="164" fontId="75" fillId="19" borderId="44" xfId="0" applyNumberFormat="1" applyFont="1" applyFill="1" applyBorder="1"/>
    <xf numFmtId="164" fontId="75" fillId="19" borderId="36" xfId="0" applyNumberFormat="1" applyFont="1" applyFill="1" applyBorder="1"/>
    <xf numFmtId="164" fontId="74" fillId="19" borderId="23" xfId="0" applyNumberFormat="1" applyFont="1" applyFill="1" applyBorder="1"/>
    <xf numFmtId="164" fontId="74" fillId="19" borderId="48" xfId="0" applyNumberFormat="1" applyFont="1" applyFill="1" applyBorder="1"/>
    <xf numFmtId="164" fontId="74" fillId="19" borderId="45" xfId="0" applyNumberFormat="1" applyFont="1" applyFill="1" applyBorder="1"/>
    <xf numFmtId="0" fontId="28" fillId="0" borderId="0" xfId="0" applyFont="1" applyFill="1" applyAlignment="1">
      <alignment horizontal="left" vertical="top" indent="1"/>
    </xf>
    <xf numFmtId="0" fontId="63" fillId="18" borderId="0" xfId="0" applyFont="1" applyFill="1" applyBorder="1" applyAlignment="1"/>
    <xf numFmtId="0" fontId="27" fillId="0" borderId="0" xfId="0" applyFont="1" applyFill="1" applyBorder="1"/>
    <xf numFmtId="0" fontId="27" fillId="0" borderId="0" xfId="0" applyFont="1" applyFill="1" applyBorder="1" applyAlignment="1">
      <alignment vertical="top"/>
    </xf>
    <xf numFmtId="164" fontId="26" fillId="0" borderId="17" xfId="0" applyNumberFormat="1" applyFont="1" applyFill="1" applyBorder="1"/>
    <xf numFmtId="164" fontId="26" fillId="0" borderId="37" xfId="0" applyNumberFormat="1" applyFont="1" applyFill="1" applyBorder="1"/>
    <xf numFmtId="164" fontId="74" fillId="19" borderId="9" xfId="0" applyNumberFormat="1" applyFont="1" applyFill="1" applyBorder="1"/>
    <xf numFmtId="164" fontId="74" fillId="19" borderId="33" xfId="0" applyNumberFormat="1" applyFont="1" applyFill="1" applyBorder="1"/>
    <xf numFmtId="164" fontId="26" fillId="0" borderId="19" xfId="0" applyNumberFormat="1" applyFont="1" applyFill="1" applyBorder="1" applyAlignment="1">
      <alignment horizontal="right"/>
    </xf>
    <xf numFmtId="172" fontId="26" fillId="0" borderId="12" xfId="0" applyNumberFormat="1" applyFont="1" applyFill="1" applyBorder="1" applyAlignment="1">
      <alignment horizontal="right"/>
    </xf>
    <xf numFmtId="172" fontId="26" fillId="0" borderId="10" xfId="0" applyNumberFormat="1" applyFont="1" applyFill="1" applyBorder="1" applyAlignment="1">
      <alignment horizontal="right"/>
    </xf>
    <xf numFmtId="3" fontId="26" fillId="0" borderId="43" xfId="0" applyNumberFormat="1" applyFont="1" applyFill="1" applyBorder="1" applyAlignment="1">
      <alignment horizontal="right"/>
    </xf>
    <xf numFmtId="3" fontId="26" fillId="0" borderId="16" xfId="0" applyNumberFormat="1" applyFont="1" applyFill="1" applyBorder="1" applyAlignment="1">
      <alignment horizontal="right"/>
    </xf>
    <xf numFmtId="164" fontId="26" fillId="0" borderId="46" xfId="0" applyNumberFormat="1" applyFont="1" applyFill="1" applyBorder="1" applyAlignment="1">
      <alignment horizontal="right"/>
    </xf>
    <xf numFmtId="0" fontId="22" fillId="0" borderId="0" xfId="42" applyFont="1" applyFill="1" applyBorder="1"/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 inden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1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74" fillId="19" borderId="73" xfId="0" applyNumberFormat="1" applyFont="1" applyFill="1" applyBorder="1" applyAlignment="1">
      <alignment horizontal="center"/>
    </xf>
    <xf numFmtId="164" fontId="74" fillId="19" borderId="74" xfId="0" applyNumberFormat="1" applyFont="1" applyFill="1" applyBorder="1" applyAlignment="1">
      <alignment horizontal="center"/>
    </xf>
    <xf numFmtId="164" fontId="74" fillId="19" borderId="75" xfId="0" applyNumberFormat="1" applyFont="1" applyFill="1" applyBorder="1" applyAlignment="1">
      <alignment horizontal="center"/>
    </xf>
    <xf numFmtId="164" fontId="24" fillId="21" borderId="18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164" fontId="74" fillId="19" borderId="52" xfId="0" applyNumberFormat="1" applyFont="1" applyFill="1" applyBorder="1" applyAlignment="1">
      <alignment horizontal="center"/>
    </xf>
    <xf numFmtId="164" fontId="74" fillId="19" borderId="53" xfId="0" applyNumberFormat="1" applyFont="1" applyFill="1" applyBorder="1" applyAlignment="1">
      <alignment horizontal="center"/>
    </xf>
    <xf numFmtId="164" fontId="74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164" fontId="24" fillId="21" borderId="15" xfId="0" applyNumberFormat="1" applyFont="1" applyFill="1" applyBorder="1" applyAlignment="1">
      <alignment horizontal="right" vertical="center"/>
    </xf>
    <xf numFmtId="0" fontId="24" fillId="20" borderId="31" xfId="0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 wrapText="1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164" fontId="68" fillId="23" borderId="76" xfId="0" applyNumberFormat="1" applyFont="1" applyFill="1" applyBorder="1" applyAlignment="1">
      <alignment horizontal="center"/>
    </xf>
    <xf numFmtId="164" fontId="68" fillId="23" borderId="77" xfId="0" applyNumberFormat="1" applyFont="1" applyFill="1" applyBorder="1" applyAlignment="1">
      <alignment horizontal="center"/>
    </xf>
    <xf numFmtId="164" fontId="68" fillId="23" borderId="78" xfId="0" applyNumberFormat="1" applyFont="1" applyFill="1" applyBorder="1" applyAlignment="1">
      <alignment horizontal="center"/>
    </xf>
    <xf numFmtId="0" fontId="68" fillId="22" borderId="69" xfId="0" applyFont="1" applyFill="1" applyBorder="1" applyAlignment="1">
      <alignment horizontal="right" vertical="top" wrapText="1"/>
    </xf>
    <xf numFmtId="0" fontId="68" fillId="22" borderId="0" xfId="0" applyFont="1" applyFill="1" applyBorder="1" applyAlignment="1">
      <alignment horizontal="right" vertical="top" wrapText="1"/>
    </xf>
    <xf numFmtId="0" fontId="68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8" fillId="23" borderId="67" xfId="0" applyNumberFormat="1" applyFont="1" applyFill="1" applyBorder="1" applyAlignment="1">
      <alignment horizontal="center"/>
    </xf>
    <xf numFmtId="164" fontId="68" fillId="23" borderId="66" xfId="0" applyNumberFormat="1" applyFont="1" applyFill="1" applyBorder="1" applyAlignment="1">
      <alignment horizontal="center"/>
    </xf>
    <xf numFmtId="164" fontId="68" fillId="23" borderId="68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/>
    </xf>
    <xf numFmtId="0" fontId="24" fillId="20" borderId="19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4" fillId="20" borderId="21" xfId="0" applyFont="1" applyFill="1" applyBorder="1" applyAlignment="1">
      <alignment horizontal="right"/>
    </xf>
    <xf numFmtId="0" fontId="24" fillId="20" borderId="30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4" fillId="20" borderId="29" xfId="0" applyFont="1" applyFill="1" applyBorder="1" applyAlignment="1">
      <alignment horizontal="center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74" fillId="19" borderId="44" xfId="0" applyNumberFormat="1" applyFont="1" applyFill="1" applyBorder="1" applyAlignment="1">
      <alignment horizontal="center" vertical="center"/>
    </xf>
    <xf numFmtId="164" fontId="74" fillId="19" borderId="19" xfId="0" applyNumberFormat="1" applyFont="1" applyFill="1" applyBorder="1" applyAlignment="1">
      <alignment horizontal="center" vertical="center"/>
    </xf>
    <xf numFmtId="164" fontId="74" fillId="19" borderId="36" xfId="0" applyNumberFormat="1" applyFont="1" applyFill="1" applyBorder="1" applyAlignment="1">
      <alignment horizontal="center" vertical="center"/>
    </xf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21" borderId="58" xfId="0" applyNumberFormat="1" applyFont="1" applyFill="1" applyBorder="1" applyAlignment="1">
      <alignment vertical="center"/>
    </xf>
    <xf numFmtId="164" fontId="24" fillId="21" borderId="62" xfId="0" applyNumberFormat="1" applyFont="1" applyFill="1" applyBorder="1" applyAlignment="1">
      <alignment vertical="center"/>
    </xf>
    <xf numFmtId="0" fontId="24" fillId="19" borderId="18" xfId="0" applyFont="1" applyFill="1" applyBorder="1" applyAlignment="1">
      <alignment vertical="center" wrapText="1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4" fontId="74" fillId="19" borderId="48" xfId="0" applyNumberFormat="1" applyFont="1" applyFill="1" applyBorder="1" applyAlignment="1">
      <alignment horizontal="center" vertical="center"/>
    </xf>
    <xf numFmtId="164" fontId="74" fillId="19" borderId="23" xfId="0" applyNumberFormat="1" applyFont="1" applyFill="1" applyBorder="1" applyAlignment="1">
      <alignment horizontal="center" vertical="center"/>
    </xf>
    <xf numFmtId="164" fontId="74" fillId="19" borderId="45" xfId="0" applyNumberFormat="1" applyFont="1" applyFill="1" applyBorder="1" applyAlignment="1">
      <alignment horizontal="center" vertical="center"/>
    </xf>
    <xf numFmtId="0" fontId="73" fillId="20" borderId="31" xfId="0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 applyAlignment="1">
      <alignment horizontal="left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74" fillId="19" borderId="19" xfId="0" applyFont="1" applyFill="1" applyBorder="1" applyAlignment="1">
      <alignment horizontal="center" vertical="center"/>
    </xf>
    <xf numFmtId="0" fontId="74" fillId="19" borderId="3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0" borderId="10" xfId="0" applyFont="1" applyFill="1" applyBorder="1" applyAlignment="1">
      <alignment horizontal="left" indent="1"/>
    </xf>
    <xf numFmtId="0" fontId="22" fillId="0" borderId="15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24" borderId="0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  <xf numFmtId="0" fontId="22" fillId="19" borderId="16" xfId="42" applyFont="1" applyFill="1" applyBorder="1" applyAlignment="1">
      <alignment wrapText="1"/>
    </xf>
    <xf numFmtId="164" fontId="22" fillId="19" borderId="51" xfId="42" applyNumberFormat="1" applyFont="1" applyFill="1" applyBorder="1" applyAlignment="1"/>
    <xf numFmtId="164" fontId="22" fillId="19" borderId="16" xfId="42" applyNumberFormat="1" applyFont="1" applyFill="1" applyBorder="1" applyAlignment="1"/>
    <xf numFmtId="164" fontId="22" fillId="19" borderId="32" xfId="42" applyNumberFormat="1" applyFont="1" applyFill="1" applyBorder="1" applyAlignment="1"/>
    <xf numFmtId="164" fontId="75" fillId="19" borderId="51" xfId="42" applyNumberFormat="1" applyFont="1" applyFill="1" applyBorder="1" applyAlignment="1"/>
    <xf numFmtId="164" fontId="75" fillId="19" borderId="16" xfId="42" applyNumberFormat="1" applyFont="1" applyFill="1" applyBorder="1" applyAlignment="1"/>
    <xf numFmtId="164" fontId="75" fillId="19" borderId="32" xfId="42" applyNumberFormat="1" applyFont="1" applyFill="1" applyBorder="1" applyAlignment="1"/>
    <xf numFmtId="164" fontId="22" fillId="21" borderId="16" xfId="42" applyNumberFormat="1" applyFont="1" applyFill="1" applyBorder="1" applyAlignment="1"/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_meszpr 12_2011-draft pro úpravy" xfId="42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BEB03"/>
      <color rgb="FF663300"/>
      <color rgb="FFC0504D"/>
      <color rgb="FF399AB5"/>
      <color rgb="FF9E413E"/>
      <color rgb="FFDC690A"/>
      <color rgb="FFFCF10C"/>
      <color rgb="FFFF97FF"/>
      <color rgb="FFFFFF66"/>
      <color rgb="FFD2CD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[GWh]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2739.5419999999999</c:v>
                </c:pt>
                <c:pt idx="1">
                  <c:v>2599.9160499999998</c:v>
                </c:pt>
                <c:pt idx="2">
                  <c:v>2295.86762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4448.4202130000012</c:v>
                </c:pt>
                <c:pt idx="1">
                  <c:v>3917.0622650000009</c:v>
                </c:pt>
                <c:pt idx="2">
                  <c:v>3901.898698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548.23631</c:v>
                </c:pt>
                <c:pt idx="1">
                  <c:v>416.08055000000002</c:v>
                </c:pt>
                <c:pt idx="2">
                  <c:v>250.41873000000001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352.24840000000012</c:v>
                </c:pt>
                <c:pt idx="1">
                  <c:v>315.06844899999948</c:v>
                </c:pt>
                <c:pt idx="2">
                  <c:v>337.10248799999982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228.89736100000005</c:v>
                </c:pt>
                <c:pt idx="1">
                  <c:v>216.71995699999985</c:v>
                </c:pt>
                <c:pt idx="2">
                  <c:v>349.13388400000042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105.66614800000002</c:v>
                </c:pt>
                <c:pt idx="1">
                  <c:v>79.157679999999999</c:v>
                </c:pt>
                <c:pt idx="2">
                  <c:v>93.830459999999988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80.826180000000008</c:v>
                </c:pt>
                <c:pt idx="1">
                  <c:v>64.398229999999984</c:v>
                </c:pt>
                <c:pt idx="2">
                  <c:v>84.920047000000011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52.399775999999662</c:v>
                </c:pt>
                <c:pt idx="1">
                  <c:v>136.71211700000015</c:v>
                </c:pt>
                <c:pt idx="2">
                  <c:v>190.55185000000097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85465728"/>
        <c:axId val="85467520"/>
      </c:barChart>
      <c:catAx>
        <c:axId val="85465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5467520"/>
        <c:crossesAt val="-4000"/>
        <c:auto val="1"/>
        <c:lblAlgn val="ctr"/>
        <c:lblOffset val="100"/>
        <c:noMultiLvlLbl val="0"/>
      </c:catAx>
      <c:valAx>
        <c:axId val="85467520"/>
        <c:scaling>
          <c:orientation val="minMax"/>
          <c:max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546572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6.1679612701257956E-2"/>
          <c:y val="0.81588873099970716"/>
          <c:w val="0.92879982904015912"/>
          <c:h val="0.1743804802177505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6304777776275"/>
          <c:y val="0.26671397108287181"/>
          <c:w val="0.82533799002028041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218.38299999999998</c:v>
                </c:pt>
                <c:pt idx="1">
                  <c:v>147.80000000000004</c:v>
                </c:pt>
                <c:pt idx="2">
                  <c:v>267.53399999999988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834.93</c:v>
                </c:pt>
                <c:pt idx="1">
                  <c:v>777.20299999999997</c:v>
                </c:pt>
                <c:pt idx="2">
                  <c:v>1182.499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15588.800999999999</c:v>
                </c:pt>
                <c:pt idx="1">
                  <c:v>12126.722</c:v>
                </c:pt>
                <c:pt idx="2">
                  <c:v>14860.725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64184.065999999948</c:v>
                </c:pt>
                <c:pt idx="1">
                  <c:v>51346.505000000005</c:v>
                </c:pt>
                <c:pt idx="2">
                  <c:v>68609.288999999975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9312"/>
        <c:axId val="86279296"/>
      </c:barChart>
      <c:catAx>
        <c:axId val="862693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6279296"/>
        <c:crossesAt val="0"/>
        <c:auto val="1"/>
        <c:lblAlgn val="ctr"/>
        <c:lblOffset val="100"/>
        <c:noMultiLvlLbl val="0"/>
      </c:catAx>
      <c:valAx>
        <c:axId val="86279296"/>
        <c:scaling>
          <c:orientation val="minMax"/>
          <c:max val="7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6269312"/>
        <c:crosses val="autoZero"/>
        <c:crossBetween val="between"/>
        <c:majorUnit val="2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0.17668785675629844</c:v>
                </c:pt>
                <c:pt idx="2">
                  <c:v>0</c:v>
                </c:pt>
                <c:pt idx="3">
                  <c:v>0.10349561798609618</c:v>
                </c:pt>
                <c:pt idx="4">
                  <c:v>0.47400156432855572</c:v>
                </c:pt>
                <c:pt idx="5">
                  <c:v>4.9364573209079769E-2</c:v>
                </c:pt>
                <c:pt idx="6">
                  <c:v>1.6851702841576586E-2</c:v>
                </c:pt>
                <c:pt idx="7">
                  <c:v>0.11247987143191618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26528"/>
        <c:axId val="92340608"/>
      </c:barChart>
      <c:catAx>
        <c:axId val="923265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2340608"/>
        <c:crosses val="autoZero"/>
        <c:auto val="1"/>
        <c:lblAlgn val="ctr"/>
        <c:lblOffset val="100"/>
        <c:noMultiLvlLbl val="0"/>
      </c:catAx>
      <c:valAx>
        <c:axId val="923406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23265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95008"/>
        <c:axId val="92396544"/>
      </c:barChart>
      <c:catAx>
        <c:axId val="9239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396544"/>
        <c:crosses val="autoZero"/>
        <c:auto val="1"/>
        <c:lblAlgn val="ctr"/>
        <c:lblOffset val="100"/>
        <c:noMultiLvlLbl val="0"/>
      </c:catAx>
      <c:valAx>
        <c:axId val="92396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23950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0</c:v>
                </c:pt>
                <c:pt idx="1">
                  <c:v>5703760.074</c:v>
                </c:pt>
                <c:pt idx="2">
                  <c:v>655606.68999999994</c:v>
                </c:pt>
                <c:pt idx="3">
                  <c:v>54109.575000000012</c:v>
                </c:pt>
                <c:pt idx="4">
                  <c:v>104866.571</c:v>
                </c:pt>
                <c:pt idx="5">
                  <c:v>0</c:v>
                </c:pt>
                <c:pt idx="6">
                  <c:v>74168.628000000026</c:v>
                </c:pt>
                <c:pt idx="7">
                  <c:v>25528.955999999995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0.27649141061503363</c:v>
                </c:pt>
                <c:pt idx="1">
                  <c:v>6.9759193417796544E-2</c:v>
                </c:pt>
                <c:pt idx="2">
                  <c:v>7.1085670511797483E-2</c:v>
                </c:pt>
                <c:pt idx="3">
                  <c:v>6.8373650234002506E-2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07392"/>
        <c:axId val="144108928"/>
      </c:barChart>
      <c:catAx>
        <c:axId val="14410739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108928"/>
        <c:crosses val="autoZero"/>
        <c:auto val="1"/>
        <c:lblAlgn val="ctr"/>
        <c:lblOffset val="100"/>
        <c:noMultiLvlLbl val="0"/>
      </c:catAx>
      <c:valAx>
        <c:axId val="14410892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10739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</c:v>
                </c:pt>
                <c:pt idx="1">
                  <c:v>0.42074058209822857</c:v>
                </c:pt>
                <c:pt idx="2">
                  <c:v>0.61972863953061974</c:v>
                </c:pt>
                <c:pt idx="3">
                  <c:v>4.983148930214059E-2</c:v>
                </c:pt>
                <c:pt idx="4">
                  <c:v>7.0966659641207741E-2</c:v>
                </c:pt>
                <c:pt idx="5">
                  <c:v>0</c:v>
                </c:pt>
                <c:pt idx="6">
                  <c:v>0.27202322601996154</c:v>
                </c:pt>
                <c:pt idx="7">
                  <c:v>7.9281144630513486E-2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61632"/>
        <c:axId val="133067520"/>
      </c:barChart>
      <c:catAx>
        <c:axId val="1330616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067520"/>
        <c:crosses val="autoZero"/>
        <c:auto val="1"/>
        <c:lblAlgn val="ctr"/>
        <c:lblOffset val="100"/>
        <c:noMultiLvlLbl val="0"/>
      </c:catAx>
      <c:valAx>
        <c:axId val="1330675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0616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1925119.5060000001</c:v>
                </c:pt>
                <c:pt idx="1">
                  <c:v>1849932.8290000001</c:v>
                </c:pt>
                <c:pt idx="2">
                  <c:v>1928707.7390000001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327546.26</c:v>
                </c:pt>
                <c:pt idx="1">
                  <c:v>232757.18</c:v>
                </c:pt>
                <c:pt idx="2">
                  <c:v>95303.25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20473.923000000003</c:v>
                </c:pt>
                <c:pt idx="1">
                  <c:v>17286.967000000004</c:v>
                </c:pt>
                <c:pt idx="2">
                  <c:v>16348.685000000003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35804.544000000002</c:v>
                </c:pt>
                <c:pt idx="1">
                  <c:v>33556.5</c:v>
                </c:pt>
                <c:pt idx="2">
                  <c:v>35505.527000000002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26472.766000000007</c:v>
                </c:pt>
                <c:pt idx="1">
                  <c:v>19968.667000000009</c:v>
                </c:pt>
                <c:pt idx="2">
                  <c:v>27727.195000000003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3320.6620000000016</c:v>
                </c:pt>
                <c:pt idx="1">
                  <c:v>9021.7049999999908</c:v>
                </c:pt>
                <c:pt idx="2">
                  <c:v>13186.589000000002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199744"/>
        <c:axId val="133201280"/>
      </c:barChart>
      <c:catAx>
        <c:axId val="133199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201280"/>
        <c:crosses val="autoZero"/>
        <c:auto val="1"/>
        <c:lblAlgn val="ctr"/>
        <c:lblOffset val="100"/>
        <c:noMultiLvlLbl val="0"/>
      </c:catAx>
      <c:valAx>
        <c:axId val="133201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19974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</c:v>
                </c:pt>
                <c:pt idx="1">
                  <c:v>0.46495335819179412</c:v>
                </c:pt>
                <c:pt idx="2">
                  <c:v>0.53971143629701346</c:v>
                </c:pt>
                <c:pt idx="3">
                  <c:v>5.3871498692582433E-2</c:v>
                </c:pt>
                <c:pt idx="4">
                  <c:v>0.13194893035216823</c:v>
                </c:pt>
                <c:pt idx="5">
                  <c:v>0</c:v>
                </c:pt>
                <c:pt idx="6">
                  <c:v>0.32226988634360215</c:v>
                </c:pt>
                <c:pt idx="7">
                  <c:v>6.7240963802013679E-2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17664"/>
        <c:axId val="133231744"/>
      </c:barChart>
      <c:catAx>
        <c:axId val="1332176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231744"/>
        <c:crosses val="autoZero"/>
        <c:auto val="1"/>
        <c:lblAlgn val="ctr"/>
        <c:lblOffset val="100"/>
        <c:noMultiLvlLbl val="0"/>
      </c:catAx>
      <c:valAx>
        <c:axId val="133231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2176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86144"/>
        <c:axId val="133292032"/>
      </c:barChart>
      <c:catAx>
        <c:axId val="13328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292032"/>
        <c:crosses val="autoZero"/>
        <c:auto val="1"/>
        <c:lblAlgn val="ctr"/>
        <c:lblOffset val="100"/>
        <c:noMultiLvlLbl val="0"/>
      </c:catAx>
      <c:valAx>
        <c:axId val="133292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2861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115991.53099999999</c:v>
                </c:pt>
                <c:pt idx="2">
                  <c:v>0</c:v>
                </c:pt>
                <c:pt idx="3">
                  <c:v>36356.142</c:v>
                </c:pt>
                <c:pt idx="4">
                  <c:v>9827.8690000000006</c:v>
                </c:pt>
                <c:pt idx="5">
                  <c:v>0</c:v>
                </c:pt>
                <c:pt idx="6">
                  <c:v>38.617000000000004</c:v>
                </c:pt>
                <c:pt idx="7">
                  <c:v>30607.611000000001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6.4684708699512261E-2</c:v>
                </c:pt>
                <c:pt idx="1">
                  <c:v>4.5644363468514727E-2</c:v>
                </c:pt>
                <c:pt idx="2">
                  <c:v>5.2120267930553077E-2</c:v>
                </c:pt>
                <c:pt idx="3">
                  <c:v>6.0589647266859885E-2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83840"/>
        <c:axId val="146493824"/>
      </c:barChart>
      <c:catAx>
        <c:axId val="14648384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6493824"/>
        <c:crosses val="autoZero"/>
        <c:auto val="1"/>
        <c:lblAlgn val="ctr"/>
        <c:lblOffset val="100"/>
        <c:noMultiLvlLbl val="0"/>
      </c:catAx>
      <c:valAx>
        <c:axId val="14649382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4838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28064"/>
        <c:axId val="86329600"/>
      </c:barChart>
      <c:catAx>
        <c:axId val="8632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29600"/>
        <c:crosses val="autoZero"/>
        <c:auto val="1"/>
        <c:lblAlgn val="ctr"/>
        <c:lblOffset val="100"/>
        <c:noMultiLvlLbl val="0"/>
      </c:catAx>
      <c:valAx>
        <c:axId val="86329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63280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1.2542451036526471E-2</c:v>
                </c:pt>
                <c:pt idx="2">
                  <c:v>0</c:v>
                </c:pt>
                <c:pt idx="3">
                  <c:v>3.4047690386470229E-2</c:v>
                </c:pt>
                <c:pt idx="4">
                  <c:v>7.0478971352658697E-3</c:v>
                </c:pt>
                <c:pt idx="5">
                  <c:v>0</c:v>
                </c:pt>
                <c:pt idx="6">
                  <c:v>7.0512933012086812E-4</c:v>
                </c:pt>
                <c:pt idx="7">
                  <c:v>7.6916484925204739E-2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18016"/>
        <c:axId val="146519552"/>
      </c:barChart>
      <c:catAx>
        <c:axId val="1465180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6519552"/>
        <c:crosses val="autoZero"/>
        <c:auto val="1"/>
        <c:lblAlgn val="ctr"/>
        <c:lblOffset val="100"/>
        <c:noMultiLvlLbl val="0"/>
      </c:catAx>
      <c:valAx>
        <c:axId val="1465195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5180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48002.202999999994</c:v>
                </c:pt>
                <c:pt idx="1">
                  <c:v>38514.235000000001</c:v>
                </c:pt>
                <c:pt idx="2">
                  <c:v>29475.093000000001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12427.364</c:v>
                </c:pt>
                <c:pt idx="1">
                  <c:v>11819.748</c:v>
                </c:pt>
                <c:pt idx="2">
                  <c:v>12109.03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2396.3040000000005</c:v>
                </c:pt>
                <c:pt idx="1">
                  <c:v>3412.8409999999999</c:v>
                </c:pt>
                <c:pt idx="2">
                  <c:v>4018.7240000000002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11.167</c:v>
                </c:pt>
                <c:pt idx="1">
                  <c:v>10.252000000000001</c:v>
                </c:pt>
                <c:pt idx="2">
                  <c:v>17.198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3843.4869999999937</c:v>
                </c:pt>
                <c:pt idx="1">
                  <c:v>10606.153999999999</c:v>
                </c:pt>
                <c:pt idx="2">
                  <c:v>16157.970000000008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832000"/>
        <c:axId val="146841984"/>
      </c:barChart>
      <c:catAx>
        <c:axId val="1468320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6841984"/>
        <c:crosses val="autoZero"/>
        <c:auto val="1"/>
        <c:lblAlgn val="ctr"/>
        <c:lblOffset val="100"/>
        <c:noMultiLvlLbl val="0"/>
      </c:catAx>
      <c:valAx>
        <c:axId val="146841984"/>
        <c:scaling>
          <c:orientation val="minMax"/>
          <c:max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83200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9.4552805799274203E-3</c:v>
                </c:pt>
                <c:pt idx="2">
                  <c:v>0</c:v>
                </c:pt>
                <c:pt idx="3">
                  <c:v>3.6196178887384363E-2</c:v>
                </c:pt>
                <c:pt idx="4">
                  <c:v>1.2365969343950737E-2</c:v>
                </c:pt>
                <c:pt idx="5">
                  <c:v>0</c:v>
                </c:pt>
                <c:pt idx="6">
                  <c:v>1.6779461258108864E-4</c:v>
                </c:pt>
                <c:pt idx="7">
                  <c:v>8.0617682263117857E-2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62464"/>
        <c:axId val="146864000"/>
      </c:barChart>
      <c:catAx>
        <c:axId val="1468624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6864000"/>
        <c:crosses val="autoZero"/>
        <c:auto val="1"/>
        <c:lblAlgn val="ctr"/>
        <c:lblOffset val="100"/>
        <c:noMultiLvlLbl val="0"/>
      </c:catAx>
      <c:valAx>
        <c:axId val="1468640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8624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2160"/>
        <c:axId val="146658048"/>
      </c:barChart>
      <c:catAx>
        <c:axId val="14665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658048"/>
        <c:crosses val="autoZero"/>
        <c:auto val="1"/>
        <c:lblAlgn val="ctr"/>
        <c:lblOffset val="100"/>
        <c:noMultiLvlLbl val="0"/>
      </c:catAx>
      <c:valAx>
        <c:axId val="146658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66521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3564258.085</c:v>
                </c:pt>
                <c:pt idx="1">
                  <c:v>3121970.7770000002</c:v>
                </c:pt>
                <c:pt idx="2">
                  <c:v>3201842.8990000002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1354781.82</c:v>
                </c:pt>
                <c:pt idx="1">
                  <c:v>1165811.371</c:v>
                </c:pt>
                <c:pt idx="2">
                  <c:v>1195353.375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591310.70600000001</c:v>
                </c:pt>
                <c:pt idx="1">
                  <c:v>515980.85</c:v>
                </c:pt>
                <c:pt idx="2">
                  <c:v>531911.68200000003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5345.4340000000002</c:v>
                </c:pt>
                <c:pt idx="1">
                  <c:v>5008.5160000000005</c:v>
                </c:pt>
                <c:pt idx="2">
                  <c:v>5584.6950000000006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709888"/>
        <c:axId val="146723968"/>
      </c:barChart>
      <c:catAx>
        <c:axId val="1467098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6723968"/>
        <c:crosses val="autoZero"/>
        <c:auto val="1"/>
        <c:lblAlgn val="ctr"/>
        <c:lblOffset val="100"/>
        <c:noMultiLvlLbl val="0"/>
      </c:catAx>
      <c:valAx>
        <c:axId val="146723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709888"/>
        <c:crosses val="autoZero"/>
        <c:crossBetween val="between"/>
        <c:majorUnit val="1000000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545750956884151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179097847319744"/>
          <c:y val="0.33118312757201646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1543855.095</c:v>
                </c:pt>
                <c:pt idx="1">
                  <c:v>3887354.5460000001</c:v>
                </c:pt>
                <c:pt idx="2">
                  <c:v>1421293.446</c:v>
                </c:pt>
                <c:pt idx="3">
                  <c:v>3035568.6739999996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6173805838430068"/>
          <c:y val="0.3225925925925926"/>
          <c:w val="0.29422059172506049"/>
          <c:h val="0.6467098765432098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22365.503000000001</c:v>
                </c:pt>
                <c:pt idx="1">
                  <c:v>847713.924</c:v>
                </c:pt>
                <c:pt idx="2">
                  <c:v>350000</c:v>
                </c:pt>
                <c:pt idx="3">
                  <c:v>419123.81099999999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199637444601797"/>
          <c:y val="0.33929526748971195"/>
          <c:w val="0.2835784666787643"/>
          <c:h val="0.62380144032921814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305826.826</c:v>
                </c:pt>
                <c:pt idx="1">
                  <c:v>1573832.15</c:v>
                </c:pt>
                <c:pt idx="2">
                  <c:v>589448.22903551499</c:v>
                </c:pt>
                <c:pt idx="3">
                  <c:v>1246839.360964485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LDS </a:t>
            </a:r>
            <a:r>
              <a:rPr lang="cs-CZ" sz="1000" baseline="0"/>
              <a:t>Sever, spol. s r.o.</a:t>
            </a:r>
            <a:endParaRPr lang="en-US" sz="1000"/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4962107535652224"/>
          <c:y val="0.35158744855967078"/>
          <c:w val="0.28202666222670375"/>
          <c:h val="0.62038786008230451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15675.918000000001</c:v>
                </c:pt>
                <c:pt idx="2">
                  <c:v>262.72700000000003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85696"/>
        <c:axId val="144287232"/>
      </c:barChart>
      <c:catAx>
        <c:axId val="14428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287232"/>
        <c:crosses val="autoZero"/>
        <c:auto val="1"/>
        <c:lblAlgn val="ctr"/>
        <c:lblOffset val="100"/>
        <c:noMultiLvlLbl val="0"/>
      </c:catAx>
      <c:valAx>
        <c:axId val="144287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42856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55968"/>
        <c:axId val="86357504"/>
      </c:barChart>
      <c:catAx>
        <c:axId val="8635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57504"/>
        <c:crosses val="autoZero"/>
        <c:auto val="1"/>
        <c:lblAlgn val="ctr"/>
        <c:lblOffset val="100"/>
        <c:noMultiLvlLbl val="0"/>
      </c:catAx>
      <c:valAx>
        <c:axId val="86357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63559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27424"/>
        <c:axId val="144328960"/>
      </c:barChart>
      <c:catAx>
        <c:axId val="14432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28960"/>
        <c:crosses val="autoZero"/>
        <c:auto val="1"/>
        <c:lblAlgn val="ctr"/>
        <c:lblOffset val="100"/>
        <c:noMultiLvlLbl val="0"/>
      </c:catAx>
      <c:valAx>
        <c:axId val="144328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43274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90848"/>
        <c:axId val="147392384"/>
      </c:barChart>
      <c:catAx>
        <c:axId val="14739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92384"/>
        <c:crosses val="autoZero"/>
        <c:auto val="1"/>
        <c:lblAlgn val="ctr"/>
        <c:lblOffset val="100"/>
        <c:noMultiLvlLbl val="0"/>
      </c:catAx>
      <c:valAx>
        <c:axId val="147392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73908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22208"/>
        <c:axId val="147432192"/>
      </c:barChart>
      <c:catAx>
        <c:axId val="147422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432192"/>
        <c:crosses val="autoZero"/>
        <c:auto val="1"/>
        <c:lblAlgn val="ctr"/>
        <c:lblOffset val="100"/>
        <c:noMultiLvlLbl val="0"/>
      </c:catAx>
      <c:valAx>
        <c:axId val="147432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74222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</a:t>
            </a:r>
            <a:r>
              <a:rPr lang="cs-CZ" sz="1000"/>
              <a:t>cké</a:t>
            </a:r>
            <a:r>
              <a:rPr lang="en-US" sz="1000"/>
              <a:t>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-2450.0070000000001</c:v>
                </c:pt>
                <c:pt idx="1">
                  <c:v>-2152.7370000000001</c:v>
                </c:pt>
                <c:pt idx="2">
                  <c:v>-1926.7820000000002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-4.0096629999999998</c:v>
                </c:pt>
                <c:pt idx="1">
                  <c:v>-8.7249829999999999</c:v>
                </c:pt>
                <c:pt idx="2">
                  <c:v>-44.206943000000003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1263.923</c:v>
                </c:pt>
                <c:pt idx="1">
                  <c:v>848.83799999999985</c:v>
                </c:pt>
                <c:pt idx="2">
                  <c:v>1031.788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21.318950999999998</c:v>
                </c:pt>
                <c:pt idx="1">
                  <c:v>8.9983409999999999</c:v>
                </c:pt>
                <c:pt idx="2">
                  <c:v>7.6865620000000003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9872256"/>
        <c:axId val="89873792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'17'!$B$6:$D$6</c:f>
              <c:numCache>
                <c:formatCode>#,##0.0</c:formatCode>
                <c:ptCount val="3"/>
                <c:pt idx="0">
                  <c:v>-1168.7747119999999</c:v>
                </c:pt>
                <c:pt idx="1">
                  <c:v>-1303.6256420000004</c:v>
                </c:pt>
                <c:pt idx="2">
                  <c:v>-931.51438099999996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85312"/>
        <c:axId val="89883776"/>
      </c:lineChart>
      <c:catAx>
        <c:axId val="8987225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89873792"/>
        <c:crosses val="autoZero"/>
        <c:auto val="1"/>
        <c:lblAlgn val="ctr"/>
        <c:lblOffset val="100"/>
        <c:noMultiLvlLbl val="0"/>
      </c:catAx>
      <c:valAx>
        <c:axId val="89873792"/>
        <c:scaling>
          <c:orientation val="minMax"/>
          <c:max val="1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872256"/>
        <c:crosses val="autoZero"/>
        <c:crossBetween val="between"/>
        <c:majorUnit val="500"/>
        <c:minorUnit val="500"/>
      </c:valAx>
      <c:valAx>
        <c:axId val="89883776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89885312"/>
        <c:crosses val="max"/>
        <c:crossBetween val="between"/>
        <c:majorUnit val="500"/>
        <c:minorUnit val="500"/>
      </c:valAx>
      <c:catAx>
        <c:axId val="89885312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898837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</c:numCache>
            </c:numRef>
          </c:xVal>
          <c:yVal>
            <c:numRef>
              <c:f>'18.1'!$C$5:$C$35</c:f>
              <c:numCache>
                <c:formatCode>#,##0</c:formatCode>
                <c:ptCount val="31"/>
                <c:pt idx="0">
                  <c:v>162939</c:v>
                </c:pt>
                <c:pt idx="1">
                  <c:v>210462</c:v>
                </c:pt>
                <c:pt idx="2">
                  <c:v>230198</c:v>
                </c:pt>
                <c:pt idx="3">
                  <c:v>232625</c:v>
                </c:pt>
                <c:pt idx="4">
                  <c:v>204461</c:v>
                </c:pt>
                <c:pt idx="5">
                  <c:v>202817</c:v>
                </c:pt>
                <c:pt idx="6">
                  <c:v>237027</c:v>
                </c:pt>
                <c:pt idx="7">
                  <c:v>240235</c:v>
                </c:pt>
                <c:pt idx="8">
                  <c:v>240771</c:v>
                </c:pt>
                <c:pt idx="9">
                  <c:v>241305</c:v>
                </c:pt>
                <c:pt idx="10">
                  <c:v>240859</c:v>
                </c:pt>
                <c:pt idx="11">
                  <c:v>210120</c:v>
                </c:pt>
                <c:pt idx="12">
                  <c:v>201062</c:v>
                </c:pt>
                <c:pt idx="13">
                  <c:v>233933</c:v>
                </c:pt>
                <c:pt idx="14">
                  <c:v>239409</c:v>
                </c:pt>
                <c:pt idx="15">
                  <c:v>234775</c:v>
                </c:pt>
                <c:pt idx="16">
                  <c:v>234228</c:v>
                </c:pt>
                <c:pt idx="17">
                  <c:v>234624</c:v>
                </c:pt>
                <c:pt idx="18">
                  <c:v>214471</c:v>
                </c:pt>
                <c:pt idx="19">
                  <c:v>210234</c:v>
                </c:pt>
                <c:pt idx="20">
                  <c:v>246683</c:v>
                </c:pt>
                <c:pt idx="21">
                  <c:v>253985</c:v>
                </c:pt>
                <c:pt idx="22">
                  <c:v>256787</c:v>
                </c:pt>
                <c:pt idx="23">
                  <c:v>255911</c:v>
                </c:pt>
                <c:pt idx="24">
                  <c:v>251454</c:v>
                </c:pt>
                <c:pt idx="25">
                  <c:v>222669</c:v>
                </c:pt>
                <c:pt idx="26">
                  <c:v>209869</c:v>
                </c:pt>
                <c:pt idx="27">
                  <c:v>242236</c:v>
                </c:pt>
                <c:pt idx="28">
                  <c:v>244345</c:v>
                </c:pt>
                <c:pt idx="29">
                  <c:v>245971</c:v>
                </c:pt>
                <c:pt idx="30">
                  <c:v>244376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918016"/>
        <c:axId val="147526016"/>
      </c:scatterChart>
      <c:valAx>
        <c:axId val="146918016"/>
        <c:scaling>
          <c:orientation val="minMax"/>
          <c:max val="43496"/>
          <c:min val="43466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7526016"/>
        <c:crosses val="autoZero"/>
        <c:crossBetween val="midCat"/>
        <c:majorUnit val="1"/>
      </c:valAx>
      <c:valAx>
        <c:axId val="147526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918016"/>
        <c:crosses val="autoZero"/>
        <c:crossBetween val="midCat"/>
      </c:valAx>
    </c:plotArea>
    <c:plotVisOnly val="1"/>
    <c:dispBlanksAs val="span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</c:numCache>
            </c:numRef>
          </c:xVal>
          <c:yVal>
            <c:numRef>
              <c:f>'18.1'!$D$5:$D$35</c:f>
              <c:numCache>
                <c:formatCode>#,##0</c:formatCode>
                <c:ptCount val="31"/>
                <c:pt idx="0">
                  <c:v>7562</c:v>
                </c:pt>
                <c:pt idx="1">
                  <c:v>10124</c:v>
                </c:pt>
                <c:pt idx="2">
                  <c:v>10640</c:v>
                </c:pt>
                <c:pt idx="3">
                  <c:v>10774</c:v>
                </c:pt>
                <c:pt idx="4">
                  <c:v>9454</c:v>
                </c:pt>
                <c:pt idx="5">
                  <c:v>9375</c:v>
                </c:pt>
                <c:pt idx="6">
                  <c:v>10961</c:v>
                </c:pt>
                <c:pt idx="7">
                  <c:v>11093</c:v>
                </c:pt>
                <c:pt idx="8">
                  <c:v>11114</c:v>
                </c:pt>
                <c:pt idx="9">
                  <c:v>11037</c:v>
                </c:pt>
                <c:pt idx="10">
                  <c:v>11125</c:v>
                </c:pt>
                <c:pt idx="11">
                  <c:v>9673</c:v>
                </c:pt>
                <c:pt idx="12">
                  <c:v>9226</c:v>
                </c:pt>
                <c:pt idx="13">
                  <c:v>10828</c:v>
                </c:pt>
                <c:pt idx="14">
                  <c:v>10998</c:v>
                </c:pt>
                <c:pt idx="15">
                  <c:v>10722</c:v>
                </c:pt>
                <c:pt idx="16">
                  <c:v>10679</c:v>
                </c:pt>
                <c:pt idx="17">
                  <c:v>10879</c:v>
                </c:pt>
                <c:pt idx="18">
                  <c:v>9846</c:v>
                </c:pt>
                <c:pt idx="19">
                  <c:v>9542</c:v>
                </c:pt>
                <c:pt idx="20">
                  <c:v>11316</c:v>
                </c:pt>
                <c:pt idx="21">
                  <c:v>11703</c:v>
                </c:pt>
                <c:pt idx="22">
                  <c:v>11695</c:v>
                </c:pt>
                <c:pt idx="23">
                  <c:v>11747</c:v>
                </c:pt>
                <c:pt idx="24">
                  <c:v>11561</c:v>
                </c:pt>
                <c:pt idx="25">
                  <c:v>10344</c:v>
                </c:pt>
                <c:pt idx="26">
                  <c:v>9551</c:v>
                </c:pt>
                <c:pt idx="27">
                  <c:v>11228</c:v>
                </c:pt>
                <c:pt idx="28">
                  <c:v>11143</c:v>
                </c:pt>
                <c:pt idx="29">
                  <c:v>11274</c:v>
                </c:pt>
                <c:pt idx="30">
                  <c:v>11140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</c:numCache>
            </c:numRef>
          </c:xVal>
          <c:yVal>
            <c:numRef>
              <c:f>'18.1'!$E$5:$E$35</c:f>
              <c:numCache>
                <c:formatCode>#,##0</c:formatCode>
                <c:ptCount val="31"/>
                <c:pt idx="0">
                  <c:v>6003</c:v>
                </c:pt>
                <c:pt idx="1">
                  <c:v>6411</c:v>
                </c:pt>
                <c:pt idx="2">
                  <c:v>7803</c:v>
                </c:pt>
                <c:pt idx="3">
                  <c:v>8160</c:v>
                </c:pt>
                <c:pt idx="4">
                  <c:v>7580</c:v>
                </c:pt>
                <c:pt idx="5">
                  <c:v>7135</c:v>
                </c:pt>
                <c:pt idx="6">
                  <c:v>7965</c:v>
                </c:pt>
                <c:pt idx="7">
                  <c:v>8289</c:v>
                </c:pt>
                <c:pt idx="8">
                  <c:v>8246</c:v>
                </c:pt>
                <c:pt idx="9">
                  <c:v>8324</c:v>
                </c:pt>
                <c:pt idx="10">
                  <c:v>8399</c:v>
                </c:pt>
                <c:pt idx="11">
                  <c:v>7795</c:v>
                </c:pt>
                <c:pt idx="12">
                  <c:v>7218</c:v>
                </c:pt>
                <c:pt idx="13">
                  <c:v>7732</c:v>
                </c:pt>
                <c:pt idx="14">
                  <c:v>8301</c:v>
                </c:pt>
                <c:pt idx="15">
                  <c:v>8123</c:v>
                </c:pt>
                <c:pt idx="16">
                  <c:v>8164</c:v>
                </c:pt>
                <c:pt idx="17">
                  <c:v>8088</c:v>
                </c:pt>
                <c:pt idx="18">
                  <c:v>7970</c:v>
                </c:pt>
                <c:pt idx="19">
                  <c:v>7600</c:v>
                </c:pt>
                <c:pt idx="20">
                  <c:v>8457</c:v>
                </c:pt>
                <c:pt idx="21">
                  <c:v>8948</c:v>
                </c:pt>
                <c:pt idx="22">
                  <c:v>9173</c:v>
                </c:pt>
                <c:pt idx="23">
                  <c:v>9025</c:v>
                </c:pt>
                <c:pt idx="24">
                  <c:v>8958</c:v>
                </c:pt>
                <c:pt idx="25">
                  <c:v>8226</c:v>
                </c:pt>
                <c:pt idx="26">
                  <c:v>7609</c:v>
                </c:pt>
                <c:pt idx="27">
                  <c:v>8218</c:v>
                </c:pt>
                <c:pt idx="28">
                  <c:v>8499</c:v>
                </c:pt>
                <c:pt idx="29">
                  <c:v>8807</c:v>
                </c:pt>
                <c:pt idx="30">
                  <c:v>8629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'18'!$C$5</c:f>
              <c:numCache>
                <c:formatCode>d/\ m/</c:formatCode>
                <c:ptCount val="1"/>
                <c:pt idx="0">
                  <c:v>43489</c:v>
                </c:pt>
              </c:numCache>
            </c:numRef>
          </c:xVal>
          <c:yVal>
            <c:numRef>
              <c:f>'18'!$C$4</c:f>
              <c:numCache>
                <c:formatCode>#,##0.0</c:formatCode>
                <c:ptCount val="1"/>
                <c:pt idx="0">
                  <c:v>11747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'18'!$C$8</c:f>
              <c:numCache>
                <c:formatCode>d/\ m/</c:formatCode>
                <c:ptCount val="1"/>
                <c:pt idx="0">
                  <c:v>43466</c:v>
                </c:pt>
              </c:numCache>
            </c:numRef>
          </c:xVal>
          <c:yVal>
            <c:numRef>
              <c:f>'18'!$C$7</c:f>
              <c:numCache>
                <c:formatCode>#,##0.0</c:formatCode>
                <c:ptCount val="1"/>
                <c:pt idx="0">
                  <c:v>6003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16672"/>
        <c:axId val="147927040"/>
      </c:scatterChart>
      <c:valAx>
        <c:axId val="147916672"/>
        <c:scaling>
          <c:orientation val="minMax"/>
          <c:max val="43496"/>
          <c:min val="43466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7927040"/>
        <c:crosses val="autoZero"/>
        <c:crossBetween val="midCat"/>
        <c:majorUnit val="1"/>
      </c:valAx>
      <c:valAx>
        <c:axId val="14792704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916672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'18.1'!$G$5:$G$32</c:f>
              <c:numCache>
                <c:formatCode>m/d/yyyy</c:formatCode>
                <c:ptCount val="28"/>
                <c:pt idx="0">
                  <c:v>43497</c:v>
                </c:pt>
                <c:pt idx="1">
                  <c:v>43498</c:v>
                </c:pt>
                <c:pt idx="2">
                  <c:v>43499</c:v>
                </c:pt>
                <c:pt idx="3">
                  <c:v>43500</c:v>
                </c:pt>
                <c:pt idx="4">
                  <c:v>43501</c:v>
                </c:pt>
                <c:pt idx="5">
                  <c:v>43502</c:v>
                </c:pt>
                <c:pt idx="6">
                  <c:v>43503</c:v>
                </c:pt>
                <c:pt idx="7">
                  <c:v>43504</c:v>
                </c:pt>
                <c:pt idx="8">
                  <c:v>43505</c:v>
                </c:pt>
                <c:pt idx="9">
                  <c:v>43506</c:v>
                </c:pt>
                <c:pt idx="10">
                  <c:v>43507</c:v>
                </c:pt>
                <c:pt idx="11">
                  <c:v>43508</c:v>
                </c:pt>
                <c:pt idx="12">
                  <c:v>43509</c:v>
                </c:pt>
                <c:pt idx="13">
                  <c:v>43510</c:v>
                </c:pt>
                <c:pt idx="14">
                  <c:v>43511</c:v>
                </c:pt>
                <c:pt idx="15">
                  <c:v>43512</c:v>
                </c:pt>
                <c:pt idx="16">
                  <c:v>43513</c:v>
                </c:pt>
                <c:pt idx="17">
                  <c:v>43514</c:v>
                </c:pt>
                <c:pt idx="18">
                  <c:v>43515</c:v>
                </c:pt>
                <c:pt idx="19">
                  <c:v>43516</c:v>
                </c:pt>
                <c:pt idx="20">
                  <c:v>43517</c:v>
                </c:pt>
                <c:pt idx="21">
                  <c:v>43518</c:v>
                </c:pt>
                <c:pt idx="22">
                  <c:v>43519</c:v>
                </c:pt>
                <c:pt idx="23">
                  <c:v>43520</c:v>
                </c:pt>
                <c:pt idx="24">
                  <c:v>43521</c:v>
                </c:pt>
                <c:pt idx="25">
                  <c:v>43522</c:v>
                </c:pt>
                <c:pt idx="26">
                  <c:v>43523</c:v>
                </c:pt>
                <c:pt idx="27">
                  <c:v>43524</c:v>
                </c:pt>
              </c:numCache>
            </c:numRef>
          </c:xVal>
          <c:yVal>
            <c:numRef>
              <c:f>'18.1'!$J$5:$J$35</c:f>
              <c:numCache>
                <c:formatCode>#,##0</c:formatCode>
                <c:ptCount val="31"/>
                <c:pt idx="0">
                  <c:v>11027</c:v>
                </c:pt>
                <c:pt idx="1">
                  <c:v>9412</c:v>
                </c:pt>
                <c:pt idx="2">
                  <c:v>9407</c:v>
                </c:pt>
                <c:pt idx="3">
                  <c:v>10899</c:v>
                </c:pt>
                <c:pt idx="4">
                  <c:v>11239</c:v>
                </c:pt>
                <c:pt idx="5">
                  <c:v>11165</c:v>
                </c:pt>
                <c:pt idx="6">
                  <c:v>11238</c:v>
                </c:pt>
                <c:pt idx="7">
                  <c:v>10996</c:v>
                </c:pt>
                <c:pt idx="8">
                  <c:v>9538</c:v>
                </c:pt>
                <c:pt idx="9">
                  <c:v>9043</c:v>
                </c:pt>
                <c:pt idx="10">
                  <c:v>10749</c:v>
                </c:pt>
                <c:pt idx="11">
                  <c:v>10882</c:v>
                </c:pt>
                <c:pt idx="12">
                  <c:v>10822</c:v>
                </c:pt>
                <c:pt idx="13">
                  <c:v>10596</c:v>
                </c:pt>
                <c:pt idx="14">
                  <c:v>10433</c:v>
                </c:pt>
                <c:pt idx="15">
                  <c:v>9186</c:v>
                </c:pt>
                <c:pt idx="16">
                  <c:v>8904</c:v>
                </c:pt>
                <c:pt idx="17">
                  <c:v>10408</c:v>
                </c:pt>
                <c:pt idx="18">
                  <c:v>10431</c:v>
                </c:pt>
                <c:pt idx="19">
                  <c:v>10410</c:v>
                </c:pt>
                <c:pt idx="20">
                  <c:v>10356</c:v>
                </c:pt>
                <c:pt idx="21">
                  <c:v>10418</c:v>
                </c:pt>
                <c:pt idx="22">
                  <c:v>9442</c:v>
                </c:pt>
                <c:pt idx="23">
                  <c:v>9269</c:v>
                </c:pt>
                <c:pt idx="24">
                  <c:v>10420</c:v>
                </c:pt>
                <c:pt idx="25">
                  <c:v>10125</c:v>
                </c:pt>
                <c:pt idx="26">
                  <c:v>10081</c:v>
                </c:pt>
                <c:pt idx="27">
                  <c:v>9858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'18.1'!$G$5:$G$32</c:f>
              <c:numCache>
                <c:formatCode>m/d/yyyy</c:formatCode>
                <c:ptCount val="28"/>
                <c:pt idx="0">
                  <c:v>43497</c:v>
                </c:pt>
                <c:pt idx="1">
                  <c:v>43498</c:v>
                </c:pt>
                <c:pt idx="2">
                  <c:v>43499</c:v>
                </c:pt>
                <c:pt idx="3">
                  <c:v>43500</c:v>
                </c:pt>
                <c:pt idx="4">
                  <c:v>43501</c:v>
                </c:pt>
                <c:pt idx="5">
                  <c:v>43502</c:v>
                </c:pt>
                <c:pt idx="6">
                  <c:v>43503</c:v>
                </c:pt>
                <c:pt idx="7">
                  <c:v>43504</c:v>
                </c:pt>
                <c:pt idx="8">
                  <c:v>43505</c:v>
                </c:pt>
                <c:pt idx="9">
                  <c:v>43506</c:v>
                </c:pt>
                <c:pt idx="10">
                  <c:v>43507</c:v>
                </c:pt>
                <c:pt idx="11">
                  <c:v>43508</c:v>
                </c:pt>
                <c:pt idx="12">
                  <c:v>43509</c:v>
                </c:pt>
                <c:pt idx="13">
                  <c:v>43510</c:v>
                </c:pt>
                <c:pt idx="14">
                  <c:v>43511</c:v>
                </c:pt>
                <c:pt idx="15">
                  <c:v>43512</c:v>
                </c:pt>
                <c:pt idx="16">
                  <c:v>43513</c:v>
                </c:pt>
                <c:pt idx="17">
                  <c:v>43514</c:v>
                </c:pt>
                <c:pt idx="18">
                  <c:v>43515</c:v>
                </c:pt>
                <c:pt idx="19">
                  <c:v>43516</c:v>
                </c:pt>
                <c:pt idx="20">
                  <c:v>43517</c:v>
                </c:pt>
                <c:pt idx="21">
                  <c:v>43518</c:v>
                </c:pt>
                <c:pt idx="22">
                  <c:v>43519</c:v>
                </c:pt>
                <c:pt idx="23">
                  <c:v>43520</c:v>
                </c:pt>
                <c:pt idx="24">
                  <c:v>43521</c:v>
                </c:pt>
                <c:pt idx="25">
                  <c:v>43522</c:v>
                </c:pt>
                <c:pt idx="26">
                  <c:v>43523</c:v>
                </c:pt>
                <c:pt idx="27">
                  <c:v>43524</c:v>
                </c:pt>
              </c:numCache>
            </c:numRef>
          </c:xVal>
          <c:yVal>
            <c:numRef>
              <c:f>'18.1'!$K$5:$K$35</c:f>
              <c:numCache>
                <c:formatCode>#,##0</c:formatCode>
                <c:ptCount val="31"/>
                <c:pt idx="0">
                  <c:v>8265</c:v>
                </c:pt>
                <c:pt idx="1">
                  <c:v>7622</c:v>
                </c:pt>
                <c:pt idx="2">
                  <c:v>7221</c:v>
                </c:pt>
                <c:pt idx="3">
                  <c:v>8145</c:v>
                </c:pt>
                <c:pt idx="4">
                  <c:v>8643</c:v>
                </c:pt>
                <c:pt idx="5">
                  <c:v>8525</c:v>
                </c:pt>
                <c:pt idx="6">
                  <c:v>8718</c:v>
                </c:pt>
                <c:pt idx="7">
                  <c:v>8380</c:v>
                </c:pt>
                <c:pt idx="8">
                  <c:v>7624</c:v>
                </c:pt>
                <c:pt idx="9">
                  <c:v>7104</c:v>
                </c:pt>
                <c:pt idx="10">
                  <c:v>7701</c:v>
                </c:pt>
                <c:pt idx="11">
                  <c:v>8213</c:v>
                </c:pt>
                <c:pt idx="12">
                  <c:v>8282</c:v>
                </c:pt>
                <c:pt idx="13">
                  <c:v>8077</c:v>
                </c:pt>
                <c:pt idx="14">
                  <c:v>8108</c:v>
                </c:pt>
                <c:pt idx="15">
                  <c:v>7472</c:v>
                </c:pt>
                <c:pt idx="16">
                  <c:v>7091</c:v>
                </c:pt>
                <c:pt idx="17">
                  <c:v>7803</c:v>
                </c:pt>
                <c:pt idx="18">
                  <c:v>8029</c:v>
                </c:pt>
                <c:pt idx="19">
                  <c:v>7911</c:v>
                </c:pt>
                <c:pt idx="20">
                  <c:v>7941</c:v>
                </c:pt>
                <c:pt idx="21">
                  <c:v>7805</c:v>
                </c:pt>
                <c:pt idx="22">
                  <c:v>7593</c:v>
                </c:pt>
                <c:pt idx="23">
                  <c:v>7376</c:v>
                </c:pt>
                <c:pt idx="24">
                  <c:v>7995</c:v>
                </c:pt>
                <c:pt idx="25">
                  <c:v>7842</c:v>
                </c:pt>
                <c:pt idx="26">
                  <c:v>7804</c:v>
                </c:pt>
                <c:pt idx="27">
                  <c:v>7716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'18'!$D$5</c:f>
              <c:numCache>
                <c:formatCode>d/\ m/</c:formatCode>
                <c:ptCount val="1"/>
                <c:pt idx="0">
                  <c:v>43501</c:v>
                </c:pt>
              </c:numCache>
            </c:numRef>
          </c:xVal>
          <c:yVal>
            <c:numRef>
              <c:f>'18'!$D$4</c:f>
              <c:numCache>
                <c:formatCode>#,##0.0</c:formatCode>
                <c:ptCount val="1"/>
                <c:pt idx="0">
                  <c:v>11239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'18'!$D$8</c:f>
              <c:numCache>
                <c:formatCode>d/\ m/</c:formatCode>
                <c:ptCount val="1"/>
                <c:pt idx="0">
                  <c:v>43513</c:v>
                </c:pt>
              </c:numCache>
            </c:numRef>
          </c:xVal>
          <c:yVal>
            <c:numRef>
              <c:f>'18'!$D$7</c:f>
              <c:numCache>
                <c:formatCode>#,##0.0</c:formatCode>
                <c:ptCount val="1"/>
                <c:pt idx="0">
                  <c:v>7091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53152"/>
        <c:axId val="147955072"/>
      </c:scatterChart>
      <c:valAx>
        <c:axId val="147953152"/>
        <c:scaling>
          <c:orientation val="minMax"/>
          <c:max val="43524"/>
          <c:min val="43497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7955072"/>
        <c:crosses val="autoZero"/>
        <c:crossBetween val="midCat"/>
        <c:majorUnit val="1"/>
      </c:valAx>
      <c:valAx>
        <c:axId val="14795507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953152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43525</c:v>
                </c:pt>
                <c:pt idx="1">
                  <c:v>43526</c:v>
                </c:pt>
                <c:pt idx="2">
                  <c:v>43527</c:v>
                </c:pt>
                <c:pt idx="3">
                  <c:v>43528</c:v>
                </c:pt>
                <c:pt idx="4">
                  <c:v>43529</c:v>
                </c:pt>
                <c:pt idx="5">
                  <c:v>43530</c:v>
                </c:pt>
                <c:pt idx="6">
                  <c:v>43531</c:v>
                </c:pt>
                <c:pt idx="7">
                  <c:v>43532</c:v>
                </c:pt>
                <c:pt idx="8">
                  <c:v>43533</c:v>
                </c:pt>
                <c:pt idx="9">
                  <c:v>43534</c:v>
                </c:pt>
                <c:pt idx="10">
                  <c:v>43535</c:v>
                </c:pt>
                <c:pt idx="11">
                  <c:v>43536</c:v>
                </c:pt>
                <c:pt idx="12">
                  <c:v>43537</c:v>
                </c:pt>
                <c:pt idx="13">
                  <c:v>43538</c:v>
                </c:pt>
                <c:pt idx="14">
                  <c:v>43539</c:v>
                </c:pt>
                <c:pt idx="15">
                  <c:v>43540</c:v>
                </c:pt>
                <c:pt idx="16">
                  <c:v>43541</c:v>
                </c:pt>
                <c:pt idx="17">
                  <c:v>43542</c:v>
                </c:pt>
                <c:pt idx="18">
                  <c:v>43543</c:v>
                </c:pt>
                <c:pt idx="19">
                  <c:v>43544</c:v>
                </c:pt>
                <c:pt idx="20">
                  <c:v>43545</c:v>
                </c:pt>
                <c:pt idx="21">
                  <c:v>43546</c:v>
                </c:pt>
                <c:pt idx="22">
                  <c:v>43547</c:v>
                </c:pt>
                <c:pt idx="23">
                  <c:v>43548</c:v>
                </c:pt>
                <c:pt idx="24">
                  <c:v>43549</c:v>
                </c:pt>
                <c:pt idx="25">
                  <c:v>43550</c:v>
                </c:pt>
                <c:pt idx="26">
                  <c:v>43551</c:v>
                </c:pt>
                <c:pt idx="27">
                  <c:v>43552</c:v>
                </c:pt>
                <c:pt idx="28">
                  <c:v>43553</c:v>
                </c:pt>
                <c:pt idx="29">
                  <c:v>43554</c:v>
                </c:pt>
                <c:pt idx="30">
                  <c:v>43555</c:v>
                </c:pt>
              </c:numCache>
            </c:numRef>
          </c:xVal>
          <c:yVal>
            <c:numRef>
              <c:f>'18.1'!$P$5:$P$35</c:f>
              <c:numCache>
                <c:formatCode>#,##0</c:formatCode>
                <c:ptCount val="31"/>
                <c:pt idx="0">
                  <c:v>9933</c:v>
                </c:pt>
                <c:pt idx="1">
                  <c:v>8966</c:v>
                </c:pt>
                <c:pt idx="2">
                  <c:v>8459</c:v>
                </c:pt>
                <c:pt idx="3">
                  <c:v>9520</c:v>
                </c:pt>
                <c:pt idx="4">
                  <c:v>9956</c:v>
                </c:pt>
                <c:pt idx="5">
                  <c:v>9915</c:v>
                </c:pt>
                <c:pt idx="6">
                  <c:v>9757</c:v>
                </c:pt>
                <c:pt idx="7">
                  <c:v>9746</c:v>
                </c:pt>
                <c:pt idx="8">
                  <c:v>8739</c:v>
                </c:pt>
                <c:pt idx="9">
                  <c:v>8420</c:v>
                </c:pt>
                <c:pt idx="10">
                  <c:v>9986</c:v>
                </c:pt>
                <c:pt idx="11">
                  <c:v>9983</c:v>
                </c:pt>
                <c:pt idx="12">
                  <c:v>10137</c:v>
                </c:pt>
                <c:pt idx="13">
                  <c:v>10055</c:v>
                </c:pt>
                <c:pt idx="14">
                  <c:v>9891</c:v>
                </c:pt>
                <c:pt idx="15">
                  <c:v>8787</c:v>
                </c:pt>
                <c:pt idx="16">
                  <c:v>8288</c:v>
                </c:pt>
                <c:pt idx="17">
                  <c:v>9968</c:v>
                </c:pt>
                <c:pt idx="18">
                  <c:v>10006</c:v>
                </c:pt>
                <c:pt idx="19">
                  <c:v>9935</c:v>
                </c:pt>
                <c:pt idx="20">
                  <c:v>9923</c:v>
                </c:pt>
                <c:pt idx="21">
                  <c:v>9616</c:v>
                </c:pt>
                <c:pt idx="22">
                  <c:v>8149</c:v>
                </c:pt>
                <c:pt idx="23">
                  <c:v>8365</c:v>
                </c:pt>
                <c:pt idx="24">
                  <c:v>9828</c:v>
                </c:pt>
                <c:pt idx="25">
                  <c:v>10006</c:v>
                </c:pt>
                <c:pt idx="26">
                  <c:v>9936</c:v>
                </c:pt>
                <c:pt idx="27">
                  <c:v>10021</c:v>
                </c:pt>
                <c:pt idx="28">
                  <c:v>9622</c:v>
                </c:pt>
                <c:pt idx="29">
                  <c:v>8193</c:v>
                </c:pt>
                <c:pt idx="30">
                  <c:v>8106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43525</c:v>
                </c:pt>
                <c:pt idx="1">
                  <c:v>43526</c:v>
                </c:pt>
                <c:pt idx="2">
                  <c:v>43527</c:v>
                </c:pt>
                <c:pt idx="3">
                  <c:v>43528</c:v>
                </c:pt>
                <c:pt idx="4">
                  <c:v>43529</c:v>
                </c:pt>
                <c:pt idx="5">
                  <c:v>43530</c:v>
                </c:pt>
                <c:pt idx="6">
                  <c:v>43531</c:v>
                </c:pt>
                <c:pt idx="7">
                  <c:v>43532</c:v>
                </c:pt>
                <c:pt idx="8">
                  <c:v>43533</c:v>
                </c:pt>
                <c:pt idx="9">
                  <c:v>43534</c:v>
                </c:pt>
                <c:pt idx="10">
                  <c:v>43535</c:v>
                </c:pt>
                <c:pt idx="11">
                  <c:v>43536</c:v>
                </c:pt>
                <c:pt idx="12">
                  <c:v>43537</c:v>
                </c:pt>
                <c:pt idx="13">
                  <c:v>43538</c:v>
                </c:pt>
                <c:pt idx="14">
                  <c:v>43539</c:v>
                </c:pt>
                <c:pt idx="15">
                  <c:v>43540</c:v>
                </c:pt>
                <c:pt idx="16">
                  <c:v>43541</c:v>
                </c:pt>
                <c:pt idx="17">
                  <c:v>43542</c:v>
                </c:pt>
                <c:pt idx="18">
                  <c:v>43543</c:v>
                </c:pt>
                <c:pt idx="19">
                  <c:v>43544</c:v>
                </c:pt>
                <c:pt idx="20">
                  <c:v>43545</c:v>
                </c:pt>
                <c:pt idx="21">
                  <c:v>43546</c:v>
                </c:pt>
                <c:pt idx="22">
                  <c:v>43547</c:v>
                </c:pt>
                <c:pt idx="23">
                  <c:v>43548</c:v>
                </c:pt>
                <c:pt idx="24">
                  <c:v>43549</c:v>
                </c:pt>
                <c:pt idx="25">
                  <c:v>43550</c:v>
                </c:pt>
                <c:pt idx="26">
                  <c:v>43551</c:v>
                </c:pt>
                <c:pt idx="27">
                  <c:v>43552</c:v>
                </c:pt>
                <c:pt idx="28">
                  <c:v>43553</c:v>
                </c:pt>
                <c:pt idx="29">
                  <c:v>43554</c:v>
                </c:pt>
                <c:pt idx="30">
                  <c:v>43555</c:v>
                </c:pt>
              </c:numCache>
            </c:numRef>
          </c:xVal>
          <c:yVal>
            <c:numRef>
              <c:f>'18.1'!$Q$5:$Q$35</c:f>
              <c:numCache>
                <c:formatCode>#,##0</c:formatCode>
                <c:ptCount val="31"/>
                <c:pt idx="0">
                  <c:v>7354</c:v>
                </c:pt>
                <c:pt idx="1">
                  <c:v>6965</c:v>
                </c:pt>
                <c:pt idx="2">
                  <c:v>6691</c:v>
                </c:pt>
                <c:pt idx="3">
                  <c:v>7159</c:v>
                </c:pt>
                <c:pt idx="4">
                  <c:v>7370</c:v>
                </c:pt>
                <c:pt idx="5">
                  <c:v>7623</c:v>
                </c:pt>
                <c:pt idx="6">
                  <c:v>7378</c:v>
                </c:pt>
                <c:pt idx="7">
                  <c:v>7319</c:v>
                </c:pt>
                <c:pt idx="8">
                  <c:v>6808</c:v>
                </c:pt>
                <c:pt idx="9">
                  <c:v>6370</c:v>
                </c:pt>
                <c:pt idx="10">
                  <c:v>6846</c:v>
                </c:pt>
                <c:pt idx="11">
                  <c:v>7702</c:v>
                </c:pt>
                <c:pt idx="12">
                  <c:v>7594</c:v>
                </c:pt>
                <c:pt idx="13">
                  <c:v>7694</c:v>
                </c:pt>
                <c:pt idx="14">
                  <c:v>7464</c:v>
                </c:pt>
                <c:pt idx="15">
                  <c:v>6803</c:v>
                </c:pt>
                <c:pt idx="16">
                  <c:v>6521</c:v>
                </c:pt>
                <c:pt idx="17">
                  <c:v>7087</c:v>
                </c:pt>
                <c:pt idx="18">
                  <c:v>7713</c:v>
                </c:pt>
                <c:pt idx="19">
                  <c:v>7740</c:v>
                </c:pt>
                <c:pt idx="20">
                  <c:v>7769</c:v>
                </c:pt>
                <c:pt idx="21">
                  <c:v>7395</c:v>
                </c:pt>
                <c:pt idx="22">
                  <c:v>6731</c:v>
                </c:pt>
                <c:pt idx="23">
                  <c:v>6235</c:v>
                </c:pt>
                <c:pt idx="24">
                  <c:v>6993</c:v>
                </c:pt>
                <c:pt idx="25">
                  <c:v>7475</c:v>
                </c:pt>
                <c:pt idx="26">
                  <c:v>7550</c:v>
                </c:pt>
                <c:pt idx="27">
                  <c:v>7490</c:v>
                </c:pt>
                <c:pt idx="28">
                  <c:v>7478</c:v>
                </c:pt>
                <c:pt idx="29">
                  <c:v>6836</c:v>
                </c:pt>
                <c:pt idx="30">
                  <c:v>6419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'18'!$E$5</c:f>
              <c:numCache>
                <c:formatCode>d/\ m/</c:formatCode>
                <c:ptCount val="1"/>
                <c:pt idx="0">
                  <c:v>43537</c:v>
                </c:pt>
              </c:numCache>
            </c:numRef>
          </c:xVal>
          <c:yVal>
            <c:numRef>
              <c:f>'18'!$E$4</c:f>
              <c:numCache>
                <c:formatCode>#,##0.0</c:formatCode>
                <c:ptCount val="1"/>
                <c:pt idx="0">
                  <c:v>10137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'18'!$E$8</c:f>
              <c:numCache>
                <c:formatCode>d/\ m/</c:formatCode>
                <c:ptCount val="1"/>
                <c:pt idx="0">
                  <c:v>43548</c:v>
                </c:pt>
              </c:numCache>
            </c:numRef>
          </c:xVal>
          <c:yVal>
            <c:numRef>
              <c:f>'18'!$E$7</c:f>
              <c:numCache>
                <c:formatCode>#,##0.0</c:formatCode>
                <c:ptCount val="1"/>
                <c:pt idx="0">
                  <c:v>6235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89632"/>
        <c:axId val="147991552"/>
      </c:scatterChart>
      <c:valAx>
        <c:axId val="147989632"/>
        <c:scaling>
          <c:orientation val="minMax"/>
          <c:max val="43555"/>
          <c:min val="43525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7991552"/>
        <c:crosses val="autoZero"/>
        <c:crossBetween val="midCat"/>
        <c:majorUnit val="1"/>
      </c:valAx>
      <c:valAx>
        <c:axId val="14799155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989632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'18.1'!$G$5:$G$32</c:f>
              <c:numCache>
                <c:formatCode>m/d/yyyy</c:formatCode>
                <c:ptCount val="28"/>
                <c:pt idx="0">
                  <c:v>43497</c:v>
                </c:pt>
                <c:pt idx="1">
                  <c:v>43498</c:v>
                </c:pt>
                <c:pt idx="2">
                  <c:v>43499</c:v>
                </c:pt>
                <c:pt idx="3">
                  <c:v>43500</c:v>
                </c:pt>
                <c:pt idx="4">
                  <c:v>43501</c:v>
                </c:pt>
                <c:pt idx="5">
                  <c:v>43502</c:v>
                </c:pt>
                <c:pt idx="6">
                  <c:v>43503</c:v>
                </c:pt>
                <c:pt idx="7">
                  <c:v>43504</c:v>
                </c:pt>
                <c:pt idx="8">
                  <c:v>43505</c:v>
                </c:pt>
                <c:pt idx="9">
                  <c:v>43506</c:v>
                </c:pt>
                <c:pt idx="10">
                  <c:v>43507</c:v>
                </c:pt>
                <c:pt idx="11">
                  <c:v>43508</c:v>
                </c:pt>
                <c:pt idx="12">
                  <c:v>43509</c:v>
                </c:pt>
                <c:pt idx="13">
                  <c:v>43510</c:v>
                </c:pt>
                <c:pt idx="14">
                  <c:v>43511</c:v>
                </c:pt>
                <c:pt idx="15">
                  <c:v>43512</c:v>
                </c:pt>
                <c:pt idx="16">
                  <c:v>43513</c:v>
                </c:pt>
                <c:pt idx="17">
                  <c:v>43514</c:v>
                </c:pt>
                <c:pt idx="18">
                  <c:v>43515</c:v>
                </c:pt>
                <c:pt idx="19">
                  <c:v>43516</c:v>
                </c:pt>
                <c:pt idx="20">
                  <c:v>43517</c:v>
                </c:pt>
                <c:pt idx="21">
                  <c:v>43518</c:v>
                </c:pt>
                <c:pt idx="22">
                  <c:v>43519</c:v>
                </c:pt>
                <c:pt idx="23">
                  <c:v>43520</c:v>
                </c:pt>
                <c:pt idx="24">
                  <c:v>43521</c:v>
                </c:pt>
                <c:pt idx="25">
                  <c:v>43522</c:v>
                </c:pt>
                <c:pt idx="26">
                  <c:v>43523</c:v>
                </c:pt>
                <c:pt idx="27">
                  <c:v>43524</c:v>
                </c:pt>
              </c:numCache>
            </c:numRef>
          </c:xVal>
          <c:yVal>
            <c:numRef>
              <c:f>'18.1'!$I$5:$I$35</c:f>
              <c:numCache>
                <c:formatCode>#,##0</c:formatCode>
                <c:ptCount val="31"/>
                <c:pt idx="0">
                  <c:v>237863</c:v>
                </c:pt>
                <c:pt idx="1">
                  <c:v>204668</c:v>
                </c:pt>
                <c:pt idx="2">
                  <c:v>204830</c:v>
                </c:pt>
                <c:pt idx="3">
                  <c:v>236905</c:v>
                </c:pt>
                <c:pt idx="4">
                  <c:v>243492</c:v>
                </c:pt>
                <c:pt idx="5">
                  <c:v>244249</c:v>
                </c:pt>
                <c:pt idx="6">
                  <c:v>245951</c:v>
                </c:pt>
                <c:pt idx="7">
                  <c:v>236718</c:v>
                </c:pt>
                <c:pt idx="8">
                  <c:v>205850</c:v>
                </c:pt>
                <c:pt idx="9">
                  <c:v>197032</c:v>
                </c:pt>
                <c:pt idx="10">
                  <c:v>231355</c:v>
                </c:pt>
                <c:pt idx="11">
                  <c:v>237379</c:v>
                </c:pt>
                <c:pt idx="12">
                  <c:v>236267</c:v>
                </c:pt>
                <c:pt idx="13">
                  <c:v>231350</c:v>
                </c:pt>
                <c:pt idx="14">
                  <c:v>225762</c:v>
                </c:pt>
                <c:pt idx="15">
                  <c:v>199624</c:v>
                </c:pt>
                <c:pt idx="16">
                  <c:v>193860</c:v>
                </c:pt>
                <c:pt idx="17">
                  <c:v>224989</c:v>
                </c:pt>
                <c:pt idx="18">
                  <c:v>227247</c:v>
                </c:pt>
                <c:pt idx="19">
                  <c:v>228253</c:v>
                </c:pt>
                <c:pt idx="20">
                  <c:v>228292</c:v>
                </c:pt>
                <c:pt idx="21">
                  <c:v>225290</c:v>
                </c:pt>
                <c:pt idx="22">
                  <c:v>204753</c:v>
                </c:pt>
                <c:pt idx="23">
                  <c:v>202000</c:v>
                </c:pt>
                <c:pt idx="24">
                  <c:v>225723</c:v>
                </c:pt>
                <c:pt idx="25">
                  <c:v>222632</c:v>
                </c:pt>
                <c:pt idx="26">
                  <c:v>219759</c:v>
                </c:pt>
                <c:pt idx="27">
                  <c:v>215650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32128"/>
        <c:axId val="148033920"/>
      </c:scatterChart>
      <c:valAx>
        <c:axId val="148032128"/>
        <c:scaling>
          <c:orientation val="minMax"/>
          <c:max val="43524"/>
          <c:min val="43497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8033920"/>
        <c:crosses val="autoZero"/>
        <c:crossBetween val="midCat"/>
        <c:majorUnit val="1"/>
      </c:valAx>
      <c:valAx>
        <c:axId val="148033920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803212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43525</c:v>
                </c:pt>
                <c:pt idx="1">
                  <c:v>43526</c:v>
                </c:pt>
                <c:pt idx="2">
                  <c:v>43527</c:v>
                </c:pt>
                <c:pt idx="3">
                  <c:v>43528</c:v>
                </c:pt>
                <c:pt idx="4">
                  <c:v>43529</c:v>
                </c:pt>
                <c:pt idx="5">
                  <c:v>43530</c:v>
                </c:pt>
                <c:pt idx="6">
                  <c:v>43531</c:v>
                </c:pt>
                <c:pt idx="7">
                  <c:v>43532</c:v>
                </c:pt>
                <c:pt idx="8">
                  <c:v>43533</c:v>
                </c:pt>
                <c:pt idx="9">
                  <c:v>43534</c:v>
                </c:pt>
                <c:pt idx="10">
                  <c:v>43535</c:v>
                </c:pt>
                <c:pt idx="11">
                  <c:v>43536</c:v>
                </c:pt>
                <c:pt idx="12">
                  <c:v>43537</c:v>
                </c:pt>
                <c:pt idx="13">
                  <c:v>43538</c:v>
                </c:pt>
                <c:pt idx="14">
                  <c:v>43539</c:v>
                </c:pt>
                <c:pt idx="15">
                  <c:v>43540</c:v>
                </c:pt>
                <c:pt idx="16">
                  <c:v>43541</c:v>
                </c:pt>
                <c:pt idx="17">
                  <c:v>43542</c:v>
                </c:pt>
                <c:pt idx="18">
                  <c:v>43543</c:v>
                </c:pt>
                <c:pt idx="19">
                  <c:v>43544</c:v>
                </c:pt>
                <c:pt idx="20">
                  <c:v>43545</c:v>
                </c:pt>
                <c:pt idx="21">
                  <c:v>43546</c:v>
                </c:pt>
                <c:pt idx="22">
                  <c:v>43547</c:v>
                </c:pt>
                <c:pt idx="23">
                  <c:v>43548</c:v>
                </c:pt>
                <c:pt idx="24">
                  <c:v>43549</c:v>
                </c:pt>
                <c:pt idx="25">
                  <c:v>43550</c:v>
                </c:pt>
                <c:pt idx="26">
                  <c:v>43551</c:v>
                </c:pt>
                <c:pt idx="27">
                  <c:v>43552</c:v>
                </c:pt>
                <c:pt idx="28">
                  <c:v>43553</c:v>
                </c:pt>
                <c:pt idx="29">
                  <c:v>43554</c:v>
                </c:pt>
                <c:pt idx="30">
                  <c:v>43555</c:v>
                </c:pt>
              </c:numCache>
            </c:numRef>
          </c:xVal>
          <c:yVal>
            <c:numRef>
              <c:f>'18.1'!$O$5:$O$35</c:f>
              <c:numCache>
                <c:formatCode>#,##0</c:formatCode>
                <c:ptCount val="31"/>
                <c:pt idx="0">
                  <c:v>214233</c:v>
                </c:pt>
                <c:pt idx="1">
                  <c:v>192891</c:v>
                </c:pt>
                <c:pt idx="2">
                  <c:v>183846</c:v>
                </c:pt>
                <c:pt idx="3">
                  <c:v>209564</c:v>
                </c:pt>
                <c:pt idx="4">
                  <c:v>218027</c:v>
                </c:pt>
                <c:pt idx="5">
                  <c:v>216213</c:v>
                </c:pt>
                <c:pt idx="6">
                  <c:v>213759</c:v>
                </c:pt>
                <c:pt idx="7">
                  <c:v>211389</c:v>
                </c:pt>
                <c:pt idx="8">
                  <c:v>186272</c:v>
                </c:pt>
                <c:pt idx="9">
                  <c:v>179749</c:v>
                </c:pt>
                <c:pt idx="10">
                  <c:v>214460</c:v>
                </c:pt>
                <c:pt idx="11">
                  <c:v>220193</c:v>
                </c:pt>
                <c:pt idx="12">
                  <c:v>220171</c:v>
                </c:pt>
                <c:pt idx="13">
                  <c:v>221531</c:v>
                </c:pt>
                <c:pt idx="14">
                  <c:v>215484</c:v>
                </c:pt>
                <c:pt idx="15">
                  <c:v>188370</c:v>
                </c:pt>
                <c:pt idx="16">
                  <c:v>176949</c:v>
                </c:pt>
                <c:pt idx="17">
                  <c:v>214722</c:v>
                </c:pt>
                <c:pt idx="18">
                  <c:v>220992</c:v>
                </c:pt>
                <c:pt idx="19">
                  <c:v>218862</c:v>
                </c:pt>
                <c:pt idx="20">
                  <c:v>216652</c:v>
                </c:pt>
                <c:pt idx="21">
                  <c:v>209037</c:v>
                </c:pt>
                <c:pt idx="22">
                  <c:v>177574</c:v>
                </c:pt>
                <c:pt idx="23">
                  <c:v>177102</c:v>
                </c:pt>
                <c:pt idx="24">
                  <c:v>211393</c:v>
                </c:pt>
                <c:pt idx="25">
                  <c:v>217970</c:v>
                </c:pt>
                <c:pt idx="26">
                  <c:v>218576</c:v>
                </c:pt>
                <c:pt idx="27">
                  <c:v>218427</c:v>
                </c:pt>
                <c:pt idx="28">
                  <c:v>209222</c:v>
                </c:pt>
                <c:pt idx="29">
                  <c:v>179248</c:v>
                </c:pt>
                <c:pt idx="30">
                  <c:v>166187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197376"/>
        <c:axId val="148198912"/>
      </c:scatterChart>
      <c:valAx>
        <c:axId val="148197376"/>
        <c:scaling>
          <c:orientation val="minMax"/>
          <c:max val="43555"/>
          <c:min val="43525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8198912"/>
        <c:crosses val="autoZero"/>
        <c:crossBetween val="midCat"/>
        <c:majorUnit val="1"/>
      </c:valAx>
      <c:valAx>
        <c:axId val="148198912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81973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29140467216216975"/>
          <c:y val="7.5126555072015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4622167977691692E-2"/>
          <c:y val="0.34424091985732708"/>
          <c:w val="0.94099029955582703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9.3866212875186122E-2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0.3621400077663357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690467465843063E-3"/>
                  <c:y val="-2.43282355571400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4.2591432289475445E-4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'8'!$B$19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'8'!$B$20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0.50299829871544588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4.0569566320137598E-2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6066688"/>
        <c:axId val="86068224"/>
      </c:barChart>
      <c:catAx>
        <c:axId val="86066688"/>
        <c:scaling>
          <c:orientation val="minMax"/>
        </c:scaling>
        <c:delete val="1"/>
        <c:axPos val="l"/>
        <c:majorTickMark val="out"/>
        <c:minorTickMark val="none"/>
        <c:tickLblPos val="nextTo"/>
        <c:crossAx val="86068224"/>
        <c:crosses val="autoZero"/>
        <c:auto val="1"/>
        <c:lblAlgn val="ctr"/>
        <c:lblOffset val="100"/>
        <c:noMultiLvlLbl val="0"/>
      </c:catAx>
      <c:valAx>
        <c:axId val="8606822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60666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19776"/>
        <c:axId val="148221312"/>
      </c:barChart>
      <c:catAx>
        <c:axId val="14821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221312"/>
        <c:crosses val="autoZero"/>
        <c:auto val="1"/>
        <c:lblAlgn val="ctr"/>
        <c:lblOffset val="100"/>
        <c:noMultiLvlLbl val="0"/>
      </c:catAx>
      <c:valAx>
        <c:axId val="148221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2197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0507430392447424"/>
          <c:y val="7.16688380242143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742402677362938E-2"/>
          <c:y val="0.13675168321351136"/>
          <c:w val="0.9450258126514703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6003</c:v>
                </c:pt>
                <c:pt idx="1">
                  <c:v>7091</c:v>
                </c:pt>
                <c:pt idx="2">
                  <c:v>6235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11747</c:v>
                </c:pt>
                <c:pt idx="1">
                  <c:v>11239</c:v>
                </c:pt>
                <c:pt idx="2">
                  <c:v>10137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23648"/>
        <c:axId val="148125184"/>
      </c:barChart>
      <c:catAx>
        <c:axId val="148123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8125184"/>
        <c:crosses val="autoZero"/>
        <c:auto val="1"/>
        <c:lblAlgn val="ctr"/>
        <c:lblOffset val="100"/>
        <c:noMultiLvlLbl val="0"/>
      </c:catAx>
      <c:valAx>
        <c:axId val="148125184"/>
        <c:scaling>
          <c:orientation val="minMax"/>
          <c:max val="1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8123648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</c:formatCode>
                <c:ptCount val="24"/>
                <c:pt idx="0">
                  <c:v>3099</c:v>
                </c:pt>
                <c:pt idx="1">
                  <c:v>3102</c:v>
                </c:pt>
                <c:pt idx="2">
                  <c:v>3102</c:v>
                </c:pt>
                <c:pt idx="3">
                  <c:v>3102</c:v>
                </c:pt>
                <c:pt idx="4">
                  <c:v>3104</c:v>
                </c:pt>
                <c:pt idx="5">
                  <c:v>3103</c:v>
                </c:pt>
                <c:pt idx="6">
                  <c:v>3105</c:v>
                </c:pt>
                <c:pt idx="7">
                  <c:v>3106</c:v>
                </c:pt>
                <c:pt idx="8">
                  <c:v>3108</c:v>
                </c:pt>
                <c:pt idx="9">
                  <c:v>3107</c:v>
                </c:pt>
                <c:pt idx="10">
                  <c:v>3104</c:v>
                </c:pt>
                <c:pt idx="11">
                  <c:v>3099</c:v>
                </c:pt>
                <c:pt idx="12">
                  <c:v>3095</c:v>
                </c:pt>
                <c:pt idx="13">
                  <c:v>3093</c:v>
                </c:pt>
                <c:pt idx="14">
                  <c:v>3092</c:v>
                </c:pt>
                <c:pt idx="15">
                  <c:v>3089</c:v>
                </c:pt>
                <c:pt idx="16">
                  <c:v>3090</c:v>
                </c:pt>
                <c:pt idx="17">
                  <c:v>3094</c:v>
                </c:pt>
                <c:pt idx="18">
                  <c:v>3094</c:v>
                </c:pt>
                <c:pt idx="19">
                  <c:v>3093</c:v>
                </c:pt>
                <c:pt idx="20">
                  <c:v>3098</c:v>
                </c:pt>
                <c:pt idx="21">
                  <c:v>3101</c:v>
                </c:pt>
                <c:pt idx="22">
                  <c:v>3099</c:v>
                </c:pt>
                <c:pt idx="23">
                  <c:v>3100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</c:formatCode>
                <c:ptCount val="24"/>
                <c:pt idx="0">
                  <c:v>4375</c:v>
                </c:pt>
                <c:pt idx="1">
                  <c:v>4276</c:v>
                </c:pt>
                <c:pt idx="2">
                  <c:v>4243</c:v>
                </c:pt>
                <c:pt idx="3">
                  <c:v>4255</c:v>
                </c:pt>
                <c:pt idx="4">
                  <c:v>4296</c:v>
                </c:pt>
                <c:pt idx="5">
                  <c:v>4498</c:v>
                </c:pt>
                <c:pt idx="6">
                  <c:v>5230</c:v>
                </c:pt>
                <c:pt idx="7">
                  <c:v>5484</c:v>
                </c:pt>
                <c:pt idx="8">
                  <c:v>5505</c:v>
                </c:pt>
                <c:pt idx="9">
                  <c:v>5511</c:v>
                </c:pt>
                <c:pt idx="10">
                  <c:v>5365</c:v>
                </c:pt>
                <c:pt idx="11">
                  <c:v>5349</c:v>
                </c:pt>
                <c:pt idx="12">
                  <c:v>5450</c:v>
                </c:pt>
                <c:pt idx="13">
                  <c:v>5418</c:v>
                </c:pt>
                <c:pt idx="14">
                  <c:v>5447</c:v>
                </c:pt>
                <c:pt idx="15">
                  <c:v>5460</c:v>
                </c:pt>
                <c:pt idx="16">
                  <c:v>5443</c:v>
                </c:pt>
                <c:pt idx="17">
                  <c:v>5472</c:v>
                </c:pt>
                <c:pt idx="18">
                  <c:v>5556</c:v>
                </c:pt>
                <c:pt idx="19">
                  <c:v>5630</c:v>
                </c:pt>
                <c:pt idx="20">
                  <c:v>5325</c:v>
                </c:pt>
                <c:pt idx="21">
                  <c:v>5547</c:v>
                </c:pt>
                <c:pt idx="22">
                  <c:v>5323</c:v>
                </c:pt>
                <c:pt idx="23">
                  <c:v>5172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</c:formatCode>
                <c:ptCount val="24"/>
                <c:pt idx="0">
                  <c:v>588</c:v>
                </c:pt>
                <c:pt idx="1">
                  <c:v>589</c:v>
                </c:pt>
                <c:pt idx="2">
                  <c:v>591</c:v>
                </c:pt>
                <c:pt idx="3">
                  <c:v>591</c:v>
                </c:pt>
                <c:pt idx="4">
                  <c:v>583</c:v>
                </c:pt>
                <c:pt idx="5">
                  <c:v>622</c:v>
                </c:pt>
                <c:pt idx="6">
                  <c:v>675</c:v>
                </c:pt>
                <c:pt idx="7">
                  <c:v>678</c:v>
                </c:pt>
                <c:pt idx="8">
                  <c:v>682</c:v>
                </c:pt>
                <c:pt idx="9">
                  <c:v>674</c:v>
                </c:pt>
                <c:pt idx="10">
                  <c:v>666</c:v>
                </c:pt>
                <c:pt idx="11">
                  <c:v>666</c:v>
                </c:pt>
                <c:pt idx="12">
                  <c:v>648</c:v>
                </c:pt>
                <c:pt idx="13">
                  <c:v>641</c:v>
                </c:pt>
                <c:pt idx="14">
                  <c:v>651</c:v>
                </c:pt>
                <c:pt idx="15">
                  <c:v>667</c:v>
                </c:pt>
                <c:pt idx="16">
                  <c:v>680</c:v>
                </c:pt>
                <c:pt idx="17">
                  <c:v>683</c:v>
                </c:pt>
                <c:pt idx="18">
                  <c:v>698</c:v>
                </c:pt>
                <c:pt idx="19">
                  <c:v>715</c:v>
                </c:pt>
                <c:pt idx="20">
                  <c:v>714</c:v>
                </c:pt>
                <c:pt idx="21">
                  <c:v>685</c:v>
                </c:pt>
                <c:pt idx="22">
                  <c:v>632</c:v>
                </c:pt>
                <c:pt idx="23">
                  <c:v>612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</c:formatCode>
                <c:ptCount val="24"/>
                <c:pt idx="0">
                  <c:v>177</c:v>
                </c:pt>
                <c:pt idx="1">
                  <c:v>158</c:v>
                </c:pt>
                <c:pt idx="2">
                  <c:v>155</c:v>
                </c:pt>
                <c:pt idx="3">
                  <c:v>149</c:v>
                </c:pt>
                <c:pt idx="4">
                  <c:v>173</c:v>
                </c:pt>
                <c:pt idx="5">
                  <c:v>217</c:v>
                </c:pt>
                <c:pt idx="6">
                  <c:v>212</c:v>
                </c:pt>
                <c:pt idx="7">
                  <c:v>189</c:v>
                </c:pt>
                <c:pt idx="8">
                  <c:v>189</c:v>
                </c:pt>
                <c:pt idx="9">
                  <c:v>207</c:v>
                </c:pt>
                <c:pt idx="10">
                  <c:v>199</c:v>
                </c:pt>
                <c:pt idx="11">
                  <c:v>190</c:v>
                </c:pt>
                <c:pt idx="12">
                  <c:v>175</c:v>
                </c:pt>
                <c:pt idx="13">
                  <c:v>163</c:v>
                </c:pt>
                <c:pt idx="14">
                  <c:v>168</c:v>
                </c:pt>
                <c:pt idx="15">
                  <c:v>177</c:v>
                </c:pt>
                <c:pt idx="16">
                  <c:v>161</c:v>
                </c:pt>
                <c:pt idx="17">
                  <c:v>166</c:v>
                </c:pt>
                <c:pt idx="18">
                  <c:v>155</c:v>
                </c:pt>
                <c:pt idx="19">
                  <c:v>162</c:v>
                </c:pt>
                <c:pt idx="20">
                  <c:v>172</c:v>
                </c:pt>
                <c:pt idx="21">
                  <c:v>193</c:v>
                </c:pt>
                <c:pt idx="22">
                  <c:v>190</c:v>
                </c:pt>
                <c:pt idx="23">
                  <c:v>171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128</c:v>
                </c:pt>
                <c:pt idx="8">
                  <c:v>371</c:v>
                </c:pt>
                <c:pt idx="9">
                  <c:v>647</c:v>
                </c:pt>
                <c:pt idx="10">
                  <c:v>778</c:v>
                </c:pt>
                <c:pt idx="11">
                  <c:v>836</c:v>
                </c:pt>
                <c:pt idx="12">
                  <c:v>804</c:v>
                </c:pt>
                <c:pt idx="13">
                  <c:v>707</c:v>
                </c:pt>
                <c:pt idx="14">
                  <c:v>562</c:v>
                </c:pt>
                <c:pt idx="15">
                  <c:v>398</c:v>
                </c:pt>
                <c:pt idx="16">
                  <c:v>204</c:v>
                </c:pt>
                <c:pt idx="17">
                  <c:v>43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</c:formatCode>
                <c:ptCount val="24"/>
                <c:pt idx="0">
                  <c:v>271</c:v>
                </c:pt>
                <c:pt idx="1">
                  <c:v>267</c:v>
                </c:pt>
                <c:pt idx="2">
                  <c:v>266</c:v>
                </c:pt>
                <c:pt idx="3">
                  <c:v>366</c:v>
                </c:pt>
                <c:pt idx="4">
                  <c:v>319</c:v>
                </c:pt>
                <c:pt idx="5">
                  <c:v>375</c:v>
                </c:pt>
                <c:pt idx="6">
                  <c:v>506</c:v>
                </c:pt>
                <c:pt idx="7">
                  <c:v>685</c:v>
                </c:pt>
                <c:pt idx="8">
                  <c:v>520</c:v>
                </c:pt>
                <c:pt idx="9">
                  <c:v>506</c:v>
                </c:pt>
                <c:pt idx="10">
                  <c:v>440</c:v>
                </c:pt>
                <c:pt idx="11">
                  <c:v>334</c:v>
                </c:pt>
                <c:pt idx="12">
                  <c:v>326</c:v>
                </c:pt>
                <c:pt idx="13">
                  <c:v>318</c:v>
                </c:pt>
                <c:pt idx="14">
                  <c:v>319</c:v>
                </c:pt>
                <c:pt idx="15">
                  <c:v>382</c:v>
                </c:pt>
                <c:pt idx="16">
                  <c:v>435</c:v>
                </c:pt>
                <c:pt idx="17">
                  <c:v>507</c:v>
                </c:pt>
                <c:pt idx="18">
                  <c:v>587</c:v>
                </c:pt>
                <c:pt idx="19">
                  <c:v>652</c:v>
                </c:pt>
                <c:pt idx="20">
                  <c:v>514</c:v>
                </c:pt>
                <c:pt idx="21">
                  <c:v>506</c:v>
                </c:pt>
                <c:pt idx="22">
                  <c:v>467</c:v>
                </c:pt>
                <c:pt idx="23">
                  <c:v>332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61</c:v>
                </c:pt>
                <c:pt idx="7">
                  <c:v>625</c:v>
                </c:pt>
                <c:pt idx="8">
                  <c:v>160</c:v>
                </c:pt>
                <c:pt idx="9">
                  <c:v>46</c:v>
                </c:pt>
                <c:pt idx="10">
                  <c:v>0</c:v>
                </c:pt>
                <c:pt idx="11">
                  <c:v>0</c:v>
                </c:pt>
                <c:pt idx="12">
                  <c:v>68</c:v>
                </c:pt>
                <c:pt idx="13">
                  <c:v>190</c:v>
                </c:pt>
                <c:pt idx="14">
                  <c:v>121</c:v>
                </c:pt>
                <c:pt idx="15">
                  <c:v>143</c:v>
                </c:pt>
                <c:pt idx="16">
                  <c:v>184</c:v>
                </c:pt>
                <c:pt idx="17">
                  <c:v>504</c:v>
                </c:pt>
                <c:pt idx="18">
                  <c:v>701</c:v>
                </c:pt>
                <c:pt idx="19">
                  <c:v>644</c:v>
                </c:pt>
                <c:pt idx="20">
                  <c:v>475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194</c:v>
                </c:pt>
                <c:pt idx="2">
                  <c:v>324</c:v>
                </c:pt>
                <c:pt idx="3">
                  <c:v>145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176064"/>
        <c:axId val="14746048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-158</c:v>
                </c:pt>
                <c:pt idx="5">
                  <c:v>-199</c:v>
                </c:pt>
                <c:pt idx="6">
                  <c:v>-340</c:v>
                </c:pt>
                <c:pt idx="7">
                  <c:v>-953</c:v>
                </c:pt>
                <c:pt idx="8">
                  <c:v>-427</c:v>
                </c:pt>
                <c:pt idx="9">
                  <c:v>-560</c:v>
                </c:pt>
                <c:pt idx="10">
                  <c:v>-576</c:v>
                </c:pt>
                <c:pt idx="11">
                  <c:v>-606</c:v>
                </c:pt>
                <c:pt idx="12">
                  <c:v>-574</c:v>
                </c:pt>
                <c:pt idx="13">
                  <c:v>-603</c:v>
                </c:pt>
                <c:pt idx="14">
                  <c:v>-545</c:v>
                </c:pt>
                <c:pt idx="15">
                  <c:v>-488</c:v>
                </c:pt>
                <c:pt idx="16">
                  <c:v>-569</c:v>
                </c:pt>
                <c:pt idx="17">
                  <c:v>-861</c:v>
                </c:pt>
                <c:pt idx="18">
                  <c:v>-992</c:v>
                </c:pt>
                <c:pt idx="19">
                  <c:v>-1002</c:v>
                </c:pt>
                <c:pt idx="20">
                  <c:v>-935</c:v>
                </c:pt>
                <c:pt idx="21">
                  <c:v>-917</c:v>
                </c:pt>
                <c:pt idx="22">
                  <c:v>-1113</c:v>
                </c:pt>
                <c:pt idx="23">
                  <c:v>-709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</c:formatCode>
                <c:ptCount val="24"/>
                <c:pt idx="0">
                  <c:v>-697</c:v>
                </c:pt>
                <c:pt idx="1">
                  <c:v>-769</c:v>
                </c:pt>
                <c:pt idx="2">
                  <c:v>-1035</c:v>
                </c:pt>
                <c:pt idx="3">
                  <c:v>-1014</c:v>
                </c:pt>
                <c:pt idx="4">
                  <c:v>-552</c:v>
                </c:pt>
                <c:pt idx="5">
                  <c:v>-280</c:v>
                </c:pt>
                <c:pt idx="6">
                  <c:v>0</c:v>
                </c:pt>
                <c:pt idx="7">
                  <c:v>0</c:v>
                </c:pt>
                <c:pt idx="8">
                  <c:v>-1</c:v>
                </c:pt>
                <c:pt idx="9">
                  <c:v>-1</c:v>
                </c:pt>
                <c:pt idx="10">
                  <c:v>0</c:v>
                </c:pt>
                <c:pt idx="11">
                  <c:v>-1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63552"/>
        <c:axId val="147462016"/>
      </c:areaChart>
      <c:catAx>
        <c:axId val="14717606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7460480"/>
        <c:crosses val="autoZero"/>
        <c:auto val="1"/>
        <c:lblAlgn val="ctr"/>
        <c:lblOffset val="100"/>
        <c:noMultiLvlLbl val="0"/>
      </c:catAx>
      <c:valAx>
        <c:axId val="147460480"/>
        <c:scaling>
          <c:orientation val="minMax"/>
          <c:max val="1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176064"/>
        <c:crosses val="autoZero"/>
        <c:crossBetween val="midCat"/>
      </c:valAx>
      <c:valAx>
        <c:axId val="147462016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47463552"/>
        <c:crosses val="max"/>
        <c:crossBetween val="midCat"/>
      </c:valAx>
      <c:catAx>
        <c:axId val="14746355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74620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</c:formatCode>
                <c:ptCount val="24"/>
                <c:pt idx="0">
                  <c:v>3690</c:v>
                </c:pt>
                <c:pt idx="1">
                  <c:v>3691</c:v>
                </c:pt>
                <c:pt idx="2">
                  <c:v>3687</c:v>
                </c:pt>
                <c:pt idx="3">
                  <c:v>3688</c:v>
                </c:pt>
                <c:pt idx="4">
                  <c:v>3689</c:v>
                </c:pt>
                <c:pt idx="5">
                  <c:v>3689</c:v>
                </c:pt>
                <c:pt idx="6">
                  <c:v>3691</c:v>
                </c:pt>
                <c:pt idx="7">
                  <c:v>3694</c:v>
                </c:pt>
                <c:pt idx="8">
                  <c:v>3697</c:v>
                </c:pt>
                <c:pt idx="9">
                  <c:v>3697</c:v>
                </c:pt>
                <c:pt idx="10">
                  <c:v>3698</c:v>
                </c:pt>
                <c:pt idx="11">
                  <c:v>3696</c:v>
                </c:pt>
                <c:pt idx="12">
                  <c:v>3692</c:v>
                </c:pt>
                <c:pt idx="13">
                  <c:v>3688</c:v>
                </c:pt>
                <c:pt idx="14">
                  <c:v>3686</c:v>
                </c:pt>
                <c:pt idx="15">
                  <c:v>3684</c:v>
                </c:pt>
                <c:pt idx="16">
                  <c:v>3681</c:v>
                </c:pt>
                <c:pt idx="17">
                  <c:v>3681</c:v>
                </c:pt>
                <c:pt idx="18">
                  <c:v>3680</c:v>
                </c:pt>
                <c:pt idx="19">
                  <c:v>3678</c:v>
                </c:pt>
                <c:pt idx="20">
                  <c:v>3681</c:v>
                </c:pt>
                <c:pt idx="21">
                  <c:v>3683</c:v>
                </c:pt>
                <c:pt idx="22">
                  <c:v>3681</c:v>
                </c:pt>
                <c:pt idx="23">
                  <c:v>3683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</c:formatCode>
                <c:ptCount val="24"/>
                <c:pt idx="0">
                  <c:v>5035</c:v>
                </c:pt>
                <c:pt idx="1">
                  <c:v>5086</c:v>
                </c:pt>
                <c:pt idx="2">
                  <c:v>5073</c:v>
                </c:pt>
                <c:pt idx="3">
                  <c:v>5123</c:v>
                </c:pt>
                <c:pt idx="4">
                  <c:v>5256</c:v>
                </c:pt>
                <c:pt idx="5">
                  <c:v>5446</c:v>
                </c:pt>
                <c:pt idx="6">
                  <c:v>5789</c:v>
                </c:pt>
                <c:pt idx="7">
                  <c:v>6067</c:v>
                </c:pt>
                <c:pt idx="8">
                  <c:v>6213</c:v>
                </c:pt>
                <c:pt idx="9">
                  <c:v>6189</c:v>
                </c:pt>
                <c:pt idx="10">
                  <c:v>6092</c:v>
                </c:pt>
                <c:pt idx="11">
                  <c:v>6059</c:v>
                </c:pt>
                <c:pt idx="12">
                  <c:v>5946</c:v>
                </c:pt>
                <c:pt idx="13">
                  <c:v>5922</c:v>
                </c:pt>
                <c:pt idx="14">
                  <c:v>5887</c:v>
                </c:pt>
                <c:pt idx="15">
                  <c:v>5885</c:v>
                </c:pt>
                <c:pt idx="16">
                  <c:v>5912</c:v>
                </c:pt>
                <c:pt idx="17">
                  <c:v>6091</c:v>
                </c:pt>
                <c:pt idx="18">
                  <c:v>6100</c:v>
                </c:pt>
                <c:pt idx="19">
                  <c:v>6101</c:v>
                </c:pt>
                <c:pt idx="20">
                  <c:v>5936</c:v>
                </c:pt>
                <c:pt idx="21">
                  <c:v>6015</c:v>
                </c:pt>
                <c:pt idx="22">
                  <c:v>5907</c:v>
                </c:pt>
                <c:pt idx="23">
                  <c:v>5746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</c:formatCode>
                <c:ptCount val="24"/>
                <c:pt idx="0">
                  <c:v>663</c:v>
                </c:pt>
                <c:pt idx="1">
                  <c:v>669</c:v>
                </c:pt>
                <c:pt idx="2">
                  <c:v>667</c:v>
                </c:pt>
                <c:pt idx="3">
                  <c:v>659</c:v>
                </c:pt>
                <c:pt idx="4">
                  <c:v>668</c:v>
                </c:pt>
                <c:pt idx="5">
                  <c:v>801</c:v>
                </c:pt>
                <c:pt idx="6">
                  <c:v>1165</c:v>
                </c:pt>
                <c:pt idx="7">
                  <c:v>1130</c:v>
                </c:pt>
                <c:pt idx="8">
                  <c:v>1142</c:v>
                </c:pt>
                <c:pt idx="9">
                  <c:v>1130</c:v>
                </c:pt>
                <c:pt idx="10">
                  <c:v>1107</c:v>
                </c:pt>
                <c:pt idx="11">
                  <c:v>1090</c:v>
                </c:pt>
                <c:pt idx="12">
                  <c:v>1077</c:v>
                </c:pt>
                <c:pt idx="13">
                  <c:v>1084</c:v>
                </c:pt>
                <c:pt idx="14">
                  <c:v>1090</c:v>
                </c:pt>
                <c:pt idx="15">
                  <c:v>1159</c:v>
                </c:pt>
                <c:pt idx="16">
                  <c:v>1372</c:v>
                </c:pt>
                <c:pt idx="17">
                  <c:v>1524</c:v>
                </c:pt>
                <c:pt idx="18">
                  <c:v>1538</c:v>
                </c:pt>
                <c:pt idx="19">
                  <c:v>1509</c:v>
                </c:pt>
                <c:pt idx="20">
                  <c:v>1528</c:v>
                </c:pt>
                <c:pt idx="21">
                  <c:v>1536</c:v>
                </c:pt>
                <c:pt idx="22">
                  <c:v>1460</c:v>
                </c:pt>
                <c:pt idx="23">
                  <c:v>902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</c:formatCode>
                <c:ptCount val="24"/>
                <c:pt idx="0">
                  <c:v>56</c:v>
                </c:pt>
                <c:pt idx="1">
                  <c:v>60</c:v>
                </c:pt>
                <c:pt idx="2">
                  <c:v>41</c:v>
                </c:pt>
                <c:pt idx="3">
                  <c:v>56</c:v>
                </c:pt>
                <c:pt idx="4">
                  <c:v>62</c:v>
                </c:pt>
                <c:pt idx="5">
                  <c:v>54</c:v>
                </c:pt>
                <c:pt idx="6">
                  <c:v>48</c:v>
                </c:pt>
                <c:pt idx="7">
                  <c:v>59</c:v>
                </c:pt>
                <c:pt idx="8">
                  <c:v>70</c:v>
                </c:pt>
                <c:pt idx="9">
                  <c:v>72</c:v>
                </c:pt>
                <c:pt idx="10">
                  <c:v>53</c:v>
                </c:pt>
                <c:pt idx="11">
                  <c:v>37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33</c:v>
                </c:pt>
                <c:pt idx="16">
                  <c:v>34</c:v>
                </c:pt>
                <c:pt idx="17">
                  <c:v>39</c:v>
                </c:pt>
                <c:pt idx="18">
                  <c:v>48</c:v>
                </c:pt>
                <c:pt idx="19">
                  <c:v>54</c:v>
                </c:pt>
                <c:pt idx="20">
                  <c:v>63</c:v>
                </c:pt>
                <c:pt idx="21">
                  <c:v>46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12</c:v>
                </c:pt>
                <c:pt idx="8">
                  <c:v>168</c:v>
                </c:pt>
                <c:pt idx="9">
                  <c:v>520</c:v>
                </c:pt>
                <c:pt idx="10">
                  <c:v>831</c:v>
                </c:pt>
                <c:pt idx="11">
                  <c:v>1013</c:v>
                </c:pt>
                <c:pt idx="12">
                  <c:v>1070</c:v>
                </c:pt>
                <c:pt idx="13">
                  <c:v>978</c:v>
                </c:pt>
                <c:pt idx="14">
                  <c:v>751</c:v>
                </c:pt>
                <c:pt idx="15">
                  <c:v>377</c:v>
                </c:pt>
                <c:pt idx="16">
                  <c:v>67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</c:formatCode>
                <c:ptCount val="24"/>
                <c:pt idx="0">
                  <c:v>112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107</c:v>
                </c:pt>
                <c:pt idx="5">
                  <c:v>115</c:v>
                </c:pt>
                <c:pt idx="6">
                  <c:v>125</c:v>
                </c:pt>
                <c:pt idx="7">
                  <c:v>440</c:v>
                </c:pt>
                <c:pt idx="8">
                  <c:v>571</c:v>
                </c:pt>
                <c:pt idx="9">
                  <c:v>540</c:v>
                </c:pt>
                <c:pt idx="10">
                  <c:v>397</c:v>
                </c:pt>
                <c:pt idx="11">
                  <c:v>245</c:v>
                </c:pt>
                <c:pt idx="12">
                  <c:v>230</c:v>
                </c:pt>
                <c:pt idx="13">
                  <c:v>208</c:v>
                </c:pt>
                <c:pt idx="14">
                  <c:v>237</c:v>
                </c:pt>
                <c:pt idx="15">
                  <c:v>238</c:v>
                </c:pt>
                <c:pt idx="16">
                  <c:v>330</c:v>
                </c:pt>
                <c:pt idx="17">
                  <c:v>470</c:v>
                </c:pt>
                <c:pt idx="18">
                  <c:v>479</c:v>
                </c:pt>
                <c:pt idx="19">
                  <c:v>482</c:v>
                </c:pt>
                <c:pt idx="20">
                  <c:v>357</c:v>
                </c:pt>
                <c:pt idx="21">
                  <c:v>271</c:v>
                </c:pt>
                <c:pt idx="22">
                  <c:v>198</c:v>
                </c:pt>
                <c:pt idx="23">
                  <c:v>196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</c:v>
                </c:pt>
                <c:pt idx="6">
                  <c:v>175</c:v>
                </c:pt>
                <c:pt idx="7">
                  <c:v>730</c:v>
                </c:pt>
                <c:pt idx="8">
                  <c:v>458</c:v>
                </c:pt>
                <c:pt idx="9">
                  <c:v>452</c:v>
                </c:pt>
                <c:pt idx="10">
                  <c:v>292</c:v>
                </c:pt>
                <c:pt idx="11">
                  <c:v>170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194</c:v>
                </c:pt>
                <c:pt idx="17">
                  <c:v>221</c:v>
                </c:pt>
                <c:pt idx="18">
                  <c:v>269</c:v>
                </c:pt>
                <c:pt idx="19">
                  <c:v>277</c:v>
                </c:pt>
                <c:pt idx="20">
                  <c:v>322</c:v>
                </c:pt>
                <c:pt idx="21">
                  <c:v>85</c:v>
                </c:pt>
                <c:pt idx="22">
                  <c:v>109</c:v>
                </c:pt>
                <c:pt idx="23">
                  <c:v>120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115</c:v>
                </c:pt>
                <c:pt idx="1">
                  <c:v>241</c:v>
                </c:pt>
                <c:pt idx="2">
                  <c:v>181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308928"/>
        <c:axId val="14731046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-307</c:v>
                </c:pt>
                <c:pt idx="4">
                  <c:v>-890</c:v>
                </c:pt>
                <c:pt idx="5">
                  <c:v>-774</c:v>
                </c:pt>
                <c:pt idx="6">
                  <c:v>-458</c:v>
                </c:pt>
                <c:pt idx="7">
                  <c:v>-1125</c:v>
                </c:pt>
                <c:pt idx="8">
                  <c:v>-1156</c:v>
                </c:pt>
                <c:pt idx="9">
                  <c:v>-1361</c:v>
                </c:pt>
                <c:pt idx="10">
                  <c:v>-1412</c:v>
                </c:pt>
                <c:pt idx="11">
                  <c:v>-1531</c:v>
                </c:pt>
                <c:pt idx="12">
                  <c:v>-1082</c:v>
                </c:pt>
                <c:pt idx="13">
                  <c:v>-1093</c:v>
                </c:pt>
                <c:pt idx="14">
                  <c:v>-1035</c:v>
                </c:pt>
                <c:pt idx="15">
                  <c:v>-709</c:v>
                </c:pt>
                <c:pt idx="16">
                  <c:v>-979</c:v>
                </c:pt>
                <c:pt idx="17">
                  <c:v>-1077</c:v>
                </c:pt>
                <c:pt idx="18">
                  <c:v>-1313</c:v>
                </c:pt>
                <c:pt idx="19">
                  <c:v>-1347</c:v>
                </c:pt>
                <c:pt idx="20">
                  <c:v>-1453</c:v>
                </c:pt>
                <c:pt idx="21">
                  <c:v>-1721</c:v>
                </c:pt>
                <c:pt idx="22">
                  <c:v>-1967</c:v>
                </c:pt>
                <c:pt idx="23">
                  <c:v>-1717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</c:formatCode>
                <c:ptCount val="24"/>
                <c:pt idx="0">
                  <c:v>-1017</c:v>
                </c:pt>
                <c:pt idx="1">
                  <c:v>-1098</c:v>
                </c:pt>
                <c:pt idx="2">
                  <c:v>-1088</c:v>
                </c:pt>
                <c:pt idx="3">
                  <c:v>-681</c:v>
                </c:pt>
                <c:pt idx="4">
                  <c:v>-51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-100</c:v>
                </c:pt>
                <c:pt idx="13">
                  <c:v>-12</c:v>
                </c:pt>
                <c:pt idx="14">
                  <c:v>-10</c:v>
                </c:pt>
                <c:pt idx="15">
                  <c:v>-50</c:v>
                </c:pt>
                <c:pt idx="16">
                  <c:v>-1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313792"/>
        <c:axId val="147312000"/>
      </c:areaChart>
      <c:catAx>
        <c:axId val="14730892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7310464"/>
        <c:crosses val="autoZero"/>
        <c:auto val="1"/>
        <c:lblAlgn val="ctr"/>
        <c:lblOffset val="100"/>
        <c:noMultiLvlLbl val="0"/>
      </c:catAx>
      <c:valAx>
        <c:axId val="147310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308928"/>
        <c:crosses val="autoZero"/>
        <c:crossBetween val="midCat"/>
      </c:valAx>
      <c:valAx>
        <c:axId val="147312000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47313792"/>
        <c:crosses val="max"/>
        <c:crossBetween val="midCat"/>
      </c:valAx>
      <c:catAx>
        <c:axId val="14731379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731200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</c:formatCode>
                <c:ptCount val="24"/>
                <c:pt idx="0">
                  <c:v>3692</c:v>
                </c:pt>
                <c:pt idx="1">
                  <c:v>3690</c:v>
                </c:pt>
                <c:pt idx="2">
                  <c:v>3692</c:v>
                </c:pt>
                <c:pt idx="3">
                  <c:v>3693</c:v>
                </c:pt>
                <c:pt idx="4">
                  <c:v>3693</c:v>
                </c:pt>
                <c:pt idx="5">
                  <c:v>3694</c:v>
                </c:pt>
                <c:pt idx="6">
                  <c:v>3694</c:v>
                </c:pt>
                <c:pt idx="7">
                  <c:v>3693</c:v>
                </c:pt>
                <c:pt idx="8">
                  <c:v>3692</c:v>
                </c:pt>
                <c:pt idx="9">
                  <c:v>3696</c:v>
                </c:pt>
                <c:pt idx="10">
                  <c:v>3695</c:v>
                </c:pt>
                <c:pt idx="11">
                  <c:v>3693</c:v>
                </c:pt>
                <c:pt idx="12">
                  <c:v>3692</c:v>
                </c:pt>
                <c:pt idx="13">
                  <c:v>3692</c:v>
                </c:pt>
                <c:pt idx="14">
                  <c:v>3690</c:v>
                </c:pt>
                <c:pt idx="15">
                  <c:v>3688</c:v>
                </c:pt>
                <c:pt idx="16">
                  <c:v>3690</c:v>
                </c:pt>
                <c:pt idx="17">
                  <c:v>3689</c:v>
                </c:pt>
                <c:pt idx="18">
                  <c:v>3685</c:v>
                </c:pt>
                <c:pt idx="19">
                  <c:v>3685</c:v>
                </c:pt>
                <c:pt idx="20">
                  <c:v>3685</c:v>
                </c:pt>
                <c:pt idx="21">
                  <c:v>3683</c:v>
                </c:pt>
                <c:pt idx="22">
                  <c:v>3685</c:v>
                </c:pt>
                <c:pt idx="23">
                  <c:v>3687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</c:formatCode>
                <c:ptCount val="24"/>
                <c:pt idx="0">
                  <c:v>5662</c:v>
                </c:pt>
                <c:pt idx="1">
                  <c:v>5686</c:v>
                </c:pt>
                <c:pt idx="2">
                  <c:v>5650</c:v>
                </c:pt>
                <c:pt idx="3">
                  <c:v>5621</c:v>
                </c:pt>
                <c:pt idx="4">
                  <c:v>5616</c:v>
                </c:pt>
                <c:pt idx="5">
                  <c:v>5679</c:v>
                </c:pt>
                <c:pt idx="6">
                  <c:v>5736</c:v>
                </c:pt>
                <c:pt idx="7">
                  <c:v>5794</c:v>
                </c:pt>
                <c:pt idx="8">
                  <c:v>6079</c:v>
                </c:pt>
                <c:pt idx="9">
                  <c:v>6212</c:v>
                </c:pt>
                <c:pt idx="10">
                  <c:v>6176</c:v>
                </c:pt>
                <c:pt idx="11">
                  <c:v>6326</c:v>
                </c:pt>
                <c:pt idx="12">
                  <c:v>6544</c:v>
                </c:pt>
                <c:pt idx="13">
                  <c:v>6646</c:v>
                </c:pt>
                <c:pt idx="14">
                  <c:v>6800</c:v>
                </c:pt>
                <c:pt idx="15">
                  <c:v>6775</c:v>
                </c:pt>
                <c:pt idx="16">
                  <c:v>6715</c:v>
                </c:pt>
                <c:pt idx="17">
                  <c:v>6860</c:v>
                </c:pt>
                <c:pt idx="18">
                  <c:v>6848</c:v>
                </c:pt>
                <c:pt idx="19">
                  <c:v>6805</c:v>
                </c:pt>
                <c:pt idx="20">
                  <c:v>6737</c:v>
                </c:pt>
                <c:pt idx="21">
                  <c:v>6800</c:v>
                </c:pt>
                <c:pt idx="22">
                  <c:v>6669</c:v>
                </c:pt>
                <c:pt idx="23">
                  <c:v>6641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</c:formatCode>
                <c:ptCount val="24"/>
                <c:pt idx="0">
                  <c:v>1482</c:v>
                </c:pt>
                <c:pt idx="1">
                  <c:v>1477</c:v>
                </c:pt>
                <c:pt idx="2">
                  <c:v>1475</c:v>
                </c:pt>
                <c:pt idx="3">
                  <c:v>1467</c:v>
                </c:pt>
                <c:pt idx="4">
                  <c:v>1459</c:v>
                </c:pt>
                <c:pt idx="5">
                  <c:v>1470</c:v>
                </c:pt>
                <c:pt idx="6">
                  <c:v>1523</c:v>
                </c:pt>
                <c:pt idx="7">
                  <c:v>1532</c:v>
                </c:pt>
                <c:pt idx="8">
                  <c:v>1545</c:v>
                </c:pt>
                <c:pt idx="9">
                  <c:v>1565</c:v>
                </c:pt>
                <c:pt idx="10">
                  <c:v>1591</c:v>
                </c:pt>
                <c:pt idx="11">
                  <c:v>1592</c:v>
                </c:pt>
                <c:pt idx="12">
                  <c:v>1620</c:v>
                </c:pt>
                <c:pt idx="13">
                  <c:v>1620</c:v>
                </c:pt>
                <c:pt idx="14">
                  <c:v>1579</c:v>
                </c:pt>
                <c:pt idx="15">
                  <c:v>1571</c:v>
                </c:pt>
                <c:pt idx="16">
                  <c:v>1548</c:v>
                </c:pt>
                <c:pt idx="17">
                  <c:v>1542</c:v>
                </c:pt>
                <c:pt idx="18">
                  <c:v>1535</c:v>
                </c:pt>
                <c:pt idx="19">
                  <c:v>1535</c:v>
                </c:pt>
                <c:pt idx="20">
                  <c:v>1512</c:v>
                </c:pt>
                <c:pt idx="21">
                  <c:v>1520</c:v>
                </c:pt>
                <c:pt idx="22">
                  <c:v>1483</c:v>
                </c:pt>
                <c:pt idx="23">
                  <c:v>1485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</c:formatCode>
                <c:ptCount val="24"/>
                <c:pt idx="0">
                  <c:v>41</c:v>
                </c:pt>
                <c:pt idx="1">
                  <c:v>34</c:v>
                </c:pt>
                <c:pt idx="2">
                  <c:v>37</c:v>
                </c:pt>
                <c:pt idx="3">
                  <c:v>36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36</c:v>
                </c:pt>
                <c:pt idx="8">
                  <c:v>32</c:v>
                </c:pt>
                <c:pt idx="9">
                  <c:v>30</c:v>
                </c:pt>
                <c:pt idx="10">
                  <c:v>28</c:v>
                </c:pt>
                <c:pt idx="11">
                  <c:v>28</c:v>
                </c:pt>
                <c:pt idx="12">
                  <c:v>26</c:v>
                </c:pt>
                <c:pt idx="13">
                  <c:v>30</c:v>
                </c:pt>
                <c:pt idx="14">
                  <c:v>34</c:v>
                </c:pt>
                <c:pt idx="15">
                  <c:v>34</c:v>
                </c:pt>
                <c:pt idx="16">
                  <c:v>33</c:v>
                </c:pt>
                <c:pt idx="17">
                  <c:v>34</c:v>
                </c:pt>
                <c:pt idx="18">
                  <c:v>33</c:v>
                </c:pt>
                <c:pt idx="19">
                  <c:v>31</c:v>
                </c:pt>
                <c:pt idx="20">
                  <c:v>29</c:v>
                </c:pt>
                <c:pt idx="21">
                  <c:v>21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18</c:v>
                </c:pt>
                <c:pt idx="9">
                  <c:v>64</c:v>
                </c:pt>
                <c:pt idx="10">
                  <c:v>116</c:v>
                </c:pt>
                <c:pt idx="11">
                  <c:v>146</c:v>
                </c:pt>
                <c:pt idx="12">
                  <c:v>145</c:v>
                </c:pt>
                <c:pt idx="13">
                  <c:v>127</c:v>
                </c:pt>
                <c:pt idx="14">
                  <c:v>86</c:v>
                </c:pt>
                <c:pt idx="15">
                  <c:v>34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</c:formatCode>
                <c:ptCount val="24"/>
                <c:pt idx="0">
                  <c:v>239</c:v>
                </c:pt>
                <c:pt idx="1">
                  <c:v>201</c:v>
                </c:pt>
                <c:pt idx="2">
                  <c:v>144</c:v>
                </c:pt>
                <c:pt idx="3">
                  <c:v>141</c:v>
                </c:pt>
                <c:pt idx="4">
                  <c:v>139</c:v>
                </c:pt>
                <c:pt idx="5">
                  <c:v>302</c:v>
                </c:pt>
                <c:pt idx="6">
                  <c:v>328</c:v>
                </c:pt>
                <c:pt idx="7">
                  <c:v>365</c:v>
                </c:pt>
                <c:pt idx="8">
                  <c:v>492</c:v>
                </c:pt>
                <c:pt idx="9">
                  <c:v>484</c:v>
                </c:pt>
                <c:pt idx="10">
                  <c:v>513</c:v>
                </c:pt>
                <c:pt idx="11">
                  <c:v>334</c:v>
                </c:pt>
                <c:pt idx="12">
                  <c:v>246</c:v>
                </c:pt>
                <c:pt idx="13">
                  <c:v>250</c:v>
                </c:pt>
                <c:pt idx="14">
                  <c:v>239</c:v>
                </c:pt>
                <c:pt idx="15">
                  <c:v>320</c:v>
                </c:pt>
                <c:pt idx="16">
                  <c:v>371</c:v>
                </c:pt>
                <c:pt idx="17">
                  <c:v>605</c:v>
                </c:pt>
                <c:pt idx="18">
                  <c:v>629</c:v>
                </c:pt>
                <c:pt idx="19">
                  <c:v>447</c:v>
                </c:pt>
                <c:pt idx="20">
                  <c:v>386</c:v>
                </c:pt>
                <c:pt idx="21">
                  <c:v>342</c:v>
                </c:pt>
                <c:pt idx="22">
                  <c:v>316</c:v>
                </c:pt>
                <c:pt idx="23">
                  <c:v>209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183</c:v>
                </c:pt>
                <c:pt idx="8">
                  <c:v>523</c:v>
                </c:pt>
                <c:pt idx="9">
                  <c:v>413</c:v>
                </c:pt>
                <c:pt idx="10">
                  <c:v>497</c:v>
                </c:pt>
                <c:pt idx="11">
                  <c:v>340</c:v>
                </c:pt>
                <c:pt idx="12">
                  <c:v>496</c:v>
                </c:pt>
                <c:pt idx="13">
                  <c:v>393</c:v>
                </c:pt>
                <c:pt idx="14">
                  <c:v>229</c:v>
                </c:pt>
                <c:pt idx="15">
                  <c:v>261</c:v>
                </c:pt>
                <c:pt idx="16">
                  <c:v>12</c:v>
                </c:pt>
                <c:pt idx="17">
                  <c:v>114</c:v>
                </c:pt>
                <c:pt idx="18">
                  <c:v>174</c:v>
                </c:pt>
                <c:pt idx="19">
                  <c:v>0</c:v>
                </c:pt>
                <c:pt idx="20">
                  <c:v>73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55328"/>
        <c:axId val="14836121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-1238</c:v>
                </c:pt>
                <c:pt idx="1">
                  <c:v>-993</c:v>
                </c:pt>
                <c:pt idx="2">
                  <c:v>-902</c:v>
                </c:pt>
                <c:pt idx="3">
                  <c:v>-937</c:v>
                </c:pt>
                <c:pt idx="4">
                  <c:v>-699</c:v>
                </c:pt>
                <c:pt idx="5">
                  <c:v>-790</c:v>
                </c:pt>
                <c:pt idx="6">
                  <c:v>-512</c:v>
                </c:pt>
                <c:pt idx="7">
                  <c:v>-328</c:v>
                </c:pt>
                <c:pt idx="8">
                  <c:v>-956</c:v>
                </c:pt>
                <c:pt idx="9">
                  <c:v>-821</c:v>
                </c:pt>
                <c:pt idx="10">
                  <c:v>-979</c:v>
                </c:pt>
                <c:pt idx="11">
                  <c:v>-960</c:v>
                </c:pt>
                <c:pt idx="12">
                  <c:v>-1080</c:v>
                </c:pt>
                <c:pt idx="13">
                  <c:v>-1011</c:v>
                </c:pt>
                <c:pt idx="14">
                  <c:v>-1101</c:v>
                </c:pt>
                <c:pt idx="15">
                  <c:v>-1115</c:v>
                </c:pt>
                <c:pt idx="16">
                  <c:v>-943</c:v>
                </c:pt>
                <c:pt idx="17">
                  <c:v>-1333</c:v>
                </c:pt>
                <c:pt idx="18">
                  <c:v>-1626</c:v>
                </c:pt>
                <c:pt idx="19">
                  <c:v>-1346</c:v>
                </c:pt>
                <c:pt idx="20">
                  <c:v>-1613</c:v>
                </c:pt>
                <c:pt idx="21">
                  <c:v>-2054</c:v>
                </c:pt>
                <c:pt idx="22">
                  <c:v>-2327</c:v>
                </c:pt>
                <c:pt idx="23">
                  <c:v>-2622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</c:formatCode>
                <c:ptCount val="24"/>
                <c:pt idx="0">
                  <c:v>-754</c:v>
                </c:pt>
                <c:pt idx="1">
                  <c:v>-904</c:v>
                </c:pt>
                <c:pt idx="2">
                  <c:v>-1003</c:v>
                </c:pt>
                <c:pt idx="3">
                  <c:v>-996</c:v>
                </c:pt>
                <c:pt idx="4">
                  <c:v>-1065</c:v>
                </c:pt>
                <c:pt idx="5">
                  <c:v>-689</c:v>
                </c:pt>
                <c:pt idx="6">
                  <c:v>-25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64288"/>
        <c:axId val="148362752"/>
      </c:areaChart>
      <c:catAx>
        <c:axId val="14835532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8361216"/>
        <c:crosses val="autoZero"/>
        <c:auto val="1"/>
        <c:lblAlgn val="ctr"/>
        <c:lblOffset val="100"/>
        <c:noMultiLvlLbl val="0"/>
      </c:catAx>
      <c:valAx>
        <c:axId val="148361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8355328"/>
        <c:crosses val="autoZero"/>
        <c:crossBetween val="midCat"/>
      </c:valAx>
      <c:valAx>
        <c:axId val="148362752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48364288"/>
        <c:crosses val="max"/>
        <c:crossBetween val="midCat"/>
      </c:valAx>
      <c:catAx>
        <c:axId val="14836428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83627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</c:formatCode>
                <c:ptCount val="23"/>
                <c:pt idx="0">
                  <c:v>3055</c:v>
                </c:pt>
                <c:pt idx="1">
                  <c:v>3062</c:v>
                </c:pt>
                <c:pt idx="2">
                  <c:v>3065</c:v>
                </c:pt>
                <c:pt idx="3">
                  <c:v>3067</c:v>
                </c:pt>
                <c:pt idx="4">
                  <c:v>3069</c:v>
                </c:pt>
                <c:pt idx="5">
                  <c:v>3074</c:v>
                </c:pt>
                <c:pt idx="6">
                  <c:v>3078</c:v>
                </c:pt>
                <c:pt idx="7">
                  <c:v>3076</c:v>
                </c:pt>
                <c:pt idx="8">
                  <c:v>3077</c:v>
                </c:pt>
                <c:pt idx="9">
                  <c:v>3077</c:v>
                </c:pt>
                <c:pt idx="10">
                  <c:v>3072</c:v>
                </c:pt>
                <c:pt idx="11">
                  <c:v>3066</c:v>
                </c:pt>
                <c:pt idx="12">
                  <c:v>3065</c:v>
                </c:pt>
                <c:pt idx="13">
                  <c:v>3062</c:v>
                </c:pt>
                <c:pt idx="14">
                  <c:v>3057</c:v>
                </c:pt>
                <c:pt idx="15">
                  <c:v>3053</c:v>
                </c:pt>
                <c:pt idx="16">
                  <c:v>3056</c:v>
                </c:pt>
                <c:pt idx="17">
                  <c:v>3058</c:v>
                </c:pt>
                <c:pt idx="18">
                  <c:v>3062</c:v>
                </c:pt>
                <c:pt idx="19">
                  <c:v>3067</c:v>
                </c:pt>
                <c:pt idx="20">
                  <c:v>3073</c:v>
                </c:pt>
                <c:pt idx="21">
                  <c:v>3077</c:v>
                </c:pt>
                <c:pt idx="22">
                  <c:v>3079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</c:formatCode>
                <c:ptCount val="23"/>
                <c:pt idx="0">
                  <c:v>4622</c:v>
                </c:pt>
                <c:pt idx="1">
                  <c:v>4591</c:v>
                </c:pt>
                <c:pt idx="2">
                  <c:v>4652</c:v>
                </c:pt>
                <c:pt idx="3">
                  <c:v>4639</c:v>
                </c:pt>
                <c:pt idx="4">
                  <c:v>4647</c:v>
                </c:pt>
                <c:pt idx="5">
                  <c:v>4738</c:v>
                </c:pt>
                <c:pt idx="6">
                  <c:v>4803</c:v>
                </c:pt>
                <c:pt idx="7">
                  <c:v>4849</c:v>
                </c:pt>
                <c:pt idx="8">
                  <c:v>4868</c:v>
                </c:pt>
                <c:pt idx="9">
                  <c:v>4897</c:v>
                </c:pt>
                <c:pt idx="10">
                  <c:v>4935</c:v>
                </c:pt>
                <c:pt idx="11">
                  <c:v>4737</c:v>
                </c:pt>
                <c:pt idx="12">
                  <c:v>4405</c:v>
                </c:pt>
                <c:pt idx="13">
                  <c:v>4523</c:v>
                </c:pt>
                <c:pt idx="14">
                  <c:v>4723</c:v>
                </c:pt>
                <c:pt idx="15">
                  <c:v>4925</c:v>
                </c:pt>
                <c:pt idx="16">
                  <c:v>5106</c:v>
                </c:pt>
                <c:pt idx="17">
                  <c:v>5312</c:v>
                </c:pt>
                <c:pt idx="18">
                  <c:v>5348</c:v>
                </c:pt>
                <c:pt idx="19">
                  <c:v>5289</c:v>
                </c:pt>
                <c:pt idx="20">
                  <c:v>5107</c:v>
                </c:pt>
                <c:pt idx="21">
                  <c:v>5142</c:v>
                </c:pt>
                <c:pt idx="22">
                  <c:v>5014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</c:formatCode>
                <c:ptCount val="23"/>
                <c:pt idx="0">
                  <c:v>539</c:v>
                </c:pt>
                <c:pt idx="1">
                  <c:v>540</c:v>
                </c:pt>
                <c:pt idx="2">
                  <c:v>538</c:v>
                </c:pt>
                <c:pt idx="3">
                  <c:v>537</c:v>
                </c:pt>
                <c:pt idx="4">
                  <c:v>537</c:v>
                </c:pt>
                <c:pt idx="5">
                  <c:v>571</c:v>
                </c:pt>
                <c:pt idx="6">
                  <c:v>579</c:v>
                </c:pt>
                <c:pt idx="7">
                  <c:v>588</c:v>
                </c:pt>
                <c:pt idx="8">
                  <c:v>591</c:v>
                </c:pt>
                <c:pt idx="9">
                  <c:v>595</c:v>
                </c:pt>
                <c:pt idx="10">
                  <c:v>586</c:v>
                </c:pt>
                <c:pt idx="11">
                  <c:v>582</c:v>
                </c:pt>
                <c:pt idx="12">
                  <c:v>579</c:v>
                </c:pt>
                <c:pt idx="13">
                  <c:v>569</c:v>
                </c:pt>
                <c:pt idx="14">
                  <c:v>566</c:v>
                </c:pt>
                <c:pt idx="15">
                  <c:v>581</c:v>
                </c:pt>
                <c:pt idx="16">
                  <c:v>605</c:v>
                </c:pt>
                <c:pt idx="17">
                  <c:v>628</c:v>
                </c:pt>
                <c:pt idx="18">
                  <c:v>658</c:v>
                </c:pt>
                <c:pt idx="19">
                  <c:v>651</c:v>
                </c:pt>
                <c:pt idx="20">
                  <c:v>653</c:v>
                </c:pt>
                <c:pt idx="21">
                  <c:v>607</c:v>
                </c:pt>
                <c:pt idx="22">
                  <c:v>602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</c:formatCode>
                <c:ptCount val="23"/>
                <c:pt idx="0">
                  <c:v>93</c:v>
                </c:pt>
                <c:pt idx="1">
                  <c:v>85</c:v>
                </c:pt>
                <c:pt idx="2">
                  <c:v>63</c:v>
                </c:pt>
                <c:pt idx="3">
                  <c:v>56</c:v>
                </c:pt>
                <c:pt idx="4">
                  <c:v>49</c:v>
                </c:pt>
                <c:pt idx="5">
                  <c:v>43</c:v>
                </c:pt>
                <c:pt idx="6">
                  <c:v>34</c:v>
                </c:pt>
                <c:pt idx="7">
                  <c:v>28</c:v>
                </c:pt>
                <c:pt idx="8">
                  <c:v>22</c:v>
                </c:pt>
                <c:pt idx="9">
                  <c:v>17</c:v>
                </c:pt>
                <c:pt idx="10">
                  <c:v>12</c:v>
                </c:pt>
                <c:pt idx="11">
                  <c:v>11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21</c:v>
                </c:pt>
                <c:pt idx="16">
                  <c:v>30</c:v>
                </c:pt>
                <c:pt idx="17">
                  <c:v>41</c:v>
                </c:pt>
                <c:pt idx="18">
                  <c:v>47</c:v>
                </c:pt>
                <c:pt idx="19">
                  <c:v>36</c:v>
                </c:pt>
                <c:pt idx="20">
                  <c:v>31</c:v>
                </c:pt>
                <c:pt idx="21">
                  <c:v>29</c:v>
                </c:pt>
                <c:pt idx="22">
                  <c:v>44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65</c:v>
                </c:pt>
                <c:pt idx="6">
                  <c:v>272</c:v>
                </c:pt>
                <c:pt idx="7">
                  <c:v>499</c:v>
                </c:pt>
                <c:pt idx="8">
                  <c:v>683</c:v>
                </c:pt>
                <c:pt idx="9">
                  <c:v>786</c:v>
                </c:pt>
                <c:pt idx="10">
                  <c:v>816</c:v>
                </c:pt>
                <c:pt idx="11">
                  <c:v>813</c:v>
                </c:pt>
                <c:pt idx="12">
                  <c:v>776</c:v>
                </c:pt>
                <c:pt idx="13">
                  <c:v>655</c:v>
                </c:pt>
                <c:pt idx="14">
                  <c:v>447</c:v>
                </c:pt>
                <c:pt idx="15">
                  <c:v>244</c:v>
                </c:pt>
                <c:pt idx="16">
                  <c:v>78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</c:formatCode>
                <c:ptCount val="23"/>
                <c:pt idx="0">
                  <c:v>451</c:v>
                </c:pt>
                <c:pt idx="1">
                  <c:v>281</c:v>
                </c:pt>
                <c:pt idx="2">
                  <c:v>205</c:v>
                </c:pt>
                <c:pt idx="3">
                  <c:v>199</c:v>
                </c:pt>
                <c:pt idx="4">
                  <c:v>279</c:v>
                </c:pt>
                <c:pt idx="5">
                  <c:v>442</c:v>
                </c:pt>
                <c:pt idx="6">
                  <c:v>539</c:v>
                </c:pt>
                <c:pt idx="7">
                  <c:v>550</c:v>
                </c:pt>
                <c:pt idx="8">
                  <c:v>701</c:v>
                </c:pt>
                <c:pt idx="9">
                  <c:v>714</c:v>
                </c:pt>
                <c:pt idx="10">
                  <c:v>651</c:v>
                </c:pt>
                <c:pt idx="11">
                  <c:v>491</c:v>
                </c:pt>
                <c:pt idx="12">
                  <c:v>431</c:v>
                </c:pt>
                <c:pt idx="13">
                  <c:v>251</c:v>
                </c:pt>
                <c:pt idx="14">
                  <c:v>236</c:v>
                </c:pt>
                <c:pt idx="15">
                  <c:v>259</c:v>
                </c:pt>
                <c:pt idx="16">
                  <c:v>499</c:v>
                </c:pt>
                <c:pt idx="17">
                  <c:v>546</c:v>
                </c:pt>
                <c:pt idx="18">
                  <c:v>782</c:v>
                </c:pt>
                <c:pt idx="19">
                  <c:v>717</c:v>
                </c:pt>
                <c:pt idx="20">
                  <c:v>611</c:v>
                </c:pt>
                <c:pt idx="21">
                  <c:v>551</c:v>
                </c:pt>
                <c:pt idx="22">
                  <c:v>500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89</c:v>
                </c:pt>
                <c:pt idx="17">
                  <c:v>625</c:v>
                </c:pt>
                <c:pt idx="18">
                  <c:v>646</c:v>
                </c:pt>
                <c:pt idx="19">
                  <c:v>256</c:v>
                </c:pt>
                <c:pt idx="20">
                  <c:v>160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80384"/>
        <c:axId val="14848192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-2422</c:v>
                </c:pt>
                <c:pt idx="1">
                  <c:v>-2282</c:v>
                </c:pt>
                <c:pt idx="2">
                  <c:v>-2235</c:v>
                </c:pt>
                <c:pt idx="3">
                  <c:v>-2184</c:v>
                </c:pt>
                <c:pt idx="4">
                  <c:v>-2280</c:v>
                </c:pt>
                <c:pt idx="5">
                  <c:v>-2443</c:v>
                </c:pt>
                <c:pt idx="6">
                  <c:v>-2332</c:v>
                </c:pt>
                <c:pt idx="7">
                  <c:v>-2231</c:v>
                </c:pt>
                <c:pt idx="8">
                  <c:v>-2147</c:v>
                </c:pt>
                <c:pt idx="9">
                  <c:v>-2031</c:v>
                </c:pt>
                <c:pt idx="10">
                  <c:v>-1933</c:v>
                </c:pt>
                <c:pt idx="11">
                  <c:v>-1725</c:v>
                </c:pt>
                <c:pt idx="12">
                  <c:v>-874</c:v>
                </c:pt>
                <c:pt idx="13">
                  <c:v>-205</c:v>
                </c:pt>
                <c:pt idx="14">
                  <c:v>-140</c:v>
                </c:pt>
                <c:pt idx="15">
                  <c:v>-502</c:v>
                </c:pt>
                <c:pt idx="16">
                  <c:v>-1625</c:v>
                </c:pt>
                <c:pt idx="17">
                  <c:v>-2040</c:v>
                </c:pt>
                <c:pt idx="18">
                  <c:v>-2178</c:v>
                </c:pt>
                <c:pt idx="19">
                  <c:v>-1873</c:v>
                </c:pt>
                <c:pt idx="20">
                  <c:v>-1875</c:v>
                </c:pt>
                <c:pt idx="21">
                  <c:v>-1711</c:v>
                </c:pt>
                <c:pt idx="22">
                  <c:v>-1814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</c:formatCode>
                <c:ptCount val="23"/>
                <c:pt idx="0">
                  <c:v>0</c:v>
                </c:pt>
                <c:pt idx="1">
                  <c:v>-42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-9</c:v>
                </c:pt>
                <c:pt idx="12">
                  <c:v>-593</c:v>
                </c:pt>
                <c:pt idx="13">
                  <c:v>-1090</c:v>
                </c:pt>
                <c:pt idx="14">
                  <c:v>-1084</c:v>
                </c:pt>
                <c:pt idx="15">
                  <c:v>-778</c:v>
                </c:pt>
                <c:pt idx="16">
                  <c:v>-21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93440"/>
        <c:axId val="148483456"/>
      </c:areaChart>
      <c:catAx>
        <c:axId val="14848038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8481920"/>
        <c:crosses val="autoZero"/>
        <c:auto val="1"/>
        <c:lblAlgn val="ctr"/>
        <c:lblOffset val="100"/>
        <c:noMultiLvlLbl val="0"/>
      </c:catAx>
      <c:valAx>
        <c:axId val="148481920"/>
        <c:scaling>
          <c:orientation val="minMax"/>
          <c:max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8480384"/>
        <c:crosses val="autoZero"/>
        <c:crossBetween val="midCat"/>
      </c:valAx>
      <c:valAx>
        <c:axId val="148483456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48493440"/>
        <c:crosses val="max"/>
        <c:crossBetween val="midCat"/>
      </c:valAx>
      <c:catAx>
        <c:axId val="14849344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84834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</c:formatCode>
                <c:ptCount val="24"/>
                <c:pt idx="0">
                  <c:v>4147</c:v>
                </c:pt>
                <c:pt idx="1">
                  <c:v>4149</c:v>
                </c:pt>
                <c:pt idx="2">
                  <c:v>4152</c:v>
                </c:pt>
                <c:pt idx="3">
                  <c:v>4151</c:v>
                </c:pt>
                <c:pt idx="4">
                  <c:v>4150</c:v>
                </c:pt>
                <c:pt idx="5">
                  <c:v>4150</c:v>
                </c:pt>
                <c:pt idx="6">
                  <c:v>4154</c:v>
                </c:pt>
                <c:pt idx="7">
                  <c:v>4155</c:v>
                </c:pt>
                <c:pt idx="8">
                  <c:v>4155</c:v>
                </c:pt>
                <c:pt idx="9">
                  <c:v>4154</c:v>
                </c:pt>
                <c:pt idx="10">
                  <c:v>4154</c:v>
                </c:pt>
                <c:pt idx="11">
                  <c:v>4150</c:v>
                </c:pt>
                <c:pt idx="12">
                  <c:v>4144</c:v>
                </c:pt>
                <c:pt idx="13">
                  <c:v>4137</c:v>
                </c:pt>
                <c:pt idx="14">
                  <c:v>4131</c:v>
                </c:pt>
                <c:pt idx="15">
                  <c:v>4125</c:v>
                </c:pt>
                <c:pt idx="16">
                  <c:v>4122</c:v>
                </c:pt>
                <c:pt idx="17">
                  <c:v>4122</c:v>
                </c:pt>
                <c:pt idx="18">
                  <c:v>4124</c:v>
                </c:pt>
                <c:pt idx="19">
                  <c:v>4129</c:v>
                </c:pt>
                <c:pt idx="20">
                  <c:v>4131</c:v>
                </c:pt>
                <c:pt idx="21">
                  <c:v>4132</c:v>
                </c:pt>
                <c:pt idx="22">
                  <c:v>4134</c:v>
                </c:pt>
                <c:pt idx="23">
                  <c:v>4135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</c:formatCode>
                <c:ptCount val="24"/>
                <c:pt idx="0">
                  <c:v>5572</c:v>
                </c:pt>
                <c:pt idx="1">
                  <c:v>5408</c:v>
                </c:pt>
                <c:pt idx="2">
                  <c:v>5353</c:v>
                </c:pt>
                <c:pt idx="3">
                  <c:v>5279</c:v>
                </c:pt>
                <c:pt idx="4">
                  <c:v>5283</c:v>
                </c:pt>
                <c:pt idx="5">
                  <c:v>5505</c:v>
                </c:pt>
                <c:pt idx="6">
                  <c:v>5737</c:v>
                </c:pt>
                <c:pt idx="7">
                  <c:v>5792</c:v>
                </c:pt>
                <c:pt idx="8">
                  <c:v>5757</c:v>
                </c:pt>
                <c:pt idx="9">
                  <c:v>5701</c:v>
                </c:pt>
                <c:pt idx="10">
                  <c:v>5685</c:v>
                </c:pt>
                <c:pt idx="11">
                  <c:v>5497</c:v>
                </c:pt>
                <c:pt idx="12">
                  <c:v>5268</c:v>
                </c:pt>
                <c:pt idx="13">
                  <c:v>5130</c:v>
                </c:pt>
                <c:pt idx="14">
                  <c:v>5250</c:v>
                </c:pt>
                <c:pt idx="15">
                  <c:v>5307</c:v>
                </c:pt>
                <c:pt idx="16">
                  <c:v>5344</c:v>
                </c:pt>
                <c:pt idx="17">
                  <c:v>5341</c:v>
                </c:pt>
                <c:pt idx="18">
                  <c:v>5390</c:v>
                </c:pt>
                <c:pt idx="19">
                  <c:v>5343</c:v>
                </c:pt>
                <c:pt idx="20">
                  <c:v>5485</c:v>
                </c:pt>
                <c:pt idx="21">
                  <c:v>5494</c:v>
                </c:pt>
                <c:pt idx="22">
                  <c:v>5424</c:v>
                </c:pt>
                <c:pt idx="23">
                  <c:v>5320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</c:formatCode>
                <c:ptCount val="24"/>
                <c:pt idx="0">
                  <c:v>695</c:v>
                </c:pt>
                <c:pt idx="1">
                  <c:v>695</c:v>
                </c:pt>
                <c:pt idx="2">
                  <c:v>690</c:v>
                </c:pt>
                <c:pt idx="3">
                  <c:v>691</c:v>
                </c:pt>
                <c:pt idx="4">
                  <c:v>698</c:v>
                </c:pt>
                <c:pt idx="5">
                  <c:v>705</c:v>
                </c:pt>
                <c:pt idx="6">
                  <c:v>760</c:v>
                </c:pt>
                <c:pt idx="7">
                  <c:v>771</c:v>
                </c:pt>
                <c:pt idx="8">
                  <c:v>768</c:v>
                </c:pt>
                <c:pt idx="9">
                  <c:v>750</c:v>
                </c:pt>
                <c:pt idx="10">
                  <c:v>729</c:v>
                </c:pt>
                <c:pt idx="11">
                  <c:v>727</c:v>
                </c:pt>
                <c:pt idx="12">
                  <c:v>724</c:v>
                </c:pt>
                <c:pt idx="13">
                  <c:v>719</c:v>
                </c:pt>
                <c:pt idx="14">
                  <c:v>725</c:v>
                </c:pt>
                <c:pt idx="15">
                  <c:v>719</c:v>
                </c:pt>
                <c:pt idx="16">
                  <c:v>724</c:v>
                </c:pt>
                <c:pt idx="17">
                  <c:v>745</c:v>
                </c:pt>
                <c:pt idx="18">
                  <c:v>776</c:v>
                </c:pt>
                <c:pt idx="19">
                  <c:v>774</c:v>
                </c:pt>
                <c:pt idx="20">
                  <c:v>747</c:v>
                </c:pt>
                <c:pt idx="21">
                  <c:v>733</c:v>
                </c:pt>
                <c:pt idx="22">
                  <c:v>697</c:v>
                </c:pt>
                <c:pt idx="23">
                  <c:v>687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</c:formatCode>
                <c:ptCount val="24"/>
                <c:pt idx="0">
                  <c:v>78</c:v>
                </c:pt>
                <c:pt idx="1">
                  <c:v>76</c:v>
                </c:pt>
                <c:pt idx="2">
                  <c:v>75</c:v>
                </c:pt>
                <c:pt idx="3">
                  <c:v>63</c:v>
                </c:pt>
                <c:pt idx="4">
                  <c:v>42</c:v>
                </c:pt>
                <c:pt idx="5">
                  <c:v>35</c:v>
                </c:pt>
                <c:pt idx="6">
                  <c:v>27</c:v>
                </c:pt>
                <c:pt idx="7">
                  <c:v>20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16</c:v>
                </c:pt>
                <c:pt idx="12">
                  <c:v>16</c:v>
                </c:pt>
                <c:pt idx="13">
                  <c:v>15</c:v>
                </c:pt>
                <c:pt idx="14">
                  <c:v>14</c:v>
                </c:pt>
                <c:pt idx="15">
                  <c:v>18</c:v>
                </c:pt>
                <c:pt idx="16">
                  <c:v>26</c:v>
                </c:pt>
                <c:pt idx="17">
                  <c:v>32</c:v>
                </c:pt>
                <c:pt idx="18">
                  <c:v>39</c:v>
                </c:pt>
                <c:pt idx="19">
                  <c:v>47</c:v>
                </c:pt>
                <c:pt idx="20">
                  <c:v>49</c:v>
                </c:pt>
                <c:pt idx="21">
                  <c:v>50</c:v>
                </c:pt>
                <c:pt idx="22">
                  <c:v>50</c:v>
                </c:pt>
                <c:pt idx="23">
                  <c:v>40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61</c:v>
                </c:pt>
                <c:pt idx="8">
                  <c:v>450</c:v>
                </c:pt>
                <c:pt idx="9">
                  <c:v>876</c:v>
                </c:pt>
                <c:pt idx="10">
                  <c:v>1148</c:v>
                </c:pt>
                <c:pt idx="11">
                  <c:v>1301</c:v>
                </c:pt>
                <c:pt idx="12">
                  <c:v>1336</c:v>
                </c:pt>
                <c:pt idx="13">
                  <c:v>1250</c:v>
                </c:pt>
                <c:pt idx="14">
                  <c:v>1049</c:v>
                </c:pt>
                <c:pt idx="15">
                  <c:v>676</c:v>
                </c:pt>
                <c:pt idx="16">
                  <c:v>202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</c:formatCode>
                <c:ptCount val="24"/>
                <c:pt idx="0">
                  <c:v>122</c:v>
                </c:pt>
                <c:pt idx="1">
                  <c:v>116</c:v>
                </c:pt>
                <c:pt idx="2">
                  <c:v>116</c:v>
                </c:pt>
                <c:pt idx="3">
                  <c:v>113</c:v>
                </c:pt>
                <c:pt idx="4">
                  <c:v>108</c:v>
                </c:pt>
                <c:pt idx="5">
                  <c:v>108</c:v>
                </c:pt>
                <c:pt idx="6">
                  <c:v>113</c:v>
                </c:pt>
                <c:pt idx="7">
                  <c:v>130</c:v>
                </c:pt>
                <c:pt idx="8">
                  <c:v>178</c:v>
                </c:pt>
                <c:pt idx="9">
                  <c:v>347</c:v>
                </c:pt>
                <c:pt idx="10">
                  <c:v>507</c:v>
                </c:pt>
                <c:pt idx="11">
                  <c:v>501</c:v>
                </c:pt>
                <c:pt idx="12">
                  <c:v>307</c:v>
                </c:pt>
                <c:pt idx="13">
                  <c:v>205</c:v>
                </c:pt>
                <c:pt idx="14">
                  <c:v>184</c:v>
                </c:pt>
                <c:pt idx="15">
                  <c:v>169</c:v>
                </c:pt>
                <c:pt idx="16">
                  <c:v>182</c:v>
                </c:pt>
                <c:pt idx="17">
                  <c:v>292</c:v>
                </c:pt>
                <c:pt idx="18">
                  <c:v>452</c:v>
                </c:pt>
                <c:pt idx="19">
                  <c:v>468</c:v>
                </c:pt>
                <c:pt idx="20">
                  <c:v>246</c:v>
                </c:pt>
                <c:pt idx="21">
                  <c:v>205</c:v>
                </c:pt>
                <c:pt idx="22">
                  <c:v>220</c:v>
                </c:pt>
                <c:pt idx="23">
                  <c:v>131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</c:formatCode>
                <c:ptCount val="24"/>
                <c:pt idx="0">
                  <c:v>0</c:v>
                </c:pt>
                <c:pt idx="1">
                  <c:v>70</c:v>
                </c:pt>
                <c:pt idx="2">
                  <c:v>176</c:v>
                </c:pt>
                <c:pt idx="3">
                  <c:v>143</c:v>
                </c:pt>
                <c:pt idx="4">
                  <c:v>141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77</c:v>
                </c:pt>
                <c:pt idx="12">
                  <c:v>182</c:v>
                </c:pt>
                <c:pt idx="13">
                  <c:v>176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390</c:v>
                </c:pt>
                <c:pt idx="18">
                  <c:v>670</c:v>
                </c:pt>
                <c:pt idx="19">
                  <c:v>656</c:v>
                </c:pt>
                <c:pt idx="20">
                  <c:v>158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51552"/>
        <c:axId val="148553088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-3424</c:v>
                </c:pt>
                <c:pt idx="1">
                  <c:v>-3423</c:v>
                </c:pt>
                <c:pt idx="2">
                  <c:v>-3374</c:v>
                </c:pt>
                <c:pt idx="3">
                  <c:v>-3232</c:v>
                </c:pt>
                <c:pt idx="4">
                  <c:v>-3165</c:v>
                </c:pt>
                <c:pt idx="5">
                  <c:v>-3182</c:v>
                </c:pt>
                <c:pt idx="6">
                  <c:v>-3217</c:v>
                </c:pt>
                <c:pt idx="7">
                  <c:v>-3072</c:v>
                </c:pt>
                <c:pt idx="8">
                  <c:v>-3129</c:v>
                </c:pt>
                <c:pt idx="9">
                  <c:v>-3270</c:v>
                </c:pt>
                <c:pt idx="10">
                  <c:v>-3455</c:v>
                </c:pt>
                <c:pt idx="11">
                  <c:v>-3637</c:v>
                </c:pt>
                <c:pt idx="12">
                  <c:v>-3561</c:v>
                </c:pt>
                <c:pt idx="13">
                  <c:v>-3437</c:v>
                </c:pt>
                <c:pt idx="14">
                  <c:v>-3159</c:v>
                </c:pt>
                <c:pt idx="15">
                  <c:v>-2775</c:v>
                </c:pt>
                <c:pt idx="16">
                  <c:v>-2349</c:v>
                </c:pt>
                <c:pt idx="17">
                  <c:v>-2421</c:v>
                </c:pt>
                <c:pt idx="18">
                  <c:v>-2547</c:v>
                </c:pt>
                <c:pt idx="19">
                  <c:v>-2548</c:v>
                </c:pt>
                <c:pt idx="20">
                  <c:v>-2087</c:v>
                </c:pt>
                <c:pt idx="21">
                  <c:v>-2210</c:v>
                </c:pt>
                <c:pt idx="22">
                  <c:v>-2165</c:v>
                </c:pt>
                <c:pt idx="23">
                  <c:v>-2267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-34</c:v>
                </c:pt>
                <c:pt idx="15">
                  <c:v>-51</c:v>
                </c:pt>
                <c:pt idx="16">
                  <c:v>-51</c:v>
                </c:pt>
                <c:pt idx="17">
                  <c:v>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68704"/>
        <c:axId val="148567168"/>
      </c:areaChart>
      <c:catAx>
        <c:axId val="148551552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8553088"/>
        <c:crosses val="autoZero"/>
        <c:auto val="1"/>
        <c:lblAlgn val="ctr"/>
        <c:lblOffset val="100"/>
        <c:noMultiLvlLbl val="0"/>
      </c:catAx>
      <c:valAx>
        <c:axId val="148553088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8551552"/>
        <c:crosses val="autoZero"/>
        <c:crossBetween val="midCat"/>
      </c:valAx>
      <c:valAx>
        <c:axId val="148567168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48568704"/>
        <c:crosses val="max"/>
        <c:crossBetween val="midCat"/>
      </c:valAx>
      <c:catAx>
        <c:axId val="14856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5671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</c:formatCode>
                <c:ptCount val="24"/>
                <c:pt idx="0">
                  <c:v>3698</c:v>
                </c:pt>
                <c:pt idx="1">
                  <c:v>3699</c:v>
                </c:pt>
                <c:pt idx="2">
                  <c:v>3700</c:v>
                </c:pt>
                <c:pt idx="3">
                  <c:v>3696</c:v>
                </c:pt>
                <c:pt idx="4">
                  <c:v>3696</c:v>
                </c:pt>
                <c:pt idx="5">
                  <c:v>3696</c:v>
                </c:pt>
                <c:pt idx="6">
                  <c:v>3695</c:v>
                </c:pt>
                <c:pt idx="7">
                  <c:v>3696</c:v>
                </c:pt>
                <c:pt idx="8">
                  <c:v>3695</c:v>
                </c:pt>
                <c:pt idx="9">
                  <c:v>3678</c:v>
                </c:pt>
                <c:pt idx="10">
                  <c:v>3548</c:v>
                </c:pt>
                <c:pt idx="11">
                  <c:v>3542</c:v>
                </c:pt>
                <c:pt idx="12">
                  <c:v>3538</c:v>
                </c:pt>
                <c:pt idx="13">
                  <c:v>3535</c:v>
                </c:pt>
                <c:pt idx="14">
                  <c:v>3538</c:v>
                </c:pt>
                <c:pt idx="15">
                  <c:v>3541</c:v>
                </c:pt>
                <c:pt idx="16">
                  <c:v>3666</c:v>
                </c:pt>
                <c:pt idx="17">
                  <c:v>3687</c:v>
                </c:pt>
                <c:pt idx="18">
                  <c:v>3688</c:v>
                </c:pt>
                <c:pt idx="19">
                  <c:v>3650</c:v>
                </c:pt>
                <c:pt idx="20">
                  <c:v>3537</c:v>
                </c:pt>
                <c:pt idx="21">
                  <c:v>3538</c:v>
                </c:pt>
                <c:pt idx="22">
                  <c:v>3541</c:v>
                </c:pt>
                <c:pt idx="23">
                  <c:v>3543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</c:formatCode>
                <c:ptCount val="24"/>
                <c:pt idx="0">
                  <c:v>4243</c:v>
                </c:pt>
                <c:pt idx="1">
                  <c:v>3678</c:v>
                </c:pt>
                <c:pt idx="2">
                  <c:v>3603</c:v>
                </c:pt>
                <c:pt idx="3">
                  <c:v>3601</c:v>
                </c:pt>
                <c:pt idx="4">
                  <c:v>3633</c:v>
                </c:pt>
                <c:pt idx="5">
                  <c:v>3660</c:v>
                </c:pt>
                <c:pt idx="6">
                  <c:v>3615</c:v>
                </c:pt>
                <c:pt idx="7">
                  <c:v>3634</c:v>
                </c:pt>
                <c:pt idx="8">
                  <c:v>3557</c:v>
                </c:pt>
                <c:pt idx="9">
                  <c:v>3604</c:v>
                </c:pt>
                <c:pt idx="10">
                  <c:v>3642</c:v>
                </c:pt>
                <c:pt idx="11">
                  <c:v>3705</c:v>
                </c:pt>
                <c:pt idx="12">
                  <c:v>3684</c:v>
                </c:pt>
                <c:pt idx="13">
                  <c:v>3715</c:v>
                </c:pt>
                <c:pt idx="14">
                  <c:v>3756</c:v>
                </c:pt>
                <c:pt idx="15">
                  <c:v>3720</c:v>
                </c:pt>
                <c:pt idx="16">
                  <c:v>3682</c:v>
                </c:pt>
                <c:pt idx="17">
                  <c:v>3685</c:v>
                </c:pt>
                <c:pt idx="18">
                  <c:v>3696</c:v>
                </c:pt>
                <c:pt idx="19">
                  <c:v>3682</c:v>
                </c:pt>
                <c:pt idx="20">
                  <c:v>3728</c:v>
                </c:pt>
                <c:pt idx="21">
                  <c:v>3675</c:v>
                </c:pt>
                <c:pt idx="22">
                  <c:v>3663</c:v>
                </c:pt>
                <c:pt idx="23">
                  <c:v>3594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</c:formatCode>
                <c:ptCount val="24"/>
                <c:pt idx="0">
                  <c:v>659</c:v>
                </c:pt>
                <c:pt idx="1">
                  <c:v>660</c:v>
                </c:pt>
                <c:pt idx="2">
                  <c:v>652</c:v>
                </c:pt>
                <c:pt idx="3">
                  <c:v>649</c:v>
                </c:pt>
                <c:pt idx="4">
                  <c:v>652</c:v>
                </c:pt>
                <c:pt idx="5">
                  <c:v>659</c:v>
                </c:pt>
                <c:pt idx="6">
                  <c:v>714</c:v>
                </c:pt>
                <c:pt idx="7">
                  <c:v>722</c:v>
                </c:pt>
                <c:pt idx="8">
                  <c:v>721</c:v>
                </c:pt>
                <c:pt idx="9">
                  <c:v>719</c:v>
                </c:pt>
                <c:pt idx="10">
                  <c:v>723</c:v>
                </c:pt>
                <c:pt idx="11">
                  <c:v>714</c:v>
                </c:pt>
                <c:pt idx="12">
                  <c:v>722</c:v>
                </c:pt>
                <c:pt idx="13">
                  <c:v>723</c:v>
                </c:pt>
                <c:pt idx="14">
                  <c:v>716</c:v>
                </c:pt>
                <c:pt idx="15">
                  <c:v>732</c:v>
                </c:pt>
                <c:pt idx="16">
                  <c:v>729</c:v>
                </c:pt>
                <c:pt idx="17">
                  <c:v>729</c:v>
                </c:pt>
                <c:pt idx="18">
                  <c:v>733</c:v>
                </c:pt>
                <c:pt idx="19">
                  <c:v>733</c:v>
                </c:pt>
                <c:pt idx="20">
                  <c:v>733</c:v>
                </c:pt>
                <c:pt idx="21">
                  <c:v>719</c:v>
                </c:pt>
                <c:pt idx="22">
                  <c:v>653</c:v>
                </c:pt>
                <c:pt idx="23">
                  <c:v>646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</c:formatCode>
                <c:ptCount val="24"/>
                <c:pt idx="0">
                  <c:v>122</c:v>
                </c:pt>
                <c:pt idx="1">
                  <c:v>123</c:v>
                </c:pt>
                <c:pt idx="2">
                  <c:v>122</c:v>
                </c:pt>
                <c:pt idx="3">
                  <c:v>143</c:v>
                </c:pt>
                <c:pt idx="4">
                  <c:v>172</c:v>
                </c:pt>
                <c:pt idx="5">
                  <c:v>176</c:v>
                </c:pt>
                <c:pt idx="6">
                  <c:v>190</c:v>
                </c:pt>
                <c:pt idx="7">
                  <c:v>199</c:v>
                </c:pt>
                <c:pt idx="8">
                  <c:v>221</c:v>
                </c:pt>
                <c:pt idx="9">
                  <c:v>230</c:v>
                </c:pt>
                <c:pt idx="10">
                  <c:v>241</c:v>
                </c:pt>
                <c:pt idx="11">
                  <c:v>246</c:v>
                </c:pt>
                <c:pt idx="12">
                  <c:v>260</c:v>
                </c:pt>
                <c:pt idx="13">
                  <c:v>255</c:v>
                </c:pt>
                <c:pt idx="14">
                  <c:v>257</c:v>
                </c:pt>
                <c:pt idx="15">
                  <c:v>266</c:v>
                </c:pt>
                <c:pt idx="16">
                  <c:v>270</c:v>
                </c:pt>
                <c:pt idx="17">
                  <c:v>262</c:v>
                </c:pt>
                <c:pt idx="18">
                  <c:v>267</c:v>
                </c:pt>
                <c:pt idx="19">
                  <c:v>267</c:v>
                </c:pt>
                <c:pt idx="20">
                  <c:v>245</c:v>
                </c:pt>
                <c:pt idx="21">
                  <c:v>237</c:v>
                </c:pt>
                <c:pt idx="22">
                  <c:v>271</c:v>
                </c:pt>
                <c:pt idx="23">
                  <c:v>281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  <c:pt idx="9">
                  <c:v>18</c:v>
                </c:pt>
                <c:pt idx="10">
                  <c:v>41</c:v>
                </c:pt>
                <c:pt idx="11">
                  <c:v>66</c:v>
                </c:pt>
                <c:pt idx="12">
                  <c:v>105</c:v>
                </c:pt>
                <c:pt idx="13">
                  <c:v>83</c:v>
                </c:pt>
                <c:pt idx="14">
                  <c:v>41</c:v>
                </c:pt>
                <c:pt idx="15">
                  <c:v>12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</c:formatCode>
                <c:ptCount val="24"/>
                <c:pt idx="0">
                  <c:v>75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79</c:v>
                </c:pt>
                <c:pt idx="7">
                  <c:v>94</c:v>
                </c:pt>
                <c:pt idx="8">
                  <c:v>83</c:v>
                </c:pt>
                <c:pt idx="9">
                  <c:v>76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72</c:v>
                </c:pt>
                <c:pt idx="14">
                  <c:v>72</c:v>
                </c:pt>
                <c:pt idx="15">
                  <c:v>73</c:v>
                </c:pt>
                <c:pt idx="16">
                  <c:v>122</c:v>
                </c:pt>
                <c:pt idx="17">
                  <c:v>120</c:v>
                </c:pt>
                <c:pt idx="18">
                  <c:v>74</c:v>
                </c:pt>
                <c:pt idx="19">
                  <c:v>74</c:v>
                </c:pt>
                <c:pt idx="20">
                  <c:v>167</c:v>
                </c:pt>
                <c:pt idx="21">
                  <c:v>158</c:v>
                </c:pt>
                <c:pt idx="22">
                  <c:v>139</c:v>
                </c:pt>
                <c:pt idx="23">
                  <c:v>83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18</c:v>
                </c:pt>
                <c:pt idx="17">
                  <c:v>1</c:v>
                </c:pt>
                <c:pt idx="18">
                  <c:v>106</c:v>
                </c:pt>
                <c:pt idx="19">
                  <c:v>282</c:v>
                </c:pt>
                <c:pt idx="20">
                  <c:v>358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007744"/>
        <c:axId val="14902182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-2433</c:v>
                </c:pt>
                <c:pt idx="1">
                  <c:v>-1884</c:v>
                </c:pt>
                <c:pt idx="2">
                  <c:v>-1481</c:v>
                </c:pt>
                <c:pt idx="3">
                  <c:v>-1044</c:v>
                </c:pt>
                <c:pt idx="4">
                  <c:v>-1089</c:v>
                </c:pt>
                <c:pt idx="5">
                  <c:v>-1115</c:v>
                </c:pt>
                <c:pt idx="6">
                  <c:v>-1185</c:v>
                </c:pt>
                <c:pt idx="7">
                  <c:v>-1478</c:v>
                </c:pt>
                <c:pt idx="8">
                  <c:v>-1538</c:v>
                </c:pt>
                <c:pt idx="9">
                  <c:v>-1684</c:v>
                </c:pt>
                <c:pt idx="10">
                  <c:v>-1391</c:v>
                </c:pt>
                <c:pt idx="11">
                  <c:v>-1253</c:v>
                </c:pt>
                <c:pt idx="12">
                  <c:v>-1131</c:v>
                </c:pt>
                <c:pt idx="13">
                  <c:v>-1065</c:v>
                </c:pt>
                <c:pt idx="14">
                  <c:v>-1063</c:v>
                </c:pt>
                <c:pt idx="15">
                  <c:v>-903</c:v>
                </c:pt>
                <c:pt idx="16">
                  <c:v>-928</c:v>
                </c:pt>
                <c:pt idx="17">
                  <c:v>-923</c:v>
                </c:pt>
                <c:pt idx="18">
                  <c:v>-1028</c:v>
                </c:pt>
                <c:pt idx="19">
                  <c:v>-1194</c:v>
                </c:pt>
                <c:pt idx="20">
                  <c:v>-1384</c:v>
                </c:pt>
                <c:pt idx="21">
                  <c:v>-1301</c:v>
                </c:pt>
                <c:pt idx="22">
                  <c:v>-1341</c:v>
                </c:pt>
                <c:pt idx="23">
                  <c:v>-1320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</c:formatCode>
                <c:ptCount val="24"/>
                <c:pt idx="0">
                  <c:v>0</c:v>
                </c:pt>
                <c:pt idx="1">
                  <c:v>-81</c:v>
                </c:pt>
                <c:pt idx="2">
                  <c:v>-463</c:v>
                </c:pt>
                <c:pt idx="3">
                  <c:v>-1061</c:v>
                </c:pt>
                <c:pt idx="4">
                  <c:v>-1117</c:v>
                </c:pt>
                <c:pt idx="5">
                  <c:v>-1113</c:v>
                </c:pt>
                <c:pt idx="6">
                  <c:v>-1105</c:v>
                </c:pt>
                <c:pt idx="7">
                  <c:v>-827</c:v>
                </c:pt>
                <c:pt idx="8">
                  <c:v>-710</c:v>
                </c:pt>
                <c:pt idx="9">
                  <c:v>-162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71200"/>
        <c:axId val="149023360"/>
      </c:areaChart>
      <c:catAx>
        <c:axId val="14900774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9021824"/>
        <c:crosses val="autoZero"/>
        <c:auto val="1"/>
        <c:lblAlgn val="ctr"/>
        <c:lblOffset val="100"/>
        <c:noMultiLvlLbl val="0"/>
      </c:catAx>
      <c:valAx>
        <c:axId val="149021824"/>
        <c:scaling>
          <c:orientation val="minMax"/>
          <c:max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9007744"/>
        <c:crosses val="autoZero"/>
        <c:crossBetween val="midCat"/>
      </c:valAx>
      <c:valAx>
        <c:axId val="149023360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48771200"/>
        <c:crosses val="max"/>
        <c:crossBetween val="midCat"/>
      </c:valAx>
      <c:catAx>
        <c:axId val="14877120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90233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1">
                  <c:v>564.39150299999994</c:v>
                </c:pt>
                <c:pt idx="2">
                  <c:v>0</c:v>
                </c:pt>
                <c:pt idx="3">
                  <c:v>0.77850200000000003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3.4415209999999998</c:v>
                </c:pt>
                <c:pt idx="2">
                  <c:v>0</c:v>
                </c:pt>
                <c:pt idx="3">
                  <c:v>638.77032900000017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771.19768499999998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63300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10424.858351000001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15.791830000000001</c:v>
                </c:pt>
                <c:pt idx="2">
                  <c:v>0</c:v>
                </c:pt>
                <c:pt idx="3">
                  <c:v>0.14585000000000001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5.792205</c:v>
                </c:pt>
                <c:pt idx="2">
                  <c:v>0</c:v>
                </c:pt>
                <c:pt idx="3">
                  <c:v>2.722E-3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48.409543999999997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217.87700000000007</c:v>
                </c:pt>
                <c:pt idx="2">
                  <c:v>397.92892999999998</c:v>
                </c:pt>
                <c:pt idx="3">
                  <c:v>61.174068999999989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0.49019999999999997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36.105070999999995</c:v>
                </c:pt>
                <c:pt idx="2">
                  <c:v>0</c:v>
                </c:pt>
                <c:pt idx="3">
                  <c:v>3.0530309999999989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B03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179.51646599999998</c:v>
                </c:pt>
                <c:pt idx="2">
                  <c:v>816.80665999999997</c:v>
                </c:pt>
                <c:pt idx="3">
                  <c:v>300.00463400000001</c:v>
                </c:pt>
              </c:numCache>
            </c:numRef>
          </c:val>
        </c:ser>
        <c:ser>
          <c:idx val="12"/>
          <c:order val="12"/>
          <c:tx>
            <c:strRef>
              <c:f>'19'!$A$20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'19'!$B$20:$E$20</c:f>
              <c:numCache>
                <c:formatCode>#,##0.0</c:formatCode>
                <c:ptCount val="4"/>
                <c:pt idx="0">
                  <c:v>7635.3256699999993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876672"/>
        <c:axId val="148882560"/>
      </c:barChart>
      <c:catAx>
        <c:axId val="14887667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8882560"/>
        <c:crosses val="autoZero"/>
        <c:auto val="1"/>
        <c:lblAlgn val="ctr"/>
        <c:lblOffset val="100"/>
        <c:noMultiLvlLbl val="0"/>
      </c:catAx>
      <c:valAx>
        <c:axId val="148882560"/>
        <c:scaling>
          <c:orientation val="minMax"/>
          <c:max val="1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887667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1.9153846153846155E-3"/>
          <c:y val="0.80801600177280708"/>
          <c:w val="0.99808461538461535"/>
          <c:h val="0.1919839982271928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5</c:v>
              </c:pt>
              <c:pt idx="2">
                <c:v>11</c:v>
              </c:pt>
              <c:pt idx="3">
                <c:v>16</c:v>
              </c:pt>
              <c:pt idx="4">
                <c:v>22</c:v>
              </c:pt>
              <c:pt idx="5">
                <c:v>27</c:v>
              </c:pt>
              <c:pt idx="6">
                <c:v>32</c:v>
              </c:pt>
              <c:pt idx="7">
                <c:v>38</c:v>
              </c:pt>
              <c:pt idx="8">
                <c:v>43</c:v>
              </c:pt>
              <c:pt idx="9">
                <c:v>49</c:v>
              </c:pt>
              <c:pt idx="10">
                <c:v>54</c:v>
              </c:pt>
              <c:pt idx="11">
                <c:v>59</c:v>
              </c:pt>
              <c:pt idx="12">
                <c:v>65</c:v>
              </c:pt>
              <c:pt idx="13">
                <c:v>70</c:v>
              </c:pt>
              <c:pt idx="14">
                <c:v>75</c:v>
              </c:pt>
              <c:pt idx="15">
                <c:v>81</c:v>
              </c:pt>
              <c:pt idx="16">
                <c:v>86</c:v>
              </c:pt>
              <c:pt idx="17">
                <c:v>92</c:v>
              </c:pt>
              <c:pt idx="18">
                <c:v>97</c:v>
              </c:pt>
              <c:pt idx="19">
                <c:v>102</c:v>
              </c:pt>
              <c:pt idx="20">
                <c:v>108</c:v>
              </c:pt>
              <c:pt idx="21">
                <c:v>113</c:v>
              </c:pt>
              <c:pt idx="22">
                <c:v>119</c:v>
              </c:pt>
              <c:pt idx="23">
                <c:v>124</c:v>
              </c:pt>
              <c:pt idx="24">
                <c:v>129</c:v>
              </c:pt>
              <c:pt idx="25">
                <c:v>135</c:v>
              </c:pt>
              <c:pt idx="26">
                <c:v>140</c:v>
              </c:pt>
              <c:pt idx="27">
                <c:v>146</c:v>
              </c:pt>
              <c:pt idx="28">
                <c:v>151</c:v>
              </c:pt>
              <c:pt idx="29">
                <c:v>156</c:v>
              </c:pt>
              <c:pt idx="30">
                <c:v>162</c:v>
              </c:pt>
              <c:pt idx="31">
                <c:v>167</c:v>
              </c:pt>
              <c:pt idx="32">
                <c:v>173</c:v>
              </c:pt>
              <c:pt idx="33">
                <c:v>178</c:v>
              </c:pt>
              <c:pt idx="34">
                <c:v>183</c:v>
              </c:pt>
              <c:pt idx="35">
                <c:v>189</c:v>
              </c:pt>
              <c:pt idx="36">
                <c:v>194</c:v>
              </c:pt>
              <c:pt idx="37">
                <c:v>200</c:v>
              </c:pt>
              <c:pt idx="38">
                <c:v>205</c:v>
              </c:pt>
              <c:pt idx="39">
                <c:v>210</c:v>
              </c:pt>
              <c:pt idx="40">
                <c:v>216</c:v>
              </c:pt>
              <c:pt idx="41">
                <c:v>221</c:v>
              </c:pt>
              <c:pt idx="42">
                <c:v>226</c:v>
              </c:pt>
              <c:pt idx="43">
                <c:v>232</c:v>
              </c:pt>
              <c:pt idx="44">
                <c:v>237</c:v>
              </c:pt>
              <c:pt idx="45">
                <c:v>243</c:v>
              </c:pt>
              <c:pt idx="46">
                <c:v>248</c:v>
              </c:pt>
              <c:pt idx="47">
                <c:v>253</c:v>
              </c:pt>
              <c:pt idx="48">
                <c:v>259</c:v>
              </c:pt>
              <c:pt idx="49">
                <c:v>264</c:v>
              </c:pt>
              <c:pt idx="50">
                <c:v>270</c:v>
              </c:pt>
              <c:pt idx="51">
                <c:v>275</c:v>
              </c:pt>
              <c:pt idx="52">
                <c:v>280</c:v>
              </c:pt>
              <c:pt idx="53">
                <c:v>286</c:v>
              </c:pt>
              <c:pt idx="54">
                <c:v>291</c:v>
              </c:pt>
              <c:pt idx="55">
                <c:v>297</c:v>
              </c:pt>
              <c:pt idx="56">
                <c:v>302</c:v>
              </c:pt>
              <c:pt idx="57">
                <c:v>307</c:v>
              </c:pt>
              <c:pt idx="58">
                <c:v>313</c:v>
              </c:pt>
              <c:pt idx="59">
                <c:v>318</c:v>
              </c:pt>
              <c:pt idx="60">
                <c:v>324</c:v>
              </c:pt>
              <c:pt idx="61">
                <c:v>329</c:v>
              </c:pt>
              <c:pt idx="62">
                <c:v>334</c:v>
              </c:pt>
              <c:pt idx="63">
                <c:v>340</c:v>
              </c:pt>
              <c:pt idx="64">
                <c:v>345</c:v>
              </c:pt>
              <c:pt idx="65">
                <c:v>351</c:v>
              </c:pt>
              <c:pt idx="66">
                <c:v>356</c:v>
              </c:pt>
              <c:pt idx="67">
                <c:v>361</c:v>
              </c:pt>
              <c:pt idx="68">
                <c:v>367</c:v>
              </c:pt>
              <c:pt idx="69">
                <c:v>372</c:v>
              </c:pt>
              <c:pt idx="70">
                <c:v>377</c:v>
              </c:pt>
              <c:pt idx="71">
                <c:v>383</c:v>
              </c:pt>
              <c:pt idx="72">
                <c:v>388</c:v>
              </c:pt>
              <c:pt idx="73">
                <c:v>394</c:v>
              </c:pt>
              <c:pt idx="74">
                <c:v>399</c:v>
              </c:pt>
              <c:pt idx="75">
                <c:v>404</c:v>
              </c:pt>
              <c:pt idx="76">
                <c:v>410</c:v>
              </c:pt>
              <c:pt idx="77">
                <c:v>415</c:v>
              </c:pt>
              <c:pt idx="78">
                <c:v>421</c:v>
              </c:pt>
              <c:pt idx="79">
                <c:v>426</c:v>
              </c:pt>
              <c:pt idx="80">
                <c:v>431</c:v>
              </c:pt>
              <c:pt idx="81">
                <c:v>437</c:v>
              </c:pt>
              <c:pt idx="82">
                <c:v>442</c:v>
              </c:pt>
              <c:pt idx="83">
                <c:v>448</c:v>
              </c:pt>
              <c:pt idx="84">
                <c:v>453</c:v>
              </c:pt>
              <c:pt idx="85">
                <c:v>458</c:v>
              </c:pt>
              <c:pt idx="86">
                <c:v>464</c:v>
              </c:pt>
              <c:pt idx="87">
                <c:v>469</c:v>
              </c:pt>
              <c:pt idx="88">
                <c:v>475</c:v>
              </c:pt>
              <c:pt idx="89">
                <c:v>480</c:v>
              </c:pt>
              <c:pt idx="90">
                <c:v>485</c:v>
              </c:pt>
              <c:pt idx="91">
                <c:v>491</c:v>
              </c:pt>
              <c:pt idx="92">
                <c:v>496</c:v>
              </c:pt>
              <c:pt idx="93">
                <c:v>502</c:v>
              </c:pt>
              <c:pt idx="94">
                <c:v>507</c:v>
              </c:pt>
              <c:pt idx="95">
                <c:v>512</c:v>
              </c:pt>
              <c:pt idx="96">
                <c:v>518</c:v>
              </c:pt>
              <c:pt idx="97">
                <c:v>523</c:v>
              </c:pt>
              <c:pt idx="98">
                <c:v>528</c:v>
              </c:pt>
              <c:pt idx="99">
                <c:v>534</c:v>
              </c:pt>
              <c:pt idx="100">
                <c:v>539</c:v>
              </c:pt>
              <c:pt idx="101">
                <c:v>545</c:v>
              </c:pt>
              <c:pt idx="102">
                <c:v>550</c:v>
              </c:pt>
              <c:pt idx="103">
                <c:v>555</c:v>
              </c:pt>
              <c:pt idx="104">
                <c:v>561</c:v>
              </c:pt>
              <c:pt idx="105">
                <c:v>566</c:v>
              </c:pt>
              <c:pt idx="106">
                <c:v>572</c:v>
              </c:pt>
              <c:pt idx="107">
                <c:v>577</c:v>
              </c:pt>
              <c:pt idx="108">
                <c:v>582</c:v>
              </c:pt>
              <c:pt idx="109">
                <c:v>588</c:v>
              </c:pt>
              <c:pt idx="110">
                <c:v>593</c:v>
              </c:pt>
              <c:pt idx="111">
                <c:v>599</c:v>
              </c:pt>
              <c:pt idx="112">
                <c:v>604</c:v>
              </c:pt>
              <c:pt idx="113">
                <c:v>609</c:v>
              </c:pt>
              <c:pt idx="114">
                <c:v>615</c:v>
              </c:pt>
              <c:pt idx="115">
                <c:v>620</c:v>
              </c:pt>
              <c:pt idx="116">
                <c:v>626</c:v>
              </c:pt>
              <c:pt idx="117">
                <c:v>631</c:v>
              </c:pt>
              <c:pt idx="118">
                <c:v>636</c:v>
              </c:pt>
              <c:pt idx="119">
                <c:v>642</c:v>
              </c:pt>
              <c:pt idx="120">
                <c:v>647</c:v>
              </c:pt>
              <c:pt idx="121">
                <c:v>652</c:v>
              </c:pt>
              <c:pt idx="122">
                <c:v>658</c:v>
              </c:pt>
              <c:pt idx="123">
                <c:v>663</c:v>
              </c:pt>
              <c:pt idx="124">
                <c:v>669</c:v>
              </c:pt>
              <c:pt idx="125">
                <c:v>674</c:v>
              </c:pt>
              <c:pt idx="126">
                <c:v>679</c:v>
              </c:pt>
              <c:pt idx="127">
                <c:v>685</c:v>
              </c:pt>
              <c:pt idx="128">
                <c:v>690</c:v>
              </c:pt>
              <c:pt idx="129">
                <c:v>696</c:v>
              </c:pt>
              <c:pt idx="130">
                <c:v>701</c:v>
              </c:pt>
              <c:pt idx="131">
                <c:v>706</c:v>
              </c:pt>
              <c:pt idx="132">
                <c:v>712</c:v>
              </c:pt>
              <c:pt idx="133">
                <c:v>717</c:v>
              </c:pt>
              <c:pt idx="134">
                <c:v>723</c:v>
              </c:pt>
              <c:pt idx="135">
                <c:v>728</c:v>
              </c:pt>
              <c:pt idx="136">
                <c:v>733</c:v>
              </c:pt>
              <c:pt idx="137">
                <c:v>739</c:v>
              </c:pt>
              <c:pt idx="138">
                <c:v>744</c:v>
              </c:pt>
              <c:pt idx="139">
                <c:v>750</c:v>
              </c:pt>
              <c:pt idx="140">
                <c:v>755</c:v>
              </c:pt>
              <c:pt idx="141">
                <c:v>760</c:v>
              </c:pt>
              <c:pt idx="142">
                <c:v>766</c:v>
              </c:pt>
              <c:pt idx="143">
                <c:v>771</c:v>
              </c:pt>
              <c:pt idx="144">
                <c:v>777</c:v>
              </c:pt>
              <c:pt idx="145">
                <c:v>782</c:v>
              </c:pt>
              <c:pt idx="146">
                <c:v>787</c:v>
              </c:pt>
              <c:pt idx="147">
                <c:v>793</c:v>
              </c:pt>
              <c:pt idx="148">
                <c:v>798</c:v>
              </c:pt>
              <c:pt idx="149">
                <c:v>803</c:v>
              </c:pt>
              <c:pt idx="150">
                <c:v>809</c:v>
              </c:pt>
              <c:pt idx="151">
                <c:v>814</c:v>
              </c:pt>
              <c:pt idx="152">
                <c:v>820</c:v>
              </c:pt>
              <c:pt idx="153">
                <c:v>825</c:v>
              </c:pt>
              <c:pt idx="154">
                <c:v>830</c:v>
              </c:pt>
              <c:pt idx="155">
                <c:v>836</c:v>
              </c:pt>
              <c:pt idx="156">
                <c:v>841</c:v>
              </c:pt>
              <c:pt idx="157">
                <c:v>847</c:v>
              </c:pt>
              <c:pt idx="158">
                <c:v>852</c:v>
              </c:pt>
              <c:pt idx="159">
                <c:v>857</c:v>
              </c:pt>
              <c:pt idx="160">
                <c:v>863</c:v>
              </c:pt>
              <c:pt idx="161">
                <c:v>868</c:v>
              </c:pt>
              <c:pt idx="162">
                <c:v>874</c:v>
              </c:pt>
              <c:pt idx="163">
                <c:v>879</c:v>
              </c:pt>
              <c:pt idx="164">
                <c:v>884</c:v>
              </c:pt>
              <c:pt idx="165">
                <c:v>890</c:v>
              </c:pt>
              <c:pt idx="166">
                <c:v>895</c:v>
              </c:pt>
              <c:pt idx="167">
                <c:v>901</c:v>
              </c:pt>
              <c:pt idx="168">
                <c:v>906</c:v>
              </c:pt>
              <c:pt idx="169">
                <c:v>911</c:v>
              </c:pt>
              <c:pt idx="170">
                <c:v>917</c:v>
              </c:pt>
              <c:pt idx="171">
                <c:v>922</c:v>
              </c:pt>
              <c:pt idx="172">
                <c:v>928</c:v>
              </c:pt>
              <c:pt idx="173">
                <c:v>933</c:v>
              </c:pt>
              <c:pt idx="174">
                <c:v>938</c:v>
              </c:pt>
              <c:pt idx="175">
                <c:v>944</c:v>
              </c:pt>
              <c:pt idx="176">
                <c:v>949</c:v>
              </c:pt>
              <c:pt idx="177">
                <c:v>954</c:v>
              </c:pt>
              <c:pt idx="178">
                <c:v>960</c:v>
              </c:pt>
              <c:pt idx="179">
                <c:v>965</c:v>
              </c:pt>
              <c:pt idx="180">
                <c:v>971</c:v>
              </c:pt>
              <c:pt idx="181">
                <c:v>976</c:v>
              </c:pt>
              <c:pt idx="182">
                <c:v>981</c:v>
              </c:pt>
              <c:pt idx="183">
                <c:v>987</c:v>
              </c:pt>
              <c:pt idx="184">
                <c:v>992</c:v>
              </c:pt>
              <c:pt idx="185">
                <c:v>998</c:v>
              </c:pt>
              <c:pt idx="186">
                <c:v>1003</c:v>
              </c:pt>
              <c:pt idx="187">
                <c:v>1008</c:v>
              </c:pt>
              <c:pt idx="188">
                <c:v>1014</c:v>
              </c:pt>
              <c:pt idx="189">
                <c:v>1019</c:v>
              </c:pt>
              <c:pt idx="190">
                <c:v>1025</c:v>
              </c:pt>
              <c:pt idx="191">
                <c:v>1030</c:v>
              </c:pt>
              <c:pt idx="192">
                <c:v>1035</c:v>
              </c:pt>
              <c:pt idx="193">
                <c:v>1041</c:v>
              </c:pt>
              <c:pt idx="194">
                <c:v>1046</c:v>
              </c:pt>
              <c:pt idx="195">
                <c:v>1052</c:v>
              </c:pt>
              <c:pt idx="196">
                <c:v>1057</c:v>
              </c:pt>
              <c:pt idx="197">
                <c:v>1062</c:v>
              </c:pt>
              <c:pt idx="198">
                <c:v>1068</c:v>
              </c:pt>
              <c:pt idx="199">
                <c:v>1073</c:v>
              </c:pt>
              <c:pt idx="200">
                <c:v>1079</c:v>
              </c:pt>
              <c:pt idx="201">
                <c:v>1084</c:v>
              </c:pt>
              <c:pt idx="202">
                <c:v>1089</c:v>
              </c:pt>
              <c:pt idx="203">
                <c:v>1095</c:v>
              </c:pt>
              <c:pt idx="204">
                <c:v>1100</c:v>
              </c:pt>
              <c:pt idx="205">
                <c:v>1105</c:v>
              </c:pt>
              <c:pt idx="206">
                <c:v>1111</c:v>
              </c:pt>
              <c:pt idx="207">
                <c:v>1116</c:v>
              </c:pt>
              <c:pt idx="208">
                <c:v>1122</c:v>
              </c:pt>
              <c:pt idx="209">
                <c:v>1127</c:v>
              </c:pt>
              <c:pt idx="210">
                <c:v>1132</c:v>
              </c:pt>
              <c:pt idx="211">
                <c:v>1138</c:v>
              </c:pt>
              <c:pt idx="212">
                <c:v>1143</c:v>
              </c:pt>
              <c:pt idx="213">
                <c:v>1149</c:v>
              </c:pt>
              <c:pt idx="214">
                <c:v>1154</c:v>
              </c:pt>
              <c:pt idx="215">
                <c:v>1159</c:v>
              </c:pt>
              <c:pt idx="216">
                <c:v>1165</c:v>
              </c:pt>
              <c:pt idx="217">
                <c:v>1170</c:v>
              </c:pt>
              <c:pt idx="218">
                <c:v>1176</c:v>
              </c:pt>
              <c:pt idx="219">
                <c:v>1181</c:v>
              </c:pt>
              <c:pt idx="220">
                <c:v>1186</c:v>
              </c:pt>
              <c:pt idx="221">
                <c:v>1192</c:v>
              </c:pt>
              <c:pt idx="222">
                <c:v>1197</c:v>
              </c:pt>
              <c:pt idx="223">
                <c:v>1203</c:v>
              </c:pt>
              <c:pt idx="224">
                <c:v>1208</c:v>
              </c:pt>
              <c:pt idx="225">
                <c:v>1213</c:v>
              </c:pt>
              <c:pt idx="226">
                <c:v>1219</c:v>
              </c:pt>
              <c:pt idx="227">
                <c:v>1224</c:v>
              </c:pt>
              <c:pt idx="228">
                <c:v>1229</c:v>
              </c:pt>
              <c:pt idx="229">
                <c:v>1235</c:v>
              </c:pt>
              <c:pt idx="230">
                <c:v>1240</c:v>
              </c:pt>
              <c:pt idx="231">
                <c:v>1246</c:v>
              </c:pt>
              <c:pt idx="232">
                <c:v>1251</c:v>
              </c:pt>
              <c:pt idx="233">
                <c:v>1256</c:v>
              </c:pt>
              <c:pt idx="234">
                <c:v>1262</c:v>
              </c:pt>
              <c:pt idx="235">
                <c:v>1267</c:v>
              </c:pt>
              <c:pt idx="236">
                <c:v>1273</c:v>
              </c:pt>
              <c:pt idx="237">
                <c:v>1278</c:v>
              </c:pt>
              <c:pt idx="238">
                <c:v>1283</c:v>
              </c:pt>
              <c:pt idx="239">
                <c:v>1289</c:v>
              </c:pt>
              <c:pt idx="240">
                <c:v>1294</c:v>
              </c:pt>
              <c:pt idx="241">
                <c:v>1300</c:v>
              </c:pt>
              <c:pt idx="242">
                <c:v>1305</c:v>
              </c:pt>
              <c:pt idx="243">
                <c:v>1310</c:v>
              </c:pt>
              <c:pt idx="244">
                <c:v>1316</c:v>
              </c:pt>
              <c:pt idx="245">
                <c:v>1321</c:v>
              </c:pt>
              <c:pt idx="246">
                <c:v>1327</c:v>
              </c:pt>
              <c:pt idx="247">
                <c:v>1332</c:v>
              </c:pt>
              <c:pt idx="248">
                <c:v>1337</c:v>
              </c:pt>
              <c:pt idx="249">
                <c:v>1343</c:v>
              </c:pt>
              <c:pt idx="250">
                <c:v>1348</c:v>
              </c:pt>
              <c:pt idx="251">
                <c:v>1354</c:v>
              </c:pt>
              <c:pt idx="252">
                <c:v>1359</c:v>
              </c:pt>
              <c:pt idx="253">
                <c:v>1364</c:v>
              </c:pt>
              <c:pt idx="254">
                <c:v>1370</c:v>
              </c:pt>
              <c:pt idx="255">
                <c:v>1375</c:v>
              </c:pt>
              <c:pt idx="256">
                <c:v>1380</c:v>
              </c:pt>
              <c:pt idx="257">
                <c:v>1386</c:v>
              </c:pt>
              <c:pt idx="258">
                <c:v>1391</c:v>
              </c:pt>
              <c:pt idx="259">
                <c:v>1397</c:v>
              </c:pt>
              <c:pt idx="260">
                <c:v>1402</c:v>
              </c:pt>
              <c:pt idx="261">
                <c:v>1407</c:v>
              </c:pt>
              <c:pt idx="262">
                <c:v>1413</c:v>
              </c:pt>
              <c:pt idx="263">
                <c:v>1418</c:v>
              </c:pt>
              <c:pt idx="264">
                <c:v>1424</c:v>
              </c:pt>
              <c:pt idx="265">
                <c:v>1429</c:v>
              </c:pt>
              <c:pt idx="266">
                <c:v>1434</c:v>
              </c:pt>
              <c:pt idx="267">
                <c:v>1440</c:v>
              </c:pt>
              <c:pt idx="268">
                <c:v>1445</c:v>
              </c:pt>
              <c:pt idx="269">
                <c:v>1451</c:v>
              </c:pt>
              <c:pt idx="270">
                <c:v>1456</c:v>
              </c:pt>
              <c:pt idx="271">
                <c:v>1461</c:v>
              </c:pt>
              <c:pt idx="272">
                <c:v>1467</c:v>
              </c:pt>
              <c:pt idx="273">
                <c:v>1472</c:v>
              </c:pt>
              <c:pt idx="274">
                <c:v>1478</c:v>
              </c:pt>
              <c:pt idx="275">
                <c:v>1483</c:v>
              </c:pt>
              <c:pt idx="276">
                <c:v>1488</c:v>
              </c:pt>
              <c:pt idx="277">
                <c:v>1494</c:v>
              </c:pt>
              <c:pt idx="278">
                <c:v>1499</c:v>
              </c:pt>
              <c:pt idx="279">
                <c:v>1505</c:v>
              </c:pt>
              <c:pt idx="280">
                <c:v>1510</c:v>
              </c:pt>
              <c:pt idx="281">
                <c:v>1515</c:v>
              </c:pt>
              <c:pt idx="282">
                <c:v>1521</c:v>
              </c:pt>
              <c:pt idx="283">
                <c:v>1526</c:v>
              </c:pt>
              <c:pt idx="284">
                <c:v>1531</c:v>
              </c:pt>
              <c:pt idx="285">
                <c:v>1537</c:v>
              </c:pt>
              <c:pt idx="286">
                <c:v>1542</c:v>
              </c:pt>
              <c:pt idx="287">
                <c:v>1548</c:v>
              </c:pt>
              <c:pt idx="288">
                <c:v>1553</c:v>
              </c:pt>
              <c:pt idx="289">
                <c:v>1558</c:v>
              </c:pt>
              <c:pt idx="290">
                <c:v>1564</c:v>
              </c:pt>
              <c:pt idx="291">
                <c:v>1569</c:v>
              </c:pt>
              <c:pt idx="292">
                <c:v>1575</c:v>
              </c:pt>
              <c:pt idx="293">
                <c:v>1580</c:v>
              </c:pt>
              <c:pt idx="294">
                <c:v>1585</c:v>
              </c:pt>
              <c:pt idx="295">
                <c:v>1591</c:v>
              </c:pt>
              <c:pt idx="296">
                <c:v>1596</c:v>
              </c:pt>
              <c:pt idx="297">
                <c:v>1602</c:v>
              </c:pt>
              <c:pt idx="298">
                <c:v>1607</c:v>
              </c:pt>
              <c:pt idx="299">
                <c:v>1612</c:v>
              </c:pt>
              <c:pt idx="300">
                <c:v>1618</c:v>
              </c:pt>
              <c:pt idx="301">
                <c:v>1623</c:v>
              </c:pt>
              <c:pt idx="302">
                <c:v>1629</c:v>
              </c:pt>
              <c:pt idx="303">
                <c:v>1634</c:v>
              </c:pt>
              <c:pt idx="304">
                <c:v>1639</c:v>
              </c:pt>
              <c:pt idx="305">
                <c:v>1645</c:v>
              </c:pt>
              <c:pt idx="306">
                <c:v>1650</c:v>
              </c:pt>
              <c:pt idx="307">
                <c:v>1655</c:v>
              </c:pt>
              <c:pt idx="308">
                <c:v>1661</c:v>
              </c:pt>
              <c:pt idx="309">
                <c:v>1666</c:v>
              </c:pt>
              <c:pt idx="310">
                <c:v>1672</c:v>
              </c:pt>
              <c:pt idx="311">
                <c:v>1677</c:v>
              </c:pt>
              <c:pt idx="312">
                <c:v>1682</c:v>
              </c:pt>
              <c:pt idx="313">
                <c:v>1688</c:v>
              </c:pt>
              <c:pt idx="314">
                <c:v>1693</c:v>
              </c:pt>
              <c:pt idx="315">
                <c:v>1699</c:v>
              </c:pt>
              <c:pt idx="316">
                <c:v>1704</c:v>
              </c:pt>
              <c:pt idx="317">
                <c:v>1709</c:v>
              </c:pt>
              <c:pt idx="318">
                <c:v>1715</c:v>
              </c:pt>
              <c:pt idx="319">
                <c:v>1720</c:v>
              </c:pt>
              <c:pt idx="320">
                <c:v>1726</c:v>
              </c:pt>
              <c:pt idx="321">
                <c:v>1731</c:v>
              </c:pt>
              <c:pt idx="322">
                <c:v>1736</c:v>
              </c:pt>
              <c:pt idx="323">
                <c:v>1742</c:v>
              </c:pt>
              <c:pt idx="324">
                <c:v>1747</c:v>
              </c:pt>
              <c:pt idx="325">
                <c:v>1753</c:v>
              </c:pt>
              <c:pt idx="326">
                <c:v>1758</c:v>
              </c:pt>
              <c:pt idx="327">
                <c:v>1763</c:v>
              </c:pt>
              <c:pt idx="328">
                <c:v>1769</c:v>
              </c:pt>
              <c:pt idx="329">
                <c:v>1774</c:v>
              </c:pt>
              <c:pt idx="330">
                <c:v>1780</c:v>
              </c:pt>
              <c:pt idx="331">
                <c:v>1785</c:v>
              </c:pt>
              <c:pt idx="332">
                <c:v>1790</c:v>
              </c:pt>
              <c:pt idx="333">
                <c:v>1796</c:v>
              </c:pt>
              <c:pt idx="334">
                <c:v>1801</c:v>
              </c:pt>
              <c:pt idx="335">
                <c:v>1806</c:v>
              </c:pt>
              <c:pt idx="336">
                <c:v>1812</c:v>
              </c:pt>
              <c:pt idx="337">
                <c:v>1817</c:v>
              </c:pt>
              <c:pt idx="338">
                <c:v>1823</c:v>
              </c:pt>
              <c:pt idx="339">
                <c:v>1828</c:v>
              </c:pt>
              <c:pt idx="340">
                <c:v>1833</c:v>
              </c:pt>
              <c:pt idx="341">
                <c:v>1839</c:v>
              </c:pt>
              <c:pt idx="342">
                <c:v>1844</c:v>
              </c:pt>
              <c:pt idx="343">
                <c:v>1850</c:v>
              </c:pt>
              <c:pt idx="344">
                <c:v>1855</c:v>
              </c:pt>
              <c:pt idx="345">
                <c:v>1860</c:v>
              </c:pt>
              <c:pt idx="346">
                <c:v>1866</c:v>
              </c:pt>
              <c:pt idx="347">
                <c:v>1871</c:v>
              </c:pt>
              <c:pt idx="348">
                <c:v>1877</c:v>
              </c:pt>
              <c:pt idx="349">
                <c:v>1882</c:v>
              </c:pt>
              <c:pt idx="350">
                <c:v>1887</c:v>
              </c:pt>
              <c:pt idx="351">
                <c:v>1893</c:v>
              </c:pt>
              <c:pt idx="352">
                <c:v>1898</c:v>
              </c:pt>
              <c:pt idx="353">
                <c:v>1904</c:v>
              </c:pt>
              <c:pt idx="354">
                <c:v>1909</c:v>
              </c:pt>
              <c:pt idx="355">
                <c:v>1914</c:v>
              </c:pt>
              <c:pt idx="356">
                <c:v>1920</c:v>
              </c:pt>
              <c:pt idx="357">
                <c:v>1925</c:v>
              </c:pt>
              <c:pt idx="358">
                <c:v>1931</c:v>
              </c:pt>
              <c:pt idx="359">
                <c:v>1936</c:v>
              </c:pt>
              <c:pt idx="360">
                <c:v>1941</c:v>
              </c:pt>
              <c:pt idx="361">
                <c:v>1947</c:v>
              </c:pt>
              <c:pt idx="362">
                <c:v>1952</c:v>
              </c:pt>
              <c:pt idx="363">
                <c:v>1957</c:v>
              </c:pt>
              <c:pt idx="364">
                <c:v>1963</c:v>
              </c:pt>
              <c:pt idx="365">
                <c:v>1968</c:v>
              </c:pt>
              <c:pt idx="366">
                <c:v>1974</c:v>
              </c:pt>
              <c:pt idx="367">
                <c:v>1979</c:v>
              </c:pt>
              <c:pt idx="368">
                <c:v>1984</c:v>
              </c:pt>
              <c:pt idx="369">
                <c:v>1990</c:v>
              </c:pt>
              <c:pt idx="370">
                <c:v>1995</c:v>
              </c:pt>
              <c:pt idx="371">
                <c:v>2001</c:v>
              </c:pt>
              <c:pt idx="372">
                <c:v>2006</c:v>
              </c:pt>
              <c:pt idx="373">
                <c:v>2011</c:v>
              </c:pt>
              <c:pt idx="374">
                <c:v>2017</c:v>
              </c:pt>
              <c:pt idx="375">
                <c:v>2022</c:v>
              </c:pt>
              <c:pt idx="376">
                <c:v>2028</c:v>
              </c:pt>
              <c:pt idx="377">
                <c:v>2033</c:v>
              </c:pt>
              <c:pt idx="378">
                <c:v>2038</c:v>
              </c:pt>
              <c:pt idx="379">
                <c:v>2044</c:v>
              </c:pt>
              <c:pt idx="380">
                <c:v>2049</c:v>
              </c:pt>
              <c:pt idx="381">
                <c:v>2055</c:v>
              </c:pt>
              <c:pt idx="382">
                <c:v>2060</c:v>
              </c:pt>
              <c:pt idx="383">
                <c:v>2065</c:v>
              </c:pt>
              <c:pt idx="384">
                <c:v>2071</c:v>
              </c:pt>
              <c:pt idx="385">
                <c:v>2076</c:v>
              </c:pt>
              <c:pt idx="386">
                <c:v>2082</c:v>
              </c:pt>
              <c:pt idx="387">
                <c:v>2087</c:v>
              </c:pt>
              <c:pt idx="388">
                <c:v>2092</c:v>
              </c:pt>
              <c:pt idx="389">
                <c:v>2098</c:v>
              </c:pt>
              <c:pt idx="390">
                <c:v>2103</c:v>
              </c:pt>
              <c:pt idx="391">
                <c:v>2108</c:v>
              </c:pt>
              <c:pt idx="392">
                <c:v>2114</c:v>
              </c:pt>
              <c:pt idx="393">
                <c:v>2119</c:v>
              </c:pt>
              <c:pt idx="394">
                <c:v>2125</c:v>
              </c:pt>
              <c:pt idx="395">
                <c:v>2130</c:v>
              </c:pt>
              <c:pt idx="396">
                <c:v>2135</c:v>
              </c:pt>
              <c:pt idx="397">
                <c:v>2141</c:v>
              </c:pt>
              <c:pt idx="398">
                <c:v>2146</c:v>
              </c:pt>
              <c:pt idx="399">
                <c:v>2152</c:v>
              </c:pt>
              <c:pt idx="400">
                <c:v>2157</c:v>
              </c:pt>
            </c:numLit>
          </c:xVal>
          <c:yVal>
            <c:numLit>
              <c:formatCode>General</c:formatCode>
              <c:ptCount val="401"/>
              <c:pt idx="0">
                <c:v>11747</c:v>
              </c:pt>
              <c:pt idx="1">
                <c:v>11637</c:v>
              </c:pt>
              <c:pt idx="2">
                <c:v>11561</c:v>
              </c:pt>
              <c:pt idx="3">
                <c:v>11512</c:v>
              </c:pt>
              <c:pt idx="4">
                <c:v>11432</c:v>
              </c:pt>
              <c:pt idx="5">
                <c:v>11415</c:v>
              </c:pt>
              <c:pt idx="6">
                <c:v>11373</c:v>
              </c:pt>
              <c:pt idx="7">
                <c:v>11294</c:v>
              </c:pt>
              <c:pt idx="8">
                <c:v>11274</c:v>
              </c:pt>
              <c:pt idx="9">
                <c:v>11209</c:v>
              </c:pt>
              <c:pt idx="10">
                <c:v>11186</c:v>
              </c:pt>
              <c:pt idx="11">
                <c:v>11164</c:v>
              </c:pt>
              <c:pt idx="12">
                <c:v>11143</c:v>
              </c:pt>
              <c:pt idx="13">
                <c:v>11114</c:v>
              </c:pt>
              <c:pt idx="14">
                <c:v>11088</c:v>
              </c:pt>
              <c:pt idx="15">
                <c:v>11066</c:v>
              </c:pt>
              <c:pt idx="16">
                <c:v>11048</c:v>
              </c:pt>
              <c:pt idx="17">
                <c:v>11037</c:v>
              </c:pt>
              <c:pt idx="18">
                <c:v>11027</c:v>
              </c:pt>
              <c:pt idx="19">
                <c:v>11021</c:v>
              </c:pt>
              <c:pt idx="20">
                <c:v>11004</c:v>
              </c:pt>
              <c:pt idx="21">
                <c:v>10996</c:v>
              </c:pt>
              <c:pt idx="22">
                <c:v>10988</c:v>
              </c:pt>
              <c:pt idx="23">
                <c:v>10981</c:v>
              </c:pt>
              <c:pt idx="24">
                <c:v>10966</c:v>
              </c:pt>
              <c:pt idx="25">
                <c:v>10953</c:v>
              </c:pt>
              <c:pt idx="26">
                <c:v>10948</c:v>
              </c:pt>
              <c:pt idx="27">
                <c:v>10937</c:v>
              </c:pt>
              <c:pt idx="28">
                <c:v>10930</c:v>
              </c:pt>
              <c:pt idx="29">
                <c:v>10916</c:v>
              </c:pt>
              <c:pt idx="30">
                <c:v>10904</c:v>
              </c:pt>
              <c:pt idx="31">
                <c:v>10890</c:v>
              </c:pt>
              <c:pt idx="32">
                <c:v>10880</c:v>
              </c:pt>
              <c:pt idx="33">
                <c:v>10871</c:v>
              </c:pt>
              <c:pt idx="34">
                <c:v>10866</c:v>
              </c:pt>
              <c:pt idx="35">
                <c:v>10860</c:v>
              </c:pt>
              <c:pt idx="36">
                <c:v>10845</c:v>
              </c:pt>
              <c:pt idx="37">
                <c:v>10839</c:v>
              </c:pt>
              <c:pt idx="38">
                <c:v>10828</c:v>
              </c:pt>
              <c:pt idx="39">
                <c:v>10825</c:v>
              </c:pt>
              <c:pt idx="40">
                <c:v>10811</c:v>
              </c:pt>
              <c:pt idx="41">
                <c:v>10797</c:v>
              </c:pt>
              <c:pt idx="42">
                <c:v>10788</c:v>
              </c:pt>
              <c:pt idx="43">
                <c:v>10781</c:v>
              </c:pt>
              <c:pt idx="44">
                <c:v>10774</c:v>
              </c:pt>
              <c:pt idx="45">
                <c:v>10756</c:v>
              </c:pt>
              <c:pt idx="46">
                <c:v>10739</c:v>
              </c:pt>
              <c:pt idx="47">
                <c:v>10722</c:v>
              </c:pt>
              <c:pt idx="48">
                <c:v>10704</c:v>
              </c:pt>
              <c:pt idx="49">
                <c:v>10693</c:v>
              </c:pt>
              <c:pt idx="50">
                <c:v>10683</c:v>
              </c:pt>
              <c:pt idx="51">
                <c:v>10679</c:v>
              </c:pt>
              <c:pt idx="52">
                <c:v>10671</c:v>
              </c:pt>
              <c:pt idx="53">
                <c:v>10661</c:v>
              </c:pt>
              <c:pt idx="54">
                <c:v>10654</c:v>
              </c:pt>
              <c:pt idx="55">
                <c:v>10642</c:v>
              </c:pt>
              <c:pt idx="56">
                <c:v>10636</c:v>
              </c:pt>
              <c:pt idx="57">
                <c:v>10619</c:v>
              </c:pt>
              <c:pt idx="58">
                <c:v>10606</c:v>
              </c:pt>
              <c:pt idx="59">
                <c:v>10593</c:v>
              </c:pt>
              <c:pt idx="60">
                <c:v>10582</c:v>
              </c:pt>
              <c:pt idx="61">
                <c:v>10576</c:v>
              </c:pt>
              <c:pt idx="62">
                <c:v>10569</c:v>
              </c:pt>
              <c:pt idx="63">
                <c:v>10559</c:v>
              </c:pt>
              <c:pt idx="64">
                <c:v>10552</c:v>
              </c:pt>
              <c:pt idx="65">
                <c:v>10540</c:v>
              </c:pt>
              <c:pt idx="66">
                <c:v>10531</c:v>
              </c:pt>
              <c:pt idx="67">
                <c:v>10520</c:v>
              </c:pt>
              <c:pt idx="68">
                <c:v>10503</c:v>
              </c:pt>
              <c:pt idx="69">
                <c:v>10495</c:v>
              </c:pt>
              <c:pt idx="70">
                <c:v>10482</c:v>
              </c:pt>
              <c:pt idx="71">
                <c:v>10442</c:v>
              </c:pt>
              <c:pt idx="72">
                <c:v>10431</c:v>
              </c:pt>
              <c:pt idx="73">
                <c:v>10420</c:v>
              </c:pt>
              <c:pt idx="74">
                <c:v>10409</c:v>
              </c:pt>
              <c:pt idx="75">
                <c:v>10397</c:v>
              </c:pt>
              <c:pt idx="76">
                <c:v>10364</c:v>
              </c:pt>
              <c:pt idx="77">
                <c:v>10353</c:v>
              </c:pt>
              <c:pt idx="78">
                <c:v>10336</c:v>
              </c:pt>
              <c:pt idx="79">
                <c:v>10326</c:v>
              </c:pt>
              <c:pt idx="80">
                <c:v>10319</c:v>
              </c:pt>
              <c:pt idx="81">
                <c:v>10312</c:v>
              </c:pt>
              <c:pt idx="82">
                <c:v>10294</c:v>
              </c:pt>
              <c:pt idx="83">
                <c:v>10265</c:v>
              </c:pt>
              <c:pt idx="84">
                <c:v>10255</c:v>
              </c:pt>
              <c:pt idx="85">
                <c:v>10233</c:v>
              </c:pt>
              <c:pt idx="86">
                <c:v>10202</c:v>
              </c:pt>
              <c:pt idx="87">
                <c:v>10196</c:v>
              </c:pt>
              <c:pt idx="88">
                <c:v>10182</c:v>
              </c:pt>
              <c:pt idx="89">
                <c:v>10166</c:v>
              </c:pt>
              <c:pt idx="90">
                <c:v>10149</c:v>
              </c:pt>
              <c:pt idx="91">
                <c:v>10139</c:v>
              </c:pt>
              <c:pt idx="92">
                <c:v>10131</c:v>
              </c:pt>
              <c:pt idx="93">
                <c:v>10123</c:v>
              </c:pt>
              <c:pt idx="94">
                <c:v>10106</c:v>
              </c:pt>
              <c:pt idx="95">
                <c:v>10093</c:v>
              </c:pt>
              <c:pt idx="96">
                <c:v>10072</c:v>
              </c:pt>
              <c:pt idx="97">
                <c:v>10054</c:v>
              </c:pt>
              <c:pt idx="98">
                <c:v>10038</c:v>
              </c:pt>
              <c:pt idx="99">
                <c:v>10026</c:v>
              </c:pt>
              <c:pt idx="100">
                <c:v>10017</c:v>
              </c:pt>
              <c:pt idx="101">
                <c:v>10005</c:v>
              </c:pt>
              <c:pt idx="102">
                <c:v>9995</c:v>
              </c:pt>
              <c:pt idx="103">
                <c:v>9986</c:v>
              </c:pt>
              <c:pt idx="104">
                <c:v>9978</c:v>
              </c:pt>
              <c:pt idx="105">
                <c:v>9973</c:v>
              </c:pt>
              <c:pt idx="106">
                <c:v>9968</c:v>
              </c:pt>
              <c:pt idx="107">
                <c:v>9959</c:v>
              </c:pt>
              <c:pt idx="108">
                <c:v>9956</c:v>
              </c:pt>
              <c:pt idx="109">
                <c:v>9944</c:v>
              </c:pt>
              <c:pt idx="110">
                <c:v>9937</c:v>
              </c:pt>
              <c:pt idx="111">
                <c:v>9929</c:v>
              </c:pt>
              <c:pt idx="112">
                <c:v>9923</c:v>
              </c:pt>
              <c:pt idx="113">
                <c:v>9921</c:v>
              </c:pt>
              <c:pt idx="114">
                <c:v>9916</c:v>
              </c:pt>
              <c:pt idx="115">
                <c:v>9908</c:v>
              </c:pt>
              <c:pt idx="116">
                <c:v>9901</c:v>
              </c:pt>
              <c:pt idx="117">
                <c:v>9894</c:v>
              </c:pt>
              <c:pt idx="118">
                <c:v>9889</c:v>
              </c:pt>
              <c:pt idx="119">
                <c:v>9876</c:v>
              </c:pt>
              <c:pt idx="120">
                <c:v>9869</c:v>
              </c:pt>
              <c:pt idx="121">
                <c:v>9865</c:v>
              </c:pt>
              <c:pt idx="122">
                <c:v>9859</c:v>
              </c:pt>
              <c:pt idx="123">
                <c:v>9855</c:v>
              </c:pt>
              <c:pt idx="124">
                <c:v>9848</c:v>
              </c:pt>
              <c:pt idx="125">
                <c:v>9845</c:v>
              </c:pt>
              <c:pt idx="126">
                <c:v>9842</c:v>
              </c:pt>
              <c:pt idx="127">
                <c:v>9835</c:v>
              </c:pt>
              <c:pt idx="128">
                <c:v>9829</c:v>
              </c:pt>
              <c:pt idx="129">
                <c:v>9826</c:v>
              </c:pt>
              <c:pt idx="130">
                <c:v>9819</c:v>
              </c:pt>
              <c:pt idx="131">
                <c:v>9813</c:v>
              </c:pt>
              <c:pt idx="132">
                <c:v>9807</c:v>
              </c:pt>
              <c:pt idx="133">
                <c:v>9802</c:v>
              </c:pt>
              <c:pt idx="134">
                <c:v>9793</c:v>
              </c:pt>
              <c:pt idx="135">
                <c:v>9786</c:v>
              </c:pt>
              <c:pt idx="136">
                <c:v>9779</c:v>
              </c:pt>
              <c:pt idx="137">
                <c:v>9760</c:v>
              </c:pt>
              <c:pt idx="138">
                <c:v>9755</c:v>
              </c:pt>
              <c:pt idx="139">
                <c:v>9749</c:v>
              </c:pt>
              <c:pt idx="140">
                <c:v>9746</c:v>
              </c:pt>
              <c:pt idx="141">
                <c:v>9736</c:v>
              </c:pt>
              <c:pt idx="142">
                <c:v>9720</c:v>
              </c:pt>
              <c:pt idx="143">
                <c:v>9707</c:v>
              </c:pt>
              <c:pt idx="144">
                <c:v>9702</c:v>
              </c:pt>
              <c:pt idx="145">
                <c:v>9685</c:v>
              </c:pt>
              <c:pt idx="146">
                <c:v>9676</c:v>
              </c:pt>
              <c:pt idx="147">
                <c:v>9663</c:v>
              </c:pt>
              <c:pt idx="148">
                <c:v>9652</c:v>
              </c:pt>
              <c:pt idx="149">
                <c:v>9641</c:v>
              </c:pt>
              <c:pt idx="150">
                <c:v>9633</c:v>
              </c:pt>
              <c:pt idx="151">
                <c:v>9627</c:v>
              </c:pt>
              <c:pt idx="152">
                <c:v>9619</c:v>
              </c:pt>
              <c:pt idx="153">
                <c:v>9609</c:v>
              </c:pt>
              <c:pt idx="154">
                <c:v>9605</c:v>
              </c:pt>
              <c:pt idx="155">
                <c:v>9593</c:v>
              </c:pt>
              <c:pt idx="156">
                <c:v>9585</c:v>
              </c:pt>
              <c:pt idx="157">
                <c:v>9571</c:v>
              </c:pt>
              <c:pt idx="158">
                <c:v>9562</c:v>
              </c:pt>
              <c:pt idx="159">
                <c:v>9551</c:v>
              </c:pt>
              <c:pt idx="160">
                <c:v>9543</c:v>
              </c:pt>
              <c:pt idx="161">
                <c:v>9536</c:v>
              </c:pt>
              <c:pt idx="162">
                <c:v>9530</c:v>
              </c:pt>
              <c:pt idx="163">
                <c:v>9524</c:v>
              </c:pt>
              <c:pt idx="164">
                <c:v>9517</c:v>
              </c:pt>
              <c:pt idx="165">
                <c:v>9505</c:v>
              </c:pt>
              <c:pt idx="166">
                <c:v>9498</c:v>
              </c:pt>
              <c:pt idx="167">
                <c:v>9492</c:v>
              </c:pt>
              <c:pt idx="168">
                <c:v>9490</c:v>
              </c:pt>
              <c:pt idx="169">
                <c:v>9486</c:v>
              </c:pt>
              <c:pt idx="170">
                <c:v>9476</c:v>
              </c:pt>
              <c:pt idx="171">
                <c:v>9463</c:v>
              </c:pt>
              <c:pt idx="172">
                <c:v>9457</c:v>
              </c:pt>
              <c:pt idx="173">
                <c:v>9454</c:v>
              </c:pt>
              <c:pt idx="174">
                <c:v>9442</c:v>
              </c:pt>
              <c:pt idx="175">
                <c:v>9431</c:v>
              </c:pt>
              <c:pt idx="176">
                <c:v>9428</c:v>
              </c:pt>
              <c:pt idx="177">
                <c:v>9419</c:v>
              </c:pt>
              <c:pt idx="178">
                <c:v>9412</c:v>
              </c:pt>
              <c:pt idx="179">
                <c:v>9407</c:v>
              </c:pt>
              <c:pt idx="180">
                <c:v>9393</c:v>
              </c:pt>
              <c:pt idx="181">
                <c:v>9383</c:v>
              </c:pt>
              <c:pt idx="182">
                <c:v>9374</c:v>
              </c:pt>
              <c:pt idx="183">
                <c:v>9368</c:v>
              </c:pt>
              <c:pt idx="184">
                <c:v>9364</c:v>
              </c:pt>
              <c:pt idx="185">
                <c:v>9354</c:v>
              </c:pt>
              <c:pt idx="186">
                <c:v>9343</c:v>
              </c:pt>
              <c:pt idx="187">
                <c:v>9338</c:v>
              </c:pt>
              <c:pt idx="188">
                <c:v>9331</c:v>
              </c:pt>
              <c:pt idx="189">
                <c:v>9326</c:v>
              </c:pt>
              <c:pt idx="190">
                <c:v>9317</c:v>
              </c:pt>
              <c:pt idx="191">
                <c:v>9304</c:v>
              </c:pt>
              <c:pt idx="192">
                <c:v>9294</c:v>
              </c:pt>
              <c:pt idx="193">
                <c:v>9277</c:v>
              </c:pt>
              <c:pt idx="194">
                <c:v>9269</c:v>
              </c:pt>
              <c:pt idx="195">
                <c:v>9256</c:v>
              </c:pt>
              <c:pt idx="196">
                <c:v>9245</c:v>
              </c:pt>
              <c:pt idx="197">
                <c:v>9237</c:v>
              </c:pt>
              <c:pt idx="198">
                <c:v>9224</c:v>
              </c:pt>
              <c:pt idx="199">
                <c:v>9220</c:v>
              </c:pt>
              <c:pt idx="200">
                <c:v>9214</c:v>
              </c:pt>
              <c:pt idx="201">
                <c:v>9202</c:v>
              </c:pt>
              <c:pt idx="202">
                <c:v>9192</c:v>
              </c:pt>
              <c:pt idx="203">
                <c:v>9181</c:v>
              </c:pt>
              <c:pt idx="204">
                <c:v>9171</c:v>
              </c:pt>
              <c:pt idx="205">
                <c:v>9152</c:v>
              </c:pt>
              <c:pt idx="206">
                <c:v>9146</c:v>
              </c:pt>
              <c:pt idx="207">
                <c:v>9133</c:v>
              </c:pt>
              <c:pt idx="208">
                <c:v>9126</c:v>
              </c:pt>
              <c:pt idx="209">
                <c:v>9118</c:v>
              </c:pt>
              <c:pt idx="210">
                <c:v>9111</c:v>
              </c:pt>
              <c:pt idx="211">
                <c:v>9097</c:v>
              </c:pt>
              <c:pt idx="212">
                <c:v>9084</c:v>
              </c:pt>
              <c:pt idx="213">
                <c:v>9065</c:v>
              </c:pt>
              <c:pt idx="214">
                <c:v>9060</c:v>
              </c:pt>
              <c:pt idx="215">
                <c:v>9053</c:v>
              </c:pt>
              <c:pt idx="216">
                <c:v>9042</c:v>
              </c:pt>
              <c:pt idx="217">
                <c:v>9027</c:v>
              </c:pt>
              <c:pt idx="218">
                <c:v>9021</c:v>
              </c:pt>
              <c:pt idx="219">
                <c:v>9012</c:v>
              </c:pt>
              <c:pt idx="220">
                <c:v>9002</c:v>
              </c:pt>
              <c:pt idx="221">
                <c:v>8993</c:v>
              </c:pt>
              <c:pt idx="222">
                <c:v>8990</c:v>
              </c:pt>
              <c:pt idx="223">
                <c:v>8960</c:v>
              </c:pt>
              <c:pt idx="224">
                <c:v>8950</c:v>
              </c:pt>
              <c:pt idx="225">
                <c:v>8933</c:v>
              </c:pt>
              <c:pt idx="226">
                <c:v>8924</c:v>
              </c:pt>
              <c:pt idx="227">
                <c:v>8918</c:v>
              </c:pt>
              <c:pt idx="228">
                <c:v>8891</c:v>
              </c:pt>
              <c:pt idx="229">
                <c:v>8878</c:v>
              </c:pt>
              <c:pt idx="230">
                <c:v>8859</c:v>
              </c:pt>
              <c:pt idx="231">
                <c:v>8847</c:v>
              </c:pt>
              <c:pt idx="232">
                <c:v>8841</c:v>
              </c:pt>
              <c:pt idx="233">
                <c:v>8827</c:v>
              </c:pt>
              <c:pt idx="234">
                <c:v>8819</c:v>
              </c:pt>
              <c:pt idx="235">
                <c:v>8810</c:v>
              </c:pt>
              <c:pt idx="236">
                <c:v>8802</c:v>
              </c:pt>
              <c:pt idx="237">
                <c:v>8787</c:v>
              </c:pt>
              <c:pt idx="238">
                <c:v>8777</c:v>
              </c:pt>
              <c:pt idx="239">
                <c:v>8761</c:v>
              </c:pt>
              <c:pt idx="240">
                <c:v>8750</c:v>
              </c:pt>
              <c:pt idx="241">
                <c:v>8732</c:v>
              </c:pt>
              <c:pt idx="242">
                <c:v>8720</c:v>
              </c:pt>
              <c:pt idx="243">
                <c:v>8716</c:v>
              </c:pt>
              <c:pt idx="244">
                <c:v>8706</c:v>
              </c:pt>
              <c:pt idx="245">
                <c:v>8686</c:v>
              </c:pt>
              <c:pt idx="246">
                <c:v>8676</c:v>
              </c:pt>
              <c:pt idx="247">
                <c:v>8666</c:v>
              </c:pt>
              <c:pt idx="248">
                <c:v>8660</c:v>
              </c:pt>
              <c:pt idx="249">
                <c:v>8647</c:v>
              </c:pt>
              <c:pt idx="250">
                <c:v>8641</c:v>
              </c:pt>
              <c:pt idx="251">
                <c:v>8632</c:v>
              </c:pt>
              <c:pt idx="252">
                <c:v>8626</c:v>
              </c:pt>
              <c:pt idx="253">
                <c:v>8610</c:v>
              </c:pt>
              <c:pt idx="254">
                <c:v>8606</c:v>
              </c:pt>
              <c:pt idx="255">
                <c:v>8598</c:v>
              </c:pt>
              <c:pt idx="256">
                <c:v>8589</c:v>
              </c:pt>
              <c:pt idx="257">
                <c:v>8577</c:v>
              </c:pt>
              <c:pt idx="258">
                <c:v>8566</c:v>
              </c:pt>
              <c:pt idx="259">
                <c:v>8550</c:v>
              </c:pt>
              <c:pt idx="260">
                <c:v>8538</c:v>
              </c:pt>
              <c:pt idx="261">
                <c:v>8525</c:v>
              </c:pt>
              <c:pt idx="262">
                <c:v>8516</c:v>
              </c:pt>
              <c:pt idx="263">
                <c:v>8512</c:v>
              </c:pt>
              <c:pt idx="264">
                <c:v>8498</c:v>
              </c:pt>
              <c:pt idx="265">
                <c:v>8485</c:v>
              </c:pt>
              <c:pt idx="266">
                <c:v>8470</c:v>
              </c:pt>
              <c:pt idx="267">
                <c:v>8464</c:v>
              </c:pt>
              <c:pt idx="268">
                <c:v>8450</c:v>
              </c:pt>
              <c:pt idx="269">
                <c:v>8440</c:v>
              </c:pt>
              <c:pt idx="270">
                <c:v>8427</c:v>
              </c:pt>
              <c:pt idx="271">
                <c:v>8422</c:v>
              </c:pt>
              <c:pt idx="272">
                <c:v>8416</c:v>
              </c:pt>
              <c:pt idx="273">
                <c:v>8402</c:v>
              </c:pt>
              <c:pt idx="274">
                <c:v>8397</c:v>
              </c:pt>
              <c:pt idx="275">
                <c:v>8391</c:v>
              </c:pt>
              <c:pt idx="276">
                <c:v>8386</c:v>
              </c:pt>
              <c:pt idx="277">
                <c:v>8365</c:v>
              </c:pt>
              <c:pt idx="278">
                <c:v>8360</c:v>
              </c:pt>
              <c:pt idx="279">
                <c:v>8343</c:v>
              </c:pt>
              <c:pt idx="280">
                <c:v>8324</c:v>
              </c:pt>
              <c:pt idx="281">
                <c:v>8315</c:v>
              </c:pt>
              <c:pt idx="282">
                <c:v>8304</c:v>
              </c:pt>
              <c:pt idx="283">
                <c:v>8294</c:v>
              </c:pt>
              <c:pt idx="284">
                <c:v>8288</c:v>
              </c:pt>
              <c:pt idx="285">
                <c:v>8282</c:v>
              </c:pt>
              <c:pt idx="286">
                <c:v>8276</c:v>
              </c:pt>
              <c:pt idx="287">
                <c:v>8263</c:v>
              </c:pt>
              <c:pt idx="288">
                <c:v>8255</c:v>
              </c:pt>
              <c:pt idx="289">
                <c:v>8250</c:v>
              </c:pt>
              <c:pt idx="290">
                <c:v>8244</c:v>
              </c:pt>
              <c:pt idx="291">
                <c:v>8232</c:v>
              </c:pt>
              <c:pt idx="292">
                <c:v>8220</c:v>
              </c:pt>
              <c:pt idx="293">
                <c:v>8213</c:v>
              </c:pt>
              <c:pt idx="294">
                <c:v>8200</c:v>
              </c:pt>
              <c:pt idx="295">
                <c:v>8192</c:v>
              </c:pt>
              <c:pt idx="296">
                <c:v>8182</c:v>
              </c:pt>
              <c:pt idx="297">
                <c:v>8173</c:v>
              </c:pt>
              <c:pt idx="298">
                <c:v>8166</c:v>
              </c:pt>
              <c:pt idx="299">
                <c:v>8161</c:v>
              </c:pt>
              <c:pt idx="300">
                <c:v>8149</c:v>
              </c:pt>
              <c:pt idx="301">
                <c:v>8145</c:v>
              </c:pt>
              <c:pt idx="302">
                <c:v>8139</c:v>
              </c:pt>
              <c:pt idx="303">
                <c:v>8130</c:v>
              </c:pt>
              <c:pt idx="304">
                <c:v>8115</c:v>
              </c:pt>
              <c:pt idx="305">
                <c:v>8106</c:v>
              </c:pt>
              <c:pt idx="306">
                <c:v>8097</c:v>
              </c:pt>
              <c:pt idx="307">
                <c:v>8083</c:v>
              </c:pt>
              <c:pt idx="308">
                <c:v>8072</c:v>
              </c:pt>
              <c:pt idx="309">
                <c:v>8063</c:v>
              </c:pt>
              <c:pt idx="310">
                <c:v>8046</c:v>
              </c:pt>
              <c:pt idx="311">
                <c:v>8034</c:v>
              </c:pt>
              <c:pt idx="312">
                <c:v>8025</c:v>
              </c:pt>
              <c:pt idx="313">
                <c:v>8007</c:v>
              </c:pt>
              <c:pt idx="314">
                <c:v>7995</c:v>
              </c:pt>
              <c:pt idx="315">
                <c:v>7988</c:v>
              </c:pt>
              <c:pt idx="316">
                <c:v>7982</c:v>
              </c:pt>
              <c:pt idx="317">
                <c:v>7970</c:v>
              </c:pt>
              <c:pt idx="318">
                <c:v>7966</c:v>
              </c:pt>
              <c:pt idx="319">
                <c:v>7953</c:v>
              </c:pt>
              <c:pt idx="320">
                <c:v>7936</c:v>
              </c:pt>
              <c:pt idx="321">
                <c:v>7930</c:v>
              </c:pt>
              <c:pt idx="322">
                <c:v>7924</c:v>
              </c:pt>
              <c:pt idx="323">
                <c:v>7917</c:v>
              </c:pt>
              <c:pt idx="324">
                <c:v>7911</c:v>
              </c:pt>
              <c:pt idx="325">
                <c:v>7904</c:v>
              </c:pt>
              <c:pt idx="326">
                <c:v>7883</c:v>
              </c:pt>
              <c:pt idx="327">
                <c:v>7876</c:v>
              </c:pt>
              <c:pt idx="328">
                <c:v>7860</c:v>
              </c:pt>
              <c:pt idx="329">
                <c:v>7857</c:v>
              </c:pt>
              <c:pt idx="330">
                <c:v>7849</c:v>
              </c:pt>
              <c:pt idx="331">
                <c:v>7838</c:v>
              </c:pt>
              <c:pt idx="332">
                <c:v>7828</c:v>
              </c:pt>
              <c:pt idx="333">
                <c:v>7817</c:v>
              </c:pt>
              <c:pt idx="334">
                <c:v>7816</c:v>
              </c:pt>
              <c:pt idx="335">
                <c:v>7804</c:v>
              </c:pt>
              <c:pt idx="336">
                <c:v>7795</c:v>
              </c:pt>
              <c:pt idx="337">
                <c:v>7791</c:v>
              </c:pt>
              <c:pt idx="338">
                <c:v>7786</c:v>
              </c:pt>
              <c:pt idx="339">
                <c:v>7773</c:v>
              </c:pt>
              <c:pt idx="340">
                <c:v>7762</c:v>
              </c:pt>
              <c:pt idx="341">
                <c:v>7752</c:v>
              </c:pt>
              <c:pt idx="342">
                <c:v>7745</c:v>
              </c:pt>
              <c:pt idx="343">
                <c:v>7739</c:v>
              </c:pt>
              <c:pt idx="344">
                <c:v>7733</c:v>
              </c:pt>
              <c:pt idx="345">
                <c:v>7729</c:v>
              </c:pt>
              <c:pt idx="346">
                <c:v>7713</c:v>
              </c:pt>
              <c:pt idx="347">
                <c:v>7707</c:v>
              </c:pt>
              <c:pt idx="348">
                <c:v>7700</c:v>
              </c:pt>
              <c:pt idx="349">
                <c:v>7691</c:v>
              </c:pt>
              <c:pt idx="350">
                <c:v>7681</c:v>
              </c:pt>
              <c:pt idx="351">
                <c:v>7660</c:v>
              </c:pt>
              <c:pt idx="352">
                <c:v>7634</c:v>
              </c:pt>
              <c:pt idx="353">
                <c:v>7622</c:v>
              </c:pt>
              <c:pt idx="354">
                <c:v>7609</c:v>
              </c:pt>
              <c:pt idx="355">
                <c:v>7597</c:v>
              </c:pt>
              <c:pt idx="356">
                <c:v>7589</c:v>
              </c:pt>
              <c:pt idx="357">
                <c:v>7576</c:v>
              </c:pt>
              <c:pt idx="358">
                <c:v>7562</c:v>
              </c:pt>
              <c:pt idx="359">
                <c:v>7550</c:v>
              </c:pt>
              <c:pt idx="360">
                <c:v>7531</c:v>
              </c:pt>
              <c:pt idx="361">
                <c:v>7521</c:v>
              </c:pt>
              <c:pt idx="362">
                <c:v>7493</c:v>
              </c:pt>
              <c:pt idx="363">
                <c:v>7478</c:v>
              </c:pt>
              <c:pt idx="364">
                <c:v>7468</c:v>
              </c:pt>
              <c:pt idx="365">
                <c:v>7449</c:v>
              </c:pt>
              <c:pt idx="366">
                <c:v>7426</c:v>
              </c:pt>
              <c:pt idx="367">
                <c:v>7409</c:v>
              </c:pt>
              <c:pt idx="368">
                <c:v>7384</c:v>
              </c:pt>
              <c:pt idx="369">
                <c:v>7359</c:v>
              </c:pt>
              <c:pt idx="370">
                <c:v>7345</c:v>
              </c:pt>
              <c:pt idx="371">
                <c:v>7337</c:v>
              </c:pt>
              <c:pt idx="372">
                <c:v>7319</c:v>
              </c:pt>
              <c:pt idx="373">
                <c:v>7310</c:v>
              </c:pt>
              <c:pt idx="374">
                <c:v>7283</c:v>
              </c:pt>
              <c:pt idx="375">
                <c:v>7265</c:v>
              </c:pt>
              <c:pt idx="376">
                <c:v>7251</c:v>
              </c:pt>
              <c:pt idx="377">
                <c:v>7232</c:v>
              </c:pt>
              <c:pt idx="378">
                <c:v>7208</c:v>
              </c:pt>
              <c:pt idx="379">
                <c:v>7179</c:v>
              </c:pt>
              <c:pt idx="380">
                <c:v>7155</c:v>
              </c:pt>
              <c:pt idx="381">
                <c:v>7127</c:v>
              </c:pt>
              <c:pt idx="382">
                <c:v>7091</c:v>
              </c:pt>
              <c:pt idx="383">
                <c:v>7054</c:v>
              </c:pt>
              <c:pt idx="384">
                <c:v>7016</c:v>
              </c:pt>
              <c:pt idx="385">
                <c:v>6981</c:v>
              </c:pt>
              <c:pt idx="386">
                <c:v>6942</c:v>
              </c:pt>
              <c:pt idx="387">
                <c:v>6922</c:v>
              </c:pt>
              <c:pt idx="388">
                <c:v>6884</c:v>
              </c:pt>
              <c:pt idx="389">
                <c:v>6858</c:v>
              </c:pt>
              <c:pt idx="390">
                <c:v>6810</c:v>
              </c:pt>
              <c:pt idx="391">
                <c:v>6780</c:v>
              </c:pt>
              <c:pt idx="392">
                <c:v>6705</c:v>
              </c:pt>
              <c:pt idx="393">
                <c:v>6635</c:v>
              </c:pt>
              <c:pt idx="394">
                <c:v>6521</c:v>
              </c:pt>
              <c:pt idx="395">
                <c:v>6479</c:v>
              </c:pt>
              <c:pt idx="396">
                <c:v>6458</c:v>
              </c:pt>
              <c:pt idx="397">
                <c:v>6411</c:v>
              </c:pt>
              <c:pt idx="398">
                <c:v>6305</c:v>
              </c:pt>
              <c:pt idx="399">
                <c:v>6058</c:v>
              </c:pt>
              <c:pt idx="400">
                <c:v>6003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1552"/>
        <c:axId val="13913472"/>
      </c:scatterChart>
      <c:valAx>
        <c:axId val="13911552"/>
        <c:scaling>
          <c:orientation val="minMax"/>
          <c:max val="21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913472"/>
        <c:crosses val="autoZero"/>
        <c:crossBetween val="midCat"/>
        <c:majorUnit val="250"/>
      </c:valAx>
      <c:valAx>
        <c:axId val="1391347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91155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'8'!$B$8:$D$8</c:f>
              <c:numCache>
                <c:formatCode>#,##0.0</c:formatCode>
                <c:ptCount val="3"/>
                <c:pt idx="0">
                  <c:v>16269.609999999999</c:v>
                </c:pt>
                <c:pt idx="1">
                  <c:v>16885.142</c:v>
                </c:pt>
                <c:pt idx="2">
                  <c:v>19895.616000000002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'8'!$B$9:$D$9</c:f>
              <c:numCache>
                <c:formatCode>#,##0.0</c:formatCode>
                <c:ptCount val="3"/>
                <c:pt idx="0">
                  <c:v>69123.45</c:v>
                </c:pt>
                <c:pt idx="1">
                  <c:v>62085.89</c:v>
                </c:pt>
                <c:pt idx="2">
                  <c:v>73461.33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'8'!$B$10:$D$10</c:f>
              <c:numCache>
                <c:formatCode>#,##0.0</c:formatCode>
                <c:ptCount val="3"/>
                <c:pt idx="0">
                  <c:v>82.439000000000021</c:v>
                </c:pt>
                <c:pt idx="1">
                  <c:v>90.042999999999978</c:v>
                </c:pt>
                <c:pt idx="2">
                  <c:v>68.231999999999999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'8'!$B$11:$D$11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'8'!$B$12:$D$12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'8'!$B$13:$D$13</c:f>
              <c:numCache>
                <c:formatCode>#,##0.0</c:formatCode>
                <c:ptCount val="3"/>
                <c:pt idx="0">
                  <c:v>93821</c:v>
                </c:pt>
                <c:pt idx="1">
                  <c:v>81638.881000000023</c:v>
                </c:pt>
                <c:pt idx="2">
                  <c:v>108819.67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'8'!$B$14:$D$14</c:f>
              <c:numCache>
                <c:formatCode>#,##0.0</c:formatCode>
                <c:ptCount val="3"/>
                <c:pt idx="0">
                  <c:v>6959.0049999999992</c:v>
                </c:pt>
                <c:pt idx="1">
                  <c:v>7363.9249999999993</c:v>
                </c:pt>
                <c:pt idx="2">
                  <c:v>8605.7720000000008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130688"/>
        <c:axId val="86132224"/>
      </c:barChart>
      <c:catAx>
        <c:axId val="86130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6132224"/>
        <c:crosses val="autoZero"/>
        <c:auto val="1"/>
        <c:lblAlgn val="ctr"/>
        <c:lblOffset val="100"/>
        <c:noMultiLvlLbl val="0"/>
      </c:catAx>
      <c:valAx>
        <c:axId val="86132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6130688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</a:t>
            </a:r>
            <a:r>
              <a:rPr lang="en-US" sz="1000"/>
              <a:t>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5346.643</c:v>
                </c:pt>
                <c:pt idx="1">
                  <c:v>4859.0200000000004</c:v>
                </c:pt>
                <c:pt idx="2">
                  <c:v>4617.1319999999996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24.263000000000002</c:v>
                </c:pt>
                <c:pt idx="1">
                  <c:v>22.262</c:v>
                </c:pt>
                <c:pt idx="2">
                  <c:v>14.023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1263.922</c:v>
                </c:pt>
                <c:pt idx="1">
                  <c:v>848.83699999999999</c:v>
                </c:pt>
                <c:pt idx="2">
                  <c:v>1031.788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-3904.3809999999999</c:v>
                </c:pt>
                <c:pt idx="1">
                  <c:v>-3361.3119999999999</c:v>
                </c:pt>
                <c:pt idx="2">
                  <c:v>-3527.8939999999998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-2450.0070000000001</c:v>
                </c:pt>
                <c:pt idx="1">
                  <c:v>-2152.7370000000001</c:v>
                </c:pt>
                <c:pt idx="2">
                  <c:v>-1926.7809999999999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-135.44999999999999</c:v>
                </c:pt>
                <c:pt idx="1">
                  <c:v>-99.608999999999995</c:v>
                </c:pt>
                <c:pt idx="2">
                  <c:v>-114.38200000000001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-20.207999999999998</c:v>
                </c:pt>
                <c:pt idx="1">
                  <c:v>-19.463000000000001</c:v>
                </c:pt>
                <c:pt idx="2">
                  <c:v>-13.484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-124.783</c:v>
                </c:pt>
                <c:pt idx="1">
                  <c:v>-96.998000000000005</c:v>
                </c:pt>
                <c:pt idx="2">
                  <c:v>-80.400999999999996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52512"/>
        <c:axId val="13954048"/>
      </c:barChart>
      <c:catAx>
        <c:axId val="1395251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3954048"/>
        <c:crosses val="autoZero"/>
        <c:auto val="1"/>
        <c:lblAlgn val="ctr"/>
        <c:lblOffset val="100"/>
        <c:noMultiLvlLbl val="0"/>
      </c:catAx>
      <c:valAx>
        <c:axId val="13954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952512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3904.3806560000003</c:v>
                </c:pt>
                <c:pt idx="1">
                  <c:v>3361.311866</c:v>
                </c:pt>
                <c:pt idx="2">
                  <c:v>3527.8936819999999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754.1267039999999</c:v>
                </c:pt>
                <c:pt idx="1">
                  <c:v>631.25943200000006</c:v>
                </c:pt>
                <c:pt idx="2">
                  <c:v>596.85756499999991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1690.403646</c:v>
                </c:pt>
                <c:pt idx="1">
                  <c:v>1519.2062060000001</c:v>
                </c:pt>
                <c:pt idx="2">
                  <c:v>1481.548935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296.728791</c:v>
                </c:pt>
                <c:pt idx="1">
                  <c:v>260.55943500000001</c:v>
                </c:pt>
                <c:pt idx="2">
                  <c:v>278.671221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1.813974</c:v>
                </c:pt>
                <c:pt idx="1">
                  <c:v>0.56587699999999996</c:v>
                </c:pt>
                <c:pt idx="2">
                  <c:v>0.12507399999999999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-24.262924999999996</c:v>
                </c:pt>
                <c:pt idx="1">
                  <c:v>-22.262177999999999</c:v>
                </c:pt>
                <c:pt idx="2">
                  <c:v>-14.022742999999998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-754.12670400000013</c:v>
                </c:pt>
                <c:pt idx="1">
                  <c:v>-631.25943199999995</c:v>
                </c:pt>
                <c:pt idx="2">
                  <c:v>-596.85756499999991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-4.0096629999999998</c:v>
                </c:pt>
                <c:pt idx="1">
                  <c:v>-8.7249829999999999</c:v>
                </c:pt>
                <c:pt idx="2">
                  <c:v>-44.206943000000003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-656.78868199999988</c:v>
                </c:pt>
                <c:pt idx="1">
                  <c:v>-583.13016199999993</c:v>
                </c:pt>
                <c:pt idx="2">
                  <c:v>-643.61796499999991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-237.07600199999999</c:v>
                </c:pt>
                <c:pt idx="1">
                  <c:v>-220.46969599999997</c:v>
                </c:pt>
                <c:pt idx="2">
                  <c:v>-235.45044100000001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-6.7205330000000005</c:v>
                </c:pt>
                <c:pt idx="1">
                  <c:v>-4.9996679999999998</c:v>
                </c:pt>
                <c:pt idx="2">
                  <c:v>-7.3046809999999995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-128.173382</c:v>
                </c:pt>
                <c:pt idx="1">
                  <c:v>-112.407825</c:v>
                </c:pt>
                <c:pt idx="2">
                  <c:v>-133.60190899999998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-1834.7788889999999</c:v>
                </c:pt>
                <c:pt idx="1">
                  <c:v>-1672.366906</c:v>
                </c:pt>
                <c:pt idx="2">
                  <c:v>-1778.0948679999999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-861.98245134667809</c:v>
                </c:pt>
                <c:pt idx="1">
                  <c:v>-744.38225986139696</c:v>
                </c:pt>
                <c:pt idx="2">
                  <c:v>-730.29199182744003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-1792.9765356533221</c:v>
                </c:pt>
                <c:pt idx="1">
                  <c:v>-1476.2559741386031</c:v>
                </c:pt>
                <c:pt idx="2">
                  <c:v>-1413.87066817256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-11.845804999999999</c:v>
                </c:pt>
                <c:pt idx="1">
                  <c:v>-9.7263539999999988</c:v>
                </c:pt>
                <c:pt idx="2">
                  <c:v>-5.3854600000000001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-334.712199</c:v>
                </c:pt>
                <c:pt idx="1">
                  <c:v>-286.91737799999999</c:v>
                </c:pt>
                <c:pt idx="2">
                  <c:v>-282.39124200000003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918656"/>
        <c:axId val="148920192"/>
      </c:barChart>
      <c:catAx>
        <c:axId val="14891865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8920192"/>
        <c:crosses val="autoZero"/>
        <c:auto val="1"/>
        <c:lblAlgn val="ctr"/>
        <c:lblOffset val="100"/>
        <c:noMultiLvlLbl val="0"/>
      </c:catAx>
      <c:valAx>
        <c:axId val="148920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891865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2.6190476190476191E-2"/>
                  <c:y val="-9.169054441260743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7619047619047623E-3"/>
                  <c:y val="-0.1260744985673352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3809523809523812E-3"/>
                  <c:y val="-7.64087870105062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7635325.6699999999</c:v>
                </c:pt>
                <c:pt idx="1">
                  <c:v>12267381.175999999</c:v>
                </c:pt>
                <c:pt idx="2">
                  <c:v>1214735.5899999999</c:v>
                </c:pt>
                <c:pt idx="3">
                  <c:v>1004419.3369999999</c:v>
                </c:pt>
                <c:pt idx="4">
                  <c:v>794751.20200000005</c:v>
                </c:pt>
                <c:pt idx="5">
                  <c:v>278654.28800000006</c:v>
                </c:pt>
                <c:pt idx="6">
                  <c:v>230144.45699999997</c:v>
                </c:pt>
                <c:pt idx="7">
                  <c:v>379663.74299999955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4.5238095238095237E-2"/>
                  <c:y val="-8.40496657115568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10982.064</c:v>
                </c:pt>
                <c:pt idx="2">
                  <c:v>1363.5</c:v>
                </c:pt>
                <c:pt idx="3">
                  <c:v>914.48199999999997</c:v>
                </c:pt>
                <c:pt idx="4">
                  <c:v>1091.88597</c:v>
                </c:pt>
                <c:pt idx="5">
                  <c:v>1171.5</c:v>
                </c:pt>
                <c:pt idx="6">
                  <c:v>319.09040000000005</c:v>
                </c:pt>
                <c:pt idx="7">
                  <c:v>2032.3008799999966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275890652196868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68773779962328E-2"/>
          <c:y val="0.38521507233818453"/>
          <c:w val="0.94039928196009903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3.6099234232442143E-2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4.1613070515593861E-2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0.92228769525196397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6173952"/>
        <c:axId val="86172416"/>
      </c:barChart>
      <c:valAx>
        <c:axId val="8617241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6173952"/>
        <c:crosses val="autoZero"/>
        <c:crossBetween val="between"/>
        <c:majorUnit val="0.1"/>
      </c:valAx>
      <c:catAx>
        <c:axId val="86173952"/>
        <c:scaling>
          <c:orientation val="minMax"/>
        </c:scaling>
        <c:delete val="1"/>
        <c:axPos val="l"/>
        <c:majorTickMark val="out"/>
        <c:minorTickMark val="none"/>
        <c:tickLblPos val="nextTo"/>
        <c:crossAx val="861724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</a:t>
            </a:r>
            <a:r>
              <a:rPr lang="en-US" sz="1000" baseline="0"/>
              <a:t>[</a:t>
            </a:r>
            <a:r>
              <a:rPr lang="cs-CZ" sz="1000" baseline="0"/>
              <a:t>MWh</a:t>
            </a:r>
            <a:r>
              <a:rPr lang="en-US" sz="1000" baseline="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9159979839466121"/>
          <c:y val="2.2628188059047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'8'!$A$31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'8'!$B$31:$D$31</c:f>
              <c:numCache>
                <c:formatCode>#,##0.0</c:formatCode>
                <c:ptCount val="3"/>
                <c:pt idx="0">
                  <c:v>8288.0870000000014</c:v>
                </c:pt>
                <c:pt idx="1">
                  <c:v>7388.7770000000019</c:v>
                </c:pt>
                <c:pt idx="2">
                  <c:v>7506.4920000000002</c:v>
                </c:pt>
              </c:numCache>
            </c:numRef>
          </c:val>
        </c:ser>
        <c:ser>
          <c:idx val="1"/>
          <c:order val="1"/>
          <c:tx>
            <c:strRef>
              <c:f>'8'!$A$32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8401.0689999999977</c:v>
                </c:pt>
                <c:pt idx="1">
                  <c:v>8106.9629999999979</c:v>
                </c:pt>
                <c:pt idx="2">
                  <c:v>10216.374999999995</c:v>
                </c:pt>
              </c:numCache>
            </c:numRef>
          </c:val>
        </c:ser>
        <c:ser>
          <c:idx val="2"/>
          <c:order val="2"/>
          <c:tx>
            <c:strRef>
              <c:f>'8'!$A$33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203916.16700000002</c:v>
                </c:pt>
                <c:pt idx="1">
                  <c:v>185620.06099999996</c:v>
                </c:pt>
                <c:pt idx="2">
                  <c:v>202767.85900000011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133568"/>
        <c:axId val="87135360"/>
      </c:barChart>
      <c:catAx>
        <c:axId val="871335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7135360"/>
        <c:crosses val="autoZero"/>
        <c:auto val="1"/>
        <c:lblAlgn val="ctr"/>
        <c:lblOffset val="100"/>
        <c:noMultiLvlLbl val="0"/>
      </c:catAx>
      <c:valAx>
        <c:axId val="87135360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7133568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'5'!$A$28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13344"/>
        <c:axId val="87523328"/>
      </c:barChart>
      <c:catAx>
        <c:axId val="8751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523328"/>
        <c:crosses val="autoZero"/>
        <c:auto val="1"/>
        <c:lblAlgn val="ctr"/>
        <c:lblOffset val="100"/>
        <c:noMultiLvlLbl val="0"/>
      </c:catAx>
      <c:valAx>
        <c:axId val="87523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75133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48672"/>
        <c:axId val="87550208"/>
      </c:barChart>
      <c:catAx>
        <c:axId val="8754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550208"/>
        <c:crosses val="autoZero"/>
        <c:auto val="1"/>
        <c:lblAlgn val="ctr"/>
        <c:lblOffset val="100"/>
        <c:noMultiLvlLbl val="0"/>
      </c:catAx>
      <c:valAx>
        <c:axId val="87550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75486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GWh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1296018899807031"/>
          <c:y val="3.864681410116050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522703434871"/>
          <c:y val="9.1369014240304566E-2"/>
          <c:w val="0.90795976352470509"/>
          <c:h val="0.564017569182886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4.8286730000000002</c:v>
                </c:pt>
                <c:pt idx="1">
                  <c:v>20.702231999999999</c:v>
                </c:pt>
                <c:pt idx="2">
                  <c:v>262.012291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299.03140700000012</c:v>
                </c:pt>
                <c:pt idx="1">
                  <c:v>147.81141</c:v>
                </c:pt>
                <c:pt idx="2">
                  <c:v>10.724867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tx1"/>
              </a:solidFill>
            </c:spPr>
          </c:dPt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5.7443000000000001E-2</c:v>
                </c:pt>
                <c:pt idx="1">
                  <c:v>11.302205000000001</c:v>
                </c:pt>
                <c:pt idx="2">
                  <c:v>292.931307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63300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4.4432119999999999</c:v>
                </c:pt>
                <c:pt idx="1">
                  <c:v>7.2857760000000003</c:v>
                </c:pt>
                <c:pt idx="2">
                  <c:v>1554.3002919999999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spPr>
            <a:solidFill>
              <a:srgbClr val="DC690A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4.4739579999999997</c:v>
                </c:pt>
                <c:pt idx="2">
                  <c:v>4.6109999999999998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1.7730000000000001</c:v>
                </c:pt>
                <c:pt idx="2">
                  <c:v>3.5477089999999993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0.40598000000000001</c:v>
                </c:pt>
                <c:pt idx="1">
                  <c:v>0</c:v>
                </c:pt>
                <c:pt idx="2">
                  <c:v>24.879267999999996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2.6569910000000005</c:v>
                </c:pt>
                <c:pt idx="1">
                  <c:v>22.759518</c:v>
                </c:pt>
                <c:pt idx="2">
                  <c:v>80.837188999999995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spPr>
            <a:solidFill>
              <a:srgbClr val="399AB5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1.6299810000000001</c:v>
                </c:pt>
                <c:pt idx="1">
                  <c:v>0.54271800000000003</c:v>
                </c:pt>
                <c:pt idx="2">
                  <c:v>18.189690999999996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B03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142.30414099999999</c:v>
                </c:pt>
                <c:pt idx="1">
                  <c:v>161.95393900000005</c:v>
                </c:pt>
                <c:pt idx="2">
                  <c:v>308.54629300000005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441792"/>
        <c:axId val="87443328"/>
      </c:barChart>
      <c:catAx>
        <c:axId val="87441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7443328"/>
        <c:crosses val="autoZero"/>
        <c:auto val="1"/>
        <c:lblAlgn val="ctr"/>
        <c:lblOffset val="100"/>
        <c:noMultiLvlLbl val="0"/>
      </c:catAx>
      <c:valAx>
        <c:axId val="87443328"/>
        <c:scaling>
          <c:orientation val="minMax"/>
          <c:max val="300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7441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108917507356158E-2"/>
          <c:y val="0.7923475946683507"/>
          <c:w val="0.97514824206660022"/>
          <c:h val="0.1861701887728636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[GWh]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'3.1'!$A$5:$A$6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8556.2363880000012</c:v>
                </c:pt>
                <c:pt idx="1">
                  <c:v>7745.1152979999997</c:v>
                </c:pt>
                <c:pt idx="2">
                  <c:v>7503.7237770000011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'3.2'!$A$49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'3.2'!$B$49:$M$49</c:f>
              <c:numCache>
                <c:formatCode>#,##0.0</c:formatCode>
                <c:ptCount val="12"/>
                <c:pt idx="0">
                  <c:v>-6202.3105970000088</c:v>
                </c:pt>
                <c:pt idx="1">
                  <c:v>-5429.0782460000019</c:v>
                </c:pt>
                <c:pt idx="2">
                  <c:v>-5575.9829069999978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'3.2'!$A$31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'3.2'!$B$31:$M$31</c:f>
              <c:numCache>
                <c:formatCode>#,##0.0</c:formatCode>
                <c:ptCount val="12"/>
                <c:pt idx="0">
                  <c:v>-556.18651299999988</c:v>
                </c:pt>
                <c:pt idx="1">
                  <c:v>-509.39533899999986</c:v>
                </c:pt>
                <c:pt idx="2">
                  <c:v>-503.37134599999985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'3.2'!$A$36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'3.2'!$B$36:$M$36</c:f>
              <c:numCache>
                <c:formatCode>#,##0.0</c:formatCode>
                <c:ptCount val="12"/>
                <c:pt idx="0">
                  <c:v>-459.49519900000001</c:v>
                </c:pt>
                <c:pt idx="1">
                  <c:v>-383.91537799999998</c:v>
                </c:pt>
                <c:pt idx="2">
                  <c:v>-362.79224200000004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'3.2'!$A$47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'3.2'!$B$47:$M$47</c:f>
              <c:numCache>
                <c:formatCode>#,##0.0</c:formatCode>
                <c:ptCount val="12"/>
                <c:pt idx="0">
                  <c:v>-142.17053299999998</c:v>
                </c:pt>
                <c:pt idx="1">
                  <c:v>-104.60866799999999</c:v>
                </c:pt>
                <c:pt idx="2">
                  <c:v>-121.68668100000001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'3.2'!$A$5:$A$6</c:f>
              <c:strCache>
                <c:ptCount val="1"/>
                <c:pt idx="0">
                  <c:v>Saldo elektřiny *)</c:v>
                </c:pt>
              </c:strCache>
            </c:strRef>
          </c:tx>
          <c:invertIfNegative val="0"/>
          <c:val>
            <c:numRef>
              <c:f>'3.2'!$B$6:$M$6</c:f>
              <c:numCache>
                <c:formatCode>#,##0.0</c:formatCode>
                <c:ptCount val="12"/>
                <c:pt idx="0">
                  <c:v>-1168.7747120000001</c:v>
                </c:pt>
                <c:pt idx="1">
                  <c:v>-1303.6256420000004</c:v>
                </c:pt>
                <c:pt idx="2">
                  <c:v>-931.51438100000007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85520768"/>
        <c:axId val="85522304"/>
      </c:barChart>
      <c:catAx>
        <c:axId val="8552076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85522304"/>
        <c:crosses val="autoZero"/>
        <c:auto val="1"/>
        <c:lblAlgn val="ctr"/>
        <c:lblOffset val="100"/>
        <c:noMultiLvlLbl val="0"/>
      </c:catAx>
      <c:valAx>
        <c:axId val="8552230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5520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684443758070262E-2"/>
          <c:y val="0.8339068871003670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409.37199999999996</c:v>
                </c:pt>
                <c:pt idx="1">
                  <c:v>393.54300000000001</c:v>
                </c:pt>
                <c:pt idx="2">
                  <c:v>10691.732000000004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1410256410256412E-2"/>
                  <c:y val="-7.3136856368563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921.87300000000221</c:v>
                </c:pt>
                <c:pt idx="1">
                  <c:v>1440.2389999999973</c:v>
                </c:pt>
                <c:pt idx="2">
                  <c:v>21538.506000000005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 b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'11'!$A$22</c:f>
              <c:strCache>
                <c:ptCount val="1"/>
                <c:pt idx="0">
                  <c:v>Karlovarský kraj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'11'!$A$23</c:f>
              <c:strCache>
                <c:ptCount val="1"/>
                <c:pt idx="0">
                  <c:v>Kraj Vysočina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'11'!$B$23</c:f>
              <c:numCache>
                <c:formatCode>#,##0.0</c:formatCode>
                <c:ptCount val="1"/>
                <c:pt idx="0">
                  <c:v>2040</c:v>
                </c:pt>
              </c:numCache>
            </c:numRef>
          </c:val>
        </c:ser>
        <c:ser>
          <c:idx val="2"/>
          <c:order val="2"/>
          <c:tx>
            <c:strRef>
              <c:f>'11'!$A$24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'11'!$B$24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'11'!$A$25</c:f>
              <c:strCache>
                <c:ptCount val="1"/>
                <c:pt idx="0">
                  <c:v>Liberecký kraj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'11'!$B$25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'11'!$A$26</c:f>
              <c:strCache>
                <c:ptCount val="1"/>
                <c:pt idx="0">
                  <c:v>Moravskoslezský kraj</c:v>
                </c:pt>
              </c:strCache>
            </c:strRef>
          </c:tx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'11'!$B$26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'11'!$A$27</c:f>
              <c:strCache>
                <c:ptCount val="1"/>
                <c:pt idx="0">
                  <c:v>Olomoucký kraj</c:v>
                </c:pt>
              </c:strCache>
            </c:strRef>
          </c:tx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'11'!$B$27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'11'!$A$28</c:f>
              <c:strCache>
                <c:ptCount val="1"/>
                <c:pt idx="0">
                  <c:v>Pardubický kraj</c:v>
                </c:pt>
              </c:strCache>
            </c:strRef>
          </c:tx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'11'!$B$28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'11'!$A$29</c:f>
              <c:strCache>
                <c:ptCount val="1"/>
                <c:pt idx="0">
                  <c:v>Plzeňský kraj</c:v>
                </c:pt>
              </c:strCache>
            </c:strRef>
          </c:tx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'11'!$B$29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'11'!$A$30</c:f>
              <c:strCache>
                <c:ptCount val="1"/>
                <c:pt idx="0">
                  <c:v>Středočeský kraj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'11'!$B$30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'11'!$A$31</c:f>
              <c:strCache>
                <c:ptCount val="1"/>
                <c:pt idx="0">
                  <c:v>Ústecký kraj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'11'!$B$31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'11'!$A$32</c:f>
              <c:strCache>
                <c:ptCount val="1"/>
                <c:pt idx="0">
                  <c:v>Zlínský kraj</c:v>
                </c:pt>
              </c:strCache>
            </c:strRef>
          </c:tx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'11'!$B$32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'11'!$A$33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'11'!$B$21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cat>
          <c:val>
            <c:numRef>
              <c:f>'11'!$B$33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08352"/>
        <c:axId val="87909888"/>
      </c:barChart>
      <c:catAx>
        <c:axId val="87908352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87909888"/>
        <c:crosses val="autoZero"/>
        <c:auto val="1"/>
        <c:lblAlgn val="ctr"/>
        <c:lblOffset val="100"/>
        <c:noMultiLvlLbl val="0"/>
      </c:catAx>
      <c:valAx>
        <c:axId val="87909888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879083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9.9391452789123702E-2"/>
          <c:y val="0.175596901250128"/>
          <c:w val="0.81491501868803184"/>
          <c:h val="0.64401268271520418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0.10366934377101319"/>
                  <c:y val="-8.70485189656103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10982.064</c:v>
                </c:pt>
                <c:pt idx="2">
                  <c:v>1363.5</c:v>
                </c:pt>
                <c:pt idx="3">
                  <c:v>914.48199999999997</c:v>
                </c:pt>
                <c:pt idx="4">
                  <c:v>1091.88597</c:v>
                </c:pt>
                <c:pt idx="5">
                  <c:v>1171.5</c:v>
                </c:pt>
                <c:pt idx="6">
                  <c:v>319.09040000000005</c:v>
                </c:pt>
                <c:pt idx="7">
                  <c:v>2032.3008799999966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11057.432000000001</c:v>
                </c:pt>
                <c:pt idx="1">
                  <c:v>11057.564</c:v>
                </c:pt>
                <c:pt idx="2">
                  <c:v>10982.064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914.52899999999795</c:v>
                </c:pt>
                <c:pt idx="1">
                  <c:v>914.73499999999785</c:v>
                </c:pt>
                <c:pt idx="2">
                  <c:v>914.48199999999781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1092.4784699999991</c:v>
                </c:pt>
                <c:pt idx="1">
                  <c:v>1092.4524699999993</c:v>
                </c:pt>
                <c:pt idx="2">
                  <c:v>1091.8859699999994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318.39040000000011</c:v>
                </c:pt>
                <c:pt idx="1">
                  <c:v>318.89040000000017</c:v>
                </c:pt>
                <c:pt idx="2">
                  <c:v>319.09040000000016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2048.5084900001066</c:v>
                </c:pt>
                <c:pt idx="1">
                  <c:v>2047.7923200000957</c:v>
                </c:pt>
                <c:pt idx="2">
                  <c:v>2032.3008800000894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33897216"/>
        <c:axId val="134009600"/>
      </c:barChart>
      <c:catAx>
        <c:axId val="1338972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009600"/>
        <c:crosses val="autoZero"/>
        <c:auto val="1"/>
        <c:lblAlgn val="ctr"/>
        <c:lblOffset val="100"/>
        <c:noMultiLvlLbl val="0"/>
      </c:catAx>
      <c:valAx>
        <c:axId val="13400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897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90880091437638522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0</c:v>
                </c:pt>
                <c:pt idx="1">
                  <c:v>2250</c:v>
                </c:pt>
                <c:pt idx="2">
                  <c:v>0</c:v>
                </c:pt>
                <c:pt idx="3">
                  <c:v>0</c:v>
                </c:pt>
                <c:pt idx="4">
                  <c:v>2040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147.94</c:v>
                </c:pt>
                <c:pt idx="1">
                  <c:v>194.44500000000002</c:v>
                </c:pt>
                <c:pt idx="2">
                  <c:v>226.29999999999998</c:v>
                </c:pt>
                <c:pt idx="3">
                  <c:v>543.84</c:v>
                </c:pt>
                <c:pt idx="4">
                  <c:v>15.260000000000002</c:v>
                </c:pt>
                <c:pt idx="5">
                  <c:v>199.59900000000002</c:v>
                </c:pt>
                <c:pt idx="6">
                  <c:v>9.8349999999999991</c:v>
                </c:pt>
                <c:pt idx="7">
                  <c:v>1513.0810000000004</c:v>
                </c:pt>
                <c:pt idx="8">
                  <c:v>111.80600000000001</c:v>
                </c:pt>
                <c:pt idx="9">
                  <c:v>1273.7099999999998</c:v>
                </c:pt>
                <c:pt idx="10">
                  <c:v>258.73</c:v>
                </c:pt>
                <c:pt idx="11">
                  <c:v>1729.1759999999999</c:v>
                </c:pt>
                <c:pt idx="12">
                  <c:v>4620.6000000000004</c:v>
                </c:pt>
                <c:pt idx="13">
                  <c:v>137.74200000000005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118.5</c:v>
                </c:pt>
                <c:pt idx="3">
                  <c:v>400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845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19.106999999999999</c:v>
                </c:pt>
                <c:pt idx="1">
                  <c:v>47.952999999999989</c:v>
                </c:pt>
                <c:pt idx="2">
                  <c:v>72.319000000000017</c:v>
                </c:pt>
                <c:pt idx="3">
                  <c:v>14.687000000000001</c:v>
                </c:pt>
                <c:pt idx="4">
                  <c:v>77.361000000000004</c:v>
                </c:pt>
                <c:pt idx="5">
                  <c:v>55.990000000000016</c:v>
                </c:pt>
                <c:pt idx="6">
                  <c:v>36.027000000000008</c:v>
                </c:pt>
                <c:pt idx="7">
                  <c:v>83.32</c:v>
                </c:pt>
                <c:pt idx="8">
                  <c:v>112.42699999999995</c:v>
                </c:pt>
                <c:pt idx="9">
                  <c:v>55.442000000000007</c:v>
                </c:pt>
                <c:pt idx="10">
                  <c:v>65.589000000000013</c:v>
                </c:pt>
                <c:pt idx="11">
                  <c:v>197.55399999999995</c:v>
                </c:pt>
                <c:pt idx="12">
                  <c:v>45.570000000000022</c:v>
                </c:pt>
                <c:pt idx="13">
                  <c:v>31.135999999999992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11.936</c:v>
                </c:pt>
                <c:pt idx="1">
                  <c:v>156.29895000000002</c:v>
                </c:pt>
                <c:pt idx="2">
                  <c:v>34.197200000000002</c:v>
                </c:pt>
                <c:pt idx="3">
                  <c:v>7.8979999999999988</c:v>
                </c:pt>
                <c:pt idx="4">
                  <c:v>16.352099999999993</c:v>
                </c:pt>
                <c:pt idx="5">
                  <c:v>30.579899999999984</c:v>
                </c:pt>
                <c:pt idx="6">
                  <c:v>26.120299999999979</c:v>
                </c:pt>
                <c:pt idx="7">
                  <c:v>17.215399999999992</c:v>
                </c:pt>
                <c:pt idx="8">
                  <c:v>12.670919999999992</c:v>
                </c:pt>
                <c:pt idx="9">
                  <c:v>29.379000000000005</c:v>
                </c:pt>
                <c:pt idx="10">
                  <c:v>20.022999999999996</c:v>
                </c:pt>
                <c:pt idx="11">
                  <c:v>644.03219999999999</c:v>
                </c:pt>
                <c:pt idx="12">
                  <c:v>77.487500000000011</c:v>
                </c:pt>
                <c:pt idx="13">
                  <c:v>7.6955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650</c:v>
                </c:pt>
                <c:pt idx="9">
                  <c:v>0</c:v>
                </c:pt>
                <c:pt idx="10">
                  <c:v>1.5</c:v>
                </c:pt>
                <c:pt idx="11">
                  <c:v>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8.4111999999999991</c:v>
                </c:pt>
                <c:pt idx="3">
                  <c:v>52.09</c:v>
                </c:pt>
                <c:pt idx="4">
                  <c:v>10.91</c:v>
                </c:pt>
                <c:pt idx="5">
                  <c:v>10.204499999999999</c:v>
                </c:pt>
                <c:pt idx="6">
                  <c:v>50.098699999999994</c:v>
                </c:pt>
                <c:pt idx="7">
                  <c:v>28.404999999999998</c:v>
                </c:pt>
                <c:pt idx="8">
                  <c:v>45.891999999999996</c:v>
                </c:pt>
                <c:pt idx="9">
                  <c:v>19.2</c:v>
                </c:pt>
                <c:pt idx="10">
                  <c:v>0.8</c:v>
                </c:pt>
                <c:pt idx="11">
                  <c:v>6.0539999999999994</c:v>
                </c:pt>
                <c:pt idx="12">
                  <c:v>86.8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21.355800000000031</c:v>
                </c:pt>
                <c:pt idx="1">
                  <c:v>238.58540000000025</c:v>
                </c:pt>
                <c:pt idx="2">
                  <c:v>437.0867599999994</c:v>
                </c:pt>
                <c:pt idx="3">
                  <c:v>12.720769999999989</c:v>
                </c:pt>
                <c:pt idx="4">
                  <c:v>88.545989999999847</c:v>
                </c:pt>
                <c:pt idx="5">
                  <c:v>90.613999999999592</c:v>
                </c:pt>
                <c:pt idx="6">
                  <c:v>110.73684999999986</c:v>
                </c:pt>
                <c:pt idx="7">
                  <c:v>59.872190000000352</c:v>
                </c:pt>
                <c:pt idx="8">
                  <c:v>107.56447999999993</c:v>
                </c:pt>
                <c:pt idx="9">
                  <c:v>95.211599999999777</c:v>
                </c:pt>
                <c:pt idx="10">
                  <c:v>209.18354999999826</c:v>
                </c:pt>
                <c:pt idx="11">
                  <c:v>243.38290999999887</c:v>
                </c:pt>
                <c:pt idx="12">
                  <c:v>161.12313999999998</c:v>
                </c:pt>
                <c:pt idx="13">
                  <c:v>156.31744000000049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86886272"/>
        <c:axId val="86887808"/>
      </c:barChart>
      <c:catAx>
        <c:axId val="868862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86887808"/>
        <c:crosses val="autoZero"/>
        <c:auto val="1"/>
        <c:lblAlgn val="ctr"/>
        <c:lblOffset val="100"/>
        <c:noMultiLvlLbl val="0"/>
      </c:catAx>
      <c:valAx>
        <c:axId val="86887808"/>
        <c:scaling>
          <c:orientation val="minMax"/>
          <c:max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6886272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0176"/>
        <c:axId val="86931712"/>
      </c:barChart>
      <c:catAx>
        <c:axId val="8693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931712"/>
        <c:crosses val="autoZero"/>
        <c:auto val="1"/>
        <c:lblAlgn val="ctr"/>
        <c:lblOffset val="100"/>
        <c:noMultiLvlLbl val="0"/>
      </c:catAx>
      <c:valAx>
        <c:axId val="86931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69301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netto </a:t>
            </a:r>
            <a:r>
              <a:rPr lang="en-US" sz="1000"/>
              <a:t>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491041410521359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22365.503000000001</c:v>
                </c:pt>
                <c:pt idx="1">
                  <c:v>46278.991829775798</c:v>
                </c:pt>
                <c:pt idx="2">
                  <c:v>128100.88898793669</c:v>
                </c:pt>
                <c:pt idx="3">
                  <c:v>26686.957999999999</c:v>
                </c:pt>
                <c:pt idx="4">
                  <c:v>57542.330278620808</c:v>
                </c:pt>
                <c:pt idx="5">
                  <c:v>132113.75699999998</c:v>
                </c:pt>
                <c:pt idx="6">
                  <c:v>23350.54</c:v>
                </c:pt>
                <c:pt idx="7">
                  <c:v>388237.136</c:v>
                </c:pt>
                <c:pt idx="8">
                  <c:v>85894.708610554371</c:v>
                </c:pt>
                <c:pt idx="9">
                  <c:v>60905.316999999995</c:v>
                </c:pt>
                <c:pt idx="10">
                  <c:v>55146.253000000004</c:v>
                </c:pt>
                <c:pt idx="11">
                  <c:v>206727.16500000001</c:v>
                </c:pt>
                <c:pt idx="12">
                  <c:v>517605.03299999994</c:v>
                </c:pt>
                <c:pt idx="13">
                  <c:v>121092.84229311231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847713.924</c:v>
                </c:pt>
                <c:pt idx="1">
                  <c:v>256897.6966101721</c:v>
                </c:pt>
                <c:pt idx="2">
                  <c:v>728243.758354789</c:v>
                </c:pt>
                <c:pt idx="3">
                  <c:v>139557.48699999999</c:v>
                </c:pt>
                <c:pt idx="4">
                  <c:v>346980.96467501507</c:v>
                </c:pt>
                <c:pt idx="5">
                  <c:v>384284.00400000002</c:v>
                </c:pt>
                <c:pt idx="6">
                  <c:v>356202.658</c:v>
                </c:pt>
                <c:pt idx="7">
                  <c:v>693765.321</c:v>
                </c:pt>
                <c:pt idx="8">
                  <c:v>425391.28107511054</c:v>
                </c:pt>
                <c:pt idx="9">
                  <c:v>272608.54500000004</c:v>
                </c:pt>
                <c:pt idx="10">
                  <c:v>390962.304</c:v>
                </c:pt>
                <c:pt idx="11">
                  <c:v>752089.96600000001</c:v>
                </c:pt>
                <c:pt idx="12">
                  <c:v>441197.35800000001</c:v>
                </c:pt>
                <c:pt idx="13">
                  <c:v>288681.27028491249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350000</c:v>
                </c:pt>
                <c:pt idx="1">
                  <c:v>202695.76052453788</c:v>
                </c:pt>
                <c:pt idx="2">
                  <c:v>193379.68707117459</c:v>
                </c:pt>
                <c:pt idx="3">
                  <c:v>78577.574000000008</c:v>
                </c:pt>
                <c:pt idx="4">
                  <c:v>106359.261097471</c:v>
                </c:pt>
                <c:pt idx="5">
                  <c:v>147765.85800000001</c:v>
                </c:pt>
                <c:pt idx="6">
                  <c:v>107989.071</c:v>
                </c:pt>
                <c:pt idx="7">
                  <c:v>207477.139</c:v>
                </c:pt>
                <c:pt idx="8">
                  <c:v>113998.06632302448</c:v>
                </c:pt>
                <c:pt idx="9">
                  <c:v>119127.89399999999</c:v>
                </c:pt>
                <c:pt idx="10">
                  <c:v>140835.052</c:v>
                </c:pt>
                <c:pt idx="11">
                  <c:v>301909.27600000001</c:v>
                </c:pt>
                <c:pt idx="12">
                  <c:v>167833.58100000001</c:v>
                </c:pt>
                <c:pt idx="13">
                  <c:v>123056.18201930626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419123.81099999999</c:v>
                </c:pt>
                <c:pt idx="1">
                  <c:v>386558.297211928</c:v>
                </c:pt>
                <c:pt idx="2">
                  <c:v>405598.91492837702</c:v>
                </c:pt>
                <c:pt idx="3">
                  <c:v>114909.389</c:v>
                </c:pt>
                <c:pt idx="4">
                  <c:v>228816.33099606712</c:v>
                </c:pt>
                <c:pt idx="5">
                  <c:v>298920.82299999997</c:v>
                </c:pt>
                <c:pt idx="6">
                  <c:v>229895.61199999999</c:v>
                </c:pt>
                <c:pt idx="7">
                  <c:v>415895.32699999993</c:v>
                </c:pt>
                <c:pt idx="8">
                  <c:v>249634.97166721741</c:v>
                </c:pt>
                <c:pt idx="9">
                  <c:v>224575.24</c:v>
                </c:pt>
                <c:pt idx="10">
                  <c:v>268982.64199999999</c:v>
                </c:pt>
                <c:pt idx="11">
                  <c:v>852295.43700000003</c:v>
                </c:pt>
                <c:pt idx="12">
                  <c:v>321460.89399999997</c:v>
                </c:pt>
                <c:pt idx="13">
                  <c:v>284864.15616089688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688320"/>
        <c:axId val="87689856"/>
      </c:barChart>
      <c:catAx>
        <c:axId val="876883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7689856"/>
        <c:crosses val="autoZero"/>
        <c:auto val="1"/>
        <c:lblAlgn val="ctr"/>
        <c:lblOffset val="100"/>
        <c:noMultiLvlLbl val="0"/>
      </c:catAx>
      <c:valAx>
        <c:axId val="87689856"/>
        <c:scaling>
          <c:orientation val="minMax"/>
          <c:max val="2280000.000000000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7688320"/>
        <c:crosses val="autoZero"/>
        <c:crossBetween val="between"/>
        <c:majorUnit val="200000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8220842671745E-3"/>
          <c:y val="0.94723146047422035"/>
          <c:w val="0.9884171905567507"/>
          <c:h val="4.8385070510254015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7.0052613775642439E-2"/>
                  <c:y val="8.26304371379260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2567175427575453E-2"/>
                  <c:y val="0.100751707841857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1918028137802307E-2"/>
                  <c:y val="0.111688006026562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4771802.4971336555</c:v>
                </c:pt>
                <c:pt idx="1">
                  <c:v>1099533.3203260824</c:v>
                </c:pt>
                <c:pt idx="2">
                  <c:v>192236.00274462419</c:v>
                </c:pt>
                <c:pt idx="3">
                  <c:v>139502.54623856582</c:v>
                </c:pt>
                <c:pt idx="4">
                  <c:v>248021.91020756046</c:v>
                </c:pt>
                <c:pt idx="5">
                  <c:v>4701944.5289644878</c:v>
                </c:pt>
                <c:pt idx="6">
                  <c:v>3418759.8566211774</c:v>
                </c:pt>
                <c:pt idx="7">
                  <c:v>1780970.9487638487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93425.043999999994</c:v>
                </c:pt>
                <c:pt idx="1">
                  <c:v>139275.03170628261</c:v>
                </c:pt>
                <c:pt idx="2">
                  <c:v>100456.0762239148</c:v>
                </c:pt>
                <c:pt idx="3">
                  <c:v>119532.799</c:v>
                </c:pt>
                <c:pt idx="4">
                  <c:v>166943.45557961889</c:v>
                </c:pt>
                <c:pt idx="5">
                  <c:v>353140.22599999997</c:v>
                </c:pt>
                <c:pt idx="6">
                  <c:v>299541.24700000003</c:v>
                </c:pt>
                <c:pt idx="7">
                  <c:v>952224.90800000005</c:v>
                </c:pt>
                <c:pt idx="8">
                  <c:v>329975.24797356792</c:v>
                </c:pt>
                <c:pt idx="9">
                  <c:v>266956.734</c:v>
                </c:pt>
                <c:pt idx="10">
                  <c:v>299887.51</c:v>
                </c:pt>
                <c:pt idx="11">
                  <c:v>748021.48700000008</c:v>
                </c:pt>
                <c:pt idx="12">
                  <c:v>725054.74899999995</c:v>
                </c:pt>
                <c:pt idx="13">
                  <c:v>177367.98165027081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62901.226000000002</c:v>
                </c:pt>
                <c:pt idx="1">
                  <c:v>6772.3819083694007</c:v>
                </c:pt>
                <c:pt idx="2">
                  <c:v>29372.479660449349</c:v>
                </c:pt>
                <c:pt idx="3">
                  <c:v>71708.241999999998</c:v>
                </c:pt>
                <c:pt idx="4">
                  <c:v>13837.513936058849</c:v>
                </c:pt>
                <c:pt idx="5">
                  <c:v>73965.90400000001</c:v>
                </c:pt>
                <c:pt idx="6">
                  <c:v>30211.666000000001</c:v>
                </c:pt>
                <c:pt idx="7">
                  <c:v>368732.25700000004</c:v>
                </c:pt>
                <c:pt idx="8">
                  <c:v>39521.201064738925</c:v>
                </c:pt>
                <c:pt idx="9">
                  <c:v>26156.510000000002</c:v>
                </c:pt>
                <c:pt idx="10">
                  <c:v>34109.881999999998</c:v>
                </c:pt>
                <c:pt idx="11">
                  <c:v>98277.761000000013</c:v>
                </c:pt>
                <c:pt idx="12">
                  <c:v>128312.995</c:v>
                </c:pt>
                <c:pt idx="13">
                  <c:v>115653.30075646579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102110.00199999999</c:v>
                </c:pt>
                <c:pt idx="1">
                  <c:v>4502.9074678693796</c:v>
                </c:pt>
                <c:pt idx="2">
                  <c:v>8378.4182746310107</c:v>
                </c:pt>
                <c:pt idx="3">
                  <c:v>1287.8870000000002</c:v>
                </c:pt>
                <c:pt idx="4">
                  <c:v>2531.1853721162661</c:v>
                </c:pt>
                <c:pt idx="5">
                  <c:v>9040.3379999999997</c:v>
                </c:pt>
                <c:pt idx="6">
                  <c:v>6377.3770000000004</c:v>
                </c:pt>
                <c:pt idx="7">
                  <c:v>16172.715999999999</c:v>
                </c:pt>
                <c:pt idx="8">
                  <c:v>4892.1023625444741</c:v>
                </c:pt>
                <c:pt idx="9">
                  <c:v>5441.7749999999996</c:v>
                </c:pt>
                <c:pt idx="10">
                  <c:v>9142.478000000001</c:v>
                </c:pt>
                <c:pt idx="11">
                  <c:v>11342.751</c:v>
                </c:pt>
                <c:pt idx="12">
                  <c:v>9134.5310000000009</c:v>
                </c:pt>
                <c:pt idx="13">
                  <c:v>1881.534267463067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27601.901999999998</c:v>
                </c:pt>
                <c:pt idx="1">
                  <c:v>1809.0447299251578</c:v>
                </c:pt>
                <c:pt idx="2">
                  <c:v>10187.433944431368</c:v>
                </c:pt>
                <c:pt idx="3">
                  <c:v>6333.9049999999988</c:v>
                </c:pt>
                <c:pt idx="4">
                  <c:v>1980.0800380131632</c:v>
                </c:pt>
                <c:pt idx="5">
                  <c:v>7016.398000000001</c:v>
                </c:pt>
                <c:pt idx="6">
                  <c:v>6888.4459999999999</c:v>
                </c:pt>
                <c:pt idx="7">
                  <c:v>13614.396999999999</c:v>
                </c:pt>
                <c:pt idx="8">
                  <c:v>7100.2045252740609</c:v>
                </c:pt>
                <c:pt idx="9">
                  <c:v>5441.7359999999999</c:v>
                </c:pt>
                <c:pt idx="10">
                  <c:v>11664.232</c:v>
                </c:pt>
                <c:pt idx="11">
                  <c:v>25559.014999999999</c:v>
                </c:pt>
                <c:pt idx="12">
                  <c:v>11073.476000000001</c:v>
                </c:pt>
                <c:pt idx="13">
                  <c:v>3232.276000922051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1595.116</c:v>
                </c:pt>
                <c:pt idx="1">
                  <c:v>19084.035938231729</c:v>
                </c:pt>
                <c:pt idx="2">
                  <c:v>24973.71289955877</c:v>
                </c:pt>
                <c:pt idx="3">
                  <c:v>4795.3180000000002</c:v>
                </c:pt>
                <c:pt idx="4">
                  <c:v>26919.613288695618</c:v>
                </c:pt>
                <c:pt idx="5">
                  <c:v>21269.460999999999</c:v>
                </c:pt>
                <c:pt idx="6">
                  <c:v>6330.7110000000002</c:v>
                </c:pt>
                <c:pt idx="7">
                  <c:v>14199.447</c:v>
                </c:pt>
                <c:pt idx="8">
                  <c:v>22900.692577307142</c:v>
                </c:pt>
                <c:pt idx="9">
                  <c:v>24537.595000000001</c:v>
                </c:pt>
                <c:pt idx="10">
                  <c:v>21087.415000000001</c:v>
                </c:pt>
                <c:pt idx="11">
                  <c:v>38921.777999999998</c:v>
                </c:pt>
                <c:pt idx="12">
                  <c:v>10399.084000000001</c:v>
                </c:pt>
                <c:pt idx="13">
                  <c:v>11007.930503767191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419481.902</c:v>
                </c:pt>
                <c:pt idx="1">
                  <c:v>386558.297211928</c:v>
                </c:pt>
                <c:pt idx="2">
                  <c:v>405598.91492837702</c:v>
                </c:pt>
                <c:pt idx="3">
                  <c:v>114915.351</c:v>
                </c:pt>
                <c:pt idx="4">
                  <c:v>228823.29899606711</c:v>
                </c:pt>
                <c:pt idx="5">
                  <c:v>298927.67299999995</c:v>
                </c:pt>
                <c:pt idx="6">
                  <c:v>229895.61199999999</c:v>
                </c:pt>
                <c:pt idx="7">
                  <c:v>415902.87199999992</c:v>
                </c:pt>
                <c:pt idx="8">
                  <c:v>249634.97166721741</c:v>
                </c:pt>
                <c:pt idx="9">
                  <c:v>224578.098</c:v>
                </c:pt>
                <c:pt idx="10">
                  <c:v>268982.64199999999</c:v>
                </c:pt>
                <c:pt idx="11">
                  <c:v>852314.78</c:v>
                </c:pt>
                <c:pt idx="12">
                  <c:v>321462.86</c:v>
                </c:pt>
                <c:pt idx="13">
                  <c:v>284867.25616089685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909221.61600000004</c:v>
                </c:pt>
                <c:pt idx="1">
                  <c:v>59298.476149939306</c:v>
                </c:pt>
                <c:pt idx="2">
                  <c:v>83983.614192807596</c:v>
                </c:pt>
                <c:pt idx="3">
                  <c:v>109071.45</c:v>
                </c:pt>
                <c:pt idx="4">
                  <c:v>57730.279668785704</c:v>
                </c:pt>
                <c:pt idx="5">
                  <c:v>247135.557</c:v>
                </c:pt>
                <c:pt idx="6">
                  <c:v>143801.462</c:v>
                </c:pt>
                <c:pt idx="7">
                  <c:v>398540.68199999997</c:v>
                </c:pt>
                <c:pt idx="8">
                  <c:v>172103.78404200511</c:v>
                </c:pt>
                <c:pt idx="9">
                  <c:v>136706.88599999997</c:v>
                </c:pt>
                <c:pt idx="10">
                  <c:v>212395.78000000003</c:v>
                </c:pt>
                <c:pt idx="11">
                  <c:v>514393.50599999999</c:v>
                </c:pt>
                <c:pt idx="12">
                  <c:v>314620.22899999993</c:v>
                </c:pt>
                <c:pt idx="13">
                  <c:v>59756.534567640352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25353.675000000003</c:v>
                </c:pt>
                <c:pt idx="1">
                  <c:v>283193.6750638684</c:v>
                </c:pt>
                <c:pt idx="2">
                  <c:v>797609.78521810798</c:v>
                </c:pt>
                <c:pt idx="3">
                  <c:v>12.6</c:v>
                </c:pt>
                <c:pt idx="4">
                  <c:v>245159.54916781859</c:v>
                </c:pt>
                <c:pt idx="5">
                  <c:v>486.41200000000003</c:v>
                </c:pt>
                <c:pt idx="6">
                  <c:v>0</c:v>
                </c:pt>
                <c:pt idx="7">
                  <c:v>1531.2860000000001</c:v>
                </c:pt>
                <c:pt idx="8">
                  <c:v>49498.3764632518</c:v>
                </c:pt>
                <c:pt idx="9">
                  <c:v>1313.136</c:v>
                </c:pt>
                <c:pt idx="10">
                  <c:v>219.32900000000001</c:v>
                </c:pt>
                <c:pt idx="11">
                  <c:v>1029.6230000000003</c:v>
                </c:pt>
                <c:pt idx="12">
                  <c:v>122088.00899999999</c:v>
                </c:pt>
                <c:pt idx="13">
                  <c:v>253475.49285080191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211840"/>
        <c:axId val="88213376"/>
      </c:barChart>
      <c:catAx>
        <c:axId val="88211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213376"/>
        <c:crosses val="autoZero"/>
        <c:auto val="1"/>
        <c:lblAlgn val="ctr"/>
        <c:lblOffset val="100"/>
        <c:noMultiLvlLbl val="0"/>
      </c:catAx>
      <c:valAx>
        <c:axId val="88213376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21184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027056604452032"/>
          <c:y val="0.27682541914670866"/>
          <c:w val="0.46442259362876492"/>
          <c:h val="0.70803959645603021"/>
        </c:manualLayout>
      </c:layout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'5'!$D$8:$D$10</c:f>
              <c:numCache>
                <c:formatCode>#,##0.0</c:formatCode>
                <c:ptCount val="3"/>
                <c:pt idx="0">
                  <c:v>155.11797000000084</c:v>
                </c:pt>
                <c:pt idx="1">
                  <c:v>183.98799999999994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0</c:v>
                </c:pt>
                <c:pt idx="1">
                  <c:v>10986.55</c:v>
                </c:pt>
                <c:pt idx="2">
                  <c:v>0</c:v>
                </c:pt>
                <c:pt idx="3">
                  <c:v>19351.465000000004</c:v>
                </c:pt>
                <c:pt idx="4">
                  <c:v>14468.074000000001</c:v>
                </c:pt>
                <c:pt idx="5">
                  <c:v>0</c:v>
                </c:pt>
                <c:pt idx="6">
                  <c:v>0</c:v>
                </c:pt>
                <c:pt idx="7">
                  <c:v>3210.8570000000018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1.1947081421800563E-2</c:v>
                </c:pt>
                <c:pt idx="1">
                  <c:v>0.13403489054273821</c:v>
                </c:pt>
                <c:pt idx="2">
                  <c:v>0.14824199383035935</c:v>
                </c:pt>
                <c:pt idx="3">
                  <c:v>8.9146223982243311E-2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55648"/>
        <c:axId val="88157184"/>
      </c:barChart>
      <c:catAx>
        <c:axId val="8815564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157184"/>
        <c:crosses val="autoZero"/>
        <c:auto val="1"/>
        <c:lblAlgn val="ctr"/>
        <c:lblOffset val="100"/>
        <c:noMultiLvlLbl val="0"/>
      </c:catAx>
      <c:valAx>
        <c:axId val="881571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15564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</c:v>
                </c:pt>
                <c:pt idx="1">
                  <c:v>1.3471056078347384E-2</c:v>
                </c:pt>
                <c:pt idx="2">
                  <c:v>0</c:v>
                </c:pt>
                <c:pt idx="3">
                  <c:v>2.0893795613254329E-2</c:v>
                </c:pt>
                <c:pt idx="4">
                  <c:v>1.0931544435908443E-2</c:v>
                </c:pt>
                <c:pt idx="5">
                  <c:v>0</c:v>
                </c:pt>
                <c:pt idx="6">
                  <c:v>0</c:v>
                </c:pt>
                <c:pt idx="7">
                  <c:v>1.0508188137969027E-2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85472"/>
        <c:axId val="88187264"/>
      </c:barChart>
      <c:catAx>
        <c:axId val="881854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187264"/>
        <c:crosses val="autoZero"/>
        <c:auto val="1"/>
        <c:lblAlgn val="ctr"/>
        <c:lblOffset val="100"/>
        <c:noMultiLvlLbl val="0"/>
      </c:catAx>
      <c:valAx>
        <c:axId val="881872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1854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3320.2170000000001</c:v>
                </c:pt>
                <c:pt idx="1">
                  <c:v>3363.7739999999999</c:v>
                </c:pt>
                <c:pt idx="2">
                  <c:v>4302.5590000000002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6769.8570000000018</c:v>
                </c:pt>
                <c:pt idx="1">
                  <c:v>6174.0550000000012</c:v>
                </c:pt>
                <c:pt idx="2">
                  <c:v>6407.5530000000008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4708.3500000000004</c:v>
                </c:pt>
                <c:pt idx="1">
                  <c:v>4532.0620000000008</c:v>
                </c:pt>
                <c:pt idx="2">
                  <c:v>5227.6620000000003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474.9699999999998</c:v>
                </c:pt>
                <c:pt idx="1">
                  <c:v>1087.7040000000006</c:v>
                </c:pt>
                <c:pt idx="2">
                  <c:v>1648.1830000000016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070208"/>
        <c:axId val="87071744"/>
      </c:barChart>
      <c:catAx>
        <c:axId val="870702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7071744"/>
        <c:crosses val="autoZero"/>
        <c:auto val="1"/>
        <c:lblAlgn val="ctr"/>
        <c:lblOffset val="100"/>
        <c:noMultiLvlLbl val="0"/>
      </c:catAx>
      <c:valAx>
        <c:axId val="87071744"/>
        <c:scaling>
          <c:orientation val="minMax"/>
          <c:max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70702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</c:v>
                </c:pt>
                <c:pt idx="1">
                  <c:v>8.9559049664929074E-4</c:v>
                </c:pt>
                <c:pt idx="2">
                  <c:v>0</c:v>
                </c:pt>
                <c:pt idx="3">
                  <c:v>1.9266320636357886E-2</c:v>
                </c:pt>
                <c:pt idx="4">
                  <c:v>1.8204532391509362E-2</c:v>
                </c:pt>
                <c:pt idx="5">
                  <c:v>0</c:v>
                </c:pt>
                <c:pt idx="6">
                  <c:v>0</c:v>
                </c:pt>
                <c:pt idx="7">
                  <c:v>8.4571072671535182E-3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96320"/>
        <c:axId val="88806144"/>
      </c:barChart>
      <c:catAx>
        <c:axId val="870963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806144"/>
        <c:crosses val="autoZero"/>
        <c:auto val="1"/>
        <c:lblAlgn val="ctr"/>
        <c:lblOffset val="100"/>
        <c:noMultiLvlLbl val="0"/>
      </c:catAx>
      <c:valAx>
        <c:axId val="888061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70963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48256"/>
        <c:axId val="88849792"/>
      </c:barChart>
      <c:catAx>
        <c:axId val="8884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849792"/>
        <c:crosses val="autoZero"/>
        <c:auto val="1"/>
        <c:lblAlgn val="ctr"/>
        <c:lblOffset val="100"/>
        <c:noMultiLvlLbl val="0"/>
      </c:catAx>
      <c:valAx>
        <c:axId val="88849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88482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3886917.7699999996</c:v>
                </c:pt>
                <c:pt idx="1">
                  <c:v>146162.783</c:v>
                </c:pt>
                <c:pt idx="2">
                  <c:v>0</c:v>
                </c:pt>
                <c:pt idx="3">
                  <c:v>70817.405000000013</c:v>
                </c:pt>
                <c:pt idx="4">
                  <c:v>105680.01999999999</c:v>
                </c:pt>
                <c:pt idx="5">
                  <c:v>0</c:v>
                </c:pt>
                <c:pt idx="6">
                  <c:v>0</c:v>
                </c:pt>
                <c:pt idx="7">
                  <c:v>48422.44500000008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2.4721057402964489E-2</c:v>
                </c:pt>
                <c:pt idx="1">
                  <c:v>4.0618956078189869E-2</c:v>
                </c:pt>
                <c:pt idx="2">
                  <c:v>8.5851496231767258E-2</c:v>
                </c:pt>
                <c:pt idx="3">
                  <c:v>8.2219648803129236E-2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28416"/>
        <c:axId val="88310144"/>
      </c:barChart>
      <c:catAx>
        <c:axId val="8762841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310144"/>
        <c:crosses val="autoZero"/>
        <c:auto val="1"/>
        <c:lblAlgn val="ctr"/>
        <c:lblOffset val="100"/>
        <c:noMultiLvlLbl val="0"/>
      </c:catAx>
      <c:valAx>
        <c:axId val="883101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76284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1.7705688111087317E-2</c:v>
                </c:pt>
                <c:pt idx="2">
                  <c:v>0</c:v>
                </c:pt>
                <c:pt idx="3">
                  <c:v>5.2437336109404126E-2</c:v>
                </c:pt>
                <c:pt idx="4">
                  <c:v>0.14314585432396382</c:v>
                </c:pt>
                <c:pt idx="5">
                  <c:v>0</c:v>
                </c:pt>
                <c:pt idx="6">
                  <c:v>0</c:v>
                </c:pt>
                <c:pt idx="7">
                  <c:v>0.1173966917733166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34336"/>
        <c:axId val="88335872"/>
      </c:barChart>
      <c:catAx>
        <c:axId val="883343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335872"/>
        <c:crosses val="autoZero"/>
        <c:auto val="1"/>
        <c:lblAlgn val="ctr"/>
        <c:lblOffset val="100"/>
        <c:noMultiLvlLbl val="0"/>
      </c:catAx>
      <c:valAx>
        <c:axId val="883358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3343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1624812.37</c:v>
                </c:pt>
                <c:pt idx="1">
                  <c:v>1443239.89</c:v>
                </c:pt>
                <c:pt idx="2">
                  <c:v>818865.51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54183.237999999998</c:v>
                </c:pt>
                <c:pt idx="1">
                  <c:v>45830.633999999998</c:v>
                </c:pt>
                <c:pt idx="2">
                  <c:v>46148.911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24650.989000000005</c:v>
                </c:pt>
                <c:pt idx="1">
                  <c:v>22071.108</c:v>
                </c:pt>
                <c:pt idx="2">
                  <c:v>24095.308000000005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30661.514999999999</c:v>
                </c:pt>
                <c:pt idx="1">
                  <c:v>21160.171000000002</c:v>
                </c:pt>
                <c:pt idx="2">
                  <c:v>53858.333999999995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6751.5490000000045</c:v>
                </c:pt>
                <c:pt idx="1">
                  <c:v>18720.04100000003</c:v>
                </c:pt>
                <c:pt idx="2">
                  <c:v>22950.855000000047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431232"/>
        <c:axId val="88449408"/>
      </c:barChart>
      <c:catAx>
        <c:axId val="88431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449408"/>
        <c:crosses val="autoZero"/>
        <c:auto val="1"/>
        <c:lblAlgn val="ctr"/>
        <c:lblOffset val="100"/>
        <c:noMultiLvlLbl val="0"/>
      </c:catAx>
      <c:valAx>
        <c:axId val="88449408"/>
        <c:scaling>
          <c:orientation val="minMax"/>
          <c:max val="1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431232"/>
        <c:crosses val="autoZero"/>
        <c:crossBetween val="between"/>
        <c:majorUnit val="20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49755.923000000003</c:v>
                </c:pt>
                <c:pt idx="1">
                  <c:v>50040.686999999918</c:v>
                </c:pt>
                <c:pt idx="2">
                  <c:v>69241.930999999968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57444.097999999998</c:v>
                </c:pt>
                <c:pt idx="1">
                  <c:v>62677.908000000032</c:v>
                </c:pt>
                <c:pt idx="2">
                  <c:v>82261.327999999936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121697.33999999998</c:v>
                </c:pt>
                <c:pt idx="1">
                  <c:v>104001.36200000001</c:v>
                </c:pt>
                <c:pt idx="2">
                  <c:v>197630.625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65504"/>
        <c:axId val="132967040"/>
      </c:barChart>
      <c:catAx>
        <c:axId val="132965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967040"/>
        <c:crosses val="autoZero"/>
        <c:auto val="1"/>
        <c:lblAlgn val="ctr"/>
        <c:lblOffset val="100"/>
        <c:noMultiLvlLbl val="0"/>
      </c:catAx>
      <c:valAx>
        <c:axId val="132967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965504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0.50907033150820402</c:v>
                </c:pt>
                <c:pt idx="1">
                  <c:v>1.1914750255413439E-2</c:v>
                </c:pt>
                <c:pt idx="2">
                  <c:v>0</c:v>
                </c:pt>
                <c:pt idx="3">
                  <c:v>7.0505816038466035E-2</c:v>
                </c:pt>
                <c:pt idx="4">
                  <c:v>0.1329724569576681</c:v>
                </c:pt>
                <c:pt idx="5">
                  <c:v>0</c:v>
                </c:pt>
                <c:pt idx="6">
                  <c:v>0</c:v>
                </c:pt>
                <c:pt idx="7">
                  <c:v>0.12754034561577859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69888"/>
        <c:axId val="88471424"/>
      </c:barChart>
      <c:catAx>
        <c:axId val="884698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471424"/>
        <c:crosses val="autoZero"/>
        <c:auto val="1"/>
        <c:lblAlgn val="ctr"/>
        <c:lblOffset val="100"/>
        <c:noMultiLvlLbl val="0"/>
      </c:catAx>
      <c:valAx>
        <c:axId val="884714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4698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09440"/>
        <c:axId val="88519424"/>
      </c:barChart>
      <c:catAx>
        <c:axId val="88509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519424"/>
        <c:crosses val="autoZero"/>
        <c:auto val="1"/>
        <c:lblAlgn val="ctr"/>
        <c:lblOffset val="100"/>
        <c:noMultiLvlLbl val="0"/>
      </c:catAx>
      <c:valAx>
        <c:axId val="88519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85094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154182.79</c:v>
                </c:pt>
                <c:pt idx="2">
                  <c:v>153422.30000000002</c:v>
                </c:pt>
                <c:pt idx="3">
                  <c:v>98451.305999999982</c:v>
                </c:pt>
                <c:pt idx="4">
                  <c:v>21263.355</c:v>
                </c:pt>
                <c:pt idx="5">
                  <c:v>0</c:v>
                </c:pt>
                <c:pt idx="6">
                  <c:v>4541.0219999999999</c:v>
                </c:pt>
                <c:pt idx="7">
                  <c:v>92645.168000000063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6.8428228551082201E-2</c:v>
                </c:pt>
                <c:pt idx="1">
                  <c:v>0.11514506212064583</c:v>
                </c:pt>
                <c:pt idx="2">
                  <c:v>8.1905686793491098E-2</c:v>
                </c:pt>
                <c:pt idx="3">
                  <c:v>8.6269524107662657E-2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48416"/>
        <c:axId val="89174784"/>
      </c:barChart>
      <c:catAx>
        <c:axId val="8914841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9174784"/>
        <c:crosses val="autoZero"/>
        <c:auto val="1"/>
        <c:lblAlgn val="ctr"/>
        <c:lblOffset val="100"/>
        <c:noMultiLvlLbl val="0"/>
      </c:catAx>
      <c:valAx>
        <c:axId val="891747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1484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2.0606326825267089E-2</c:v>
                </c:pt>
                <c:pt idx="2">
                  <c:v>8.690869086908691E-2</c:v>
                </c:pt>
                <c:pt idx="3">
                  <c:v>7.9081928348507885E-2</c:v>
                </c:pt>
                <c:pt idx="4">
                  <c:v>3.1319387682946398E-2</c:v>
                </c:pt>
                <c:pt idx="5">
                  <c:v>0</c:v>
                </c:pt>
                <c:pt idx="6">
                  <c:v>2.6359928095611756E-2</c:v>
                </c:pt>
                <c:pt idx="7">
                  <c:v>0.21506990638118462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86688"/>
        <c:axId val="89188224"/>
      </c:barChart>
      <c:catAx>
        <c:axId val="891866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9188224"/>
        <c:crosses val="autoZero"/>
        <c:auto val="1"/>
        <c:lblAlgn val="ctr"/>
        <c:lblOffset val="100"/>
        <c:noMultiLvlLbl val="0"/>
      </c:catAx>
      <c:valAx>
        <c:axId val="891882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1866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61217.150999999998</c:v>
                </c:pt>
                <c:pt idx="1">
                  <c:v>47268.775000000001</c:v>
                </c:pt>
                <c:pt idx="2">
                  <c:v>45696.864000000001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57241.3</c:v>
                </c:pt>
                <c:pt idx="1">
                  <c:v>49104.4</c:v>
                </c:pt>
                <c:pt idx="2">
                  <c:v>47076.6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35102.310999999987</c:v>
                </c:pt>
                <c:pt idx="1">
                  <c:v>31521.661000000007</c:v>
                </c:pt>
                <c:pt idx="2">
                  <c:v>31827.333999999988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5264.8880000000008</c:v>
                </c:pt>
                <c:pt idx="1">
                  <c:v>6993.4050000000007</c:v>
                </c:pt>
                <c:pt idx="2">
                  <c:v>9005.0619999999981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1432.2029999999997</c:v>
                </c:pt>
                <c:pt idx="1">
                  <c:v>1329.1029999999998</c:v>
                </c:pt>
                <c:pt idx="2">
                  <c:v>1779.7160000000001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13619.106000000009</c:v>
                </c:pt>
                <c:pt idx="1">
                  <c:v>32431.007000000034</c:v>
                </c:pt>
                <c:pt idx="2">
                  <c:v>46595.055000000015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582592"/>
        <c:axId val="89588480"/>
      </c:barChart>
      <c:catAx>
        <c:axId val="895825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9588480"/>
        <c:crosses val="autoZero"/>
        <c:auto val="1"/>
        <c:lblAlgn val="ctr"/>
        <c:lblOffset val="100"/>
        <c:noMultiLvlLbl val="0"/>
      </c:catAx>
      <c:valAx>
        <c:axId val="89588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58259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1.2568517093252506E-2</c:v>
                </c:pt>
                <c:pt idx="2">
                  <c:v>0.12630098373918561</c:v>
                </c:pt>
                <c:pt idx="3">
                  <c:v>9.8018130847674023E-2</c:v>
                </c:pt>
                <c:pt idx="4">
                  <c:v>2.6754731476329365E-2</c:v>
                </c:pt>
                <c:pt idx="5">
                  <c:v>0</c:v>
                </c:pt>
                <c:pt idx="6">
                  <c:v>1.9731181272812495E-2</c:v>
                </c:pt>
                <c:pt idx="7">
                  <c:v>0.24401900288909117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08960"/>
        <c:axId val="89610496"/>
      </c:barChart>
      <c:catAx>
        <c:axId val="896089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9610496"/>
        <c:crosses val="autoZero"/>
        <c:auto val="1"/>
        <c:lblAlgn val="ctr"/>
        <c:lblOffset val="100"/>
        <c:noMultiLvlLbl val="0"/>
      </c:catAx>
      <c:valAx>
        <c:axId val="896104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6089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52608"/>
        <c:axId val="89654400"/>
      </c:barChart>
      <c:catAx>
        <c:axId val="8965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654400"/>
        <c:crosses val="autoZero"/>
        <c:auto val="1"/>
        <c:lblAlgn val="ctr"/>
        <c:lblOffset val="100"/>
        <c:noMultiLvlLbl val="0"/>
      </c:catAx>
      <c:valAx>
        <c:axId val="89654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6526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652221.94900000002</c:v>
                </c:pt>
                <c:pt idx="2">
                  <c:v>405706.6</c:v>
                </c:pt>
                <c:pt idx="3">
                  <c:v>17364.365999999998</c:v>
                </c:pt>
                <c:pt idx="4">
                  <c:v>9621.0289999999986</c:v>
                </c:pt>
                <c:pt idx="5">
                  <c:v>0</c:v>
                </c:pt>
                <c:pt idx="6">
                  <c:v>35853.686999999998</c:v>
                </c:pt>
                <c:pt idx="7">
                  <c:v>1919.6330000000003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1.4255492493335468E-2</c:v>
                </c:pt>
                <c:pt idx="1">
                  <c:v>2.206590214562125E-2</c:v>
                </c:pt>
                <c:pt idx="2">
                  <c:v>3.3281417828893163E-2</c:v>
                </c:pt>
                <c:pt idx="3">
                  <c:v>2.4440840297323803E-2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03680"/>
        <c:axId val="88905216"/>
      </c:barChart>
      <c:catAx>
        <c:axId val="8890368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905216"/>
        <c:crosses val="autoZero"/>
        <c:auto val="1"/>
        <c:lblAlgn val="ctr"/>
        <c:lblOffset val="100"/>
        <c:noMultiLvlLbl val="0"/>
      </c:catAx>
      <c:valAx>
        <c:axId val="8890521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9036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121697.33999999998</c:v>
                </c:pt>
                <c:pt idx="1">
                  <c:v>104001.36200000001</c:v>
                </c:pt>
                <c:pt idx="2">
                  <c:v>197630.625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57444.097999999998</c:v>
                </c:pt>
                <c:pt idx="1">
                  <c:v>62677.908000000032</c:v>
                </c:pt>
                <c:pt idx="2">
                  <c:v>82261.327999999936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49755.923000000003</c:v>
                </c:pt>
                <c:pt idx="1">
                  <c:v>50040.686999999918</c:v>
                </c:pt>
                <c:pt idx="2">
                  <c:v>69241.930999999968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757952"/>
        <c:axId val="85759488"/>
      </c:barChart>
      <c:catAx>
        <c:axId val="85757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5759488"/>
        <c:crosses val="autoZero"/>
        <c:auto val="1"/>
        <c:lblAlgn val="ctr"/>
        <c:lblOffset val="100"/>
        <c:noMultiLvlLbl val="0"/>
      </c:catAx>
      <c:valAx>
        <c:axId val="857594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575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4.9520745827013941E-2</c:v>
                </c:pt>
                <c:pt idx="2">
                  <c:v>0.29336266960029334</c:v>
                </c:pt>
                <c:pt idx="3">
                  <c:v>1.6060458270365122E-2</c:v>
                </c:pt>
                <c:pt idx="4">
                  <c:v>7.2333560618971903E-3</c:v>
                </c:pt>
                <c:pt idx="5">
                  <c:v>0</c:v>
                </c:pt>
                <c:pt idx="6">
                  <c:v>0.16324527469331565</c:v>
                </c:pt>
                <c:pt idx="7">
                  <c:v>6.2592946375144912E-3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25312"/>
        <c:axId val="88926848"/>
      </c:barChart>
      <c:catAx>
        <c:axId val="889253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926848"/>
        <c:crosses val="autoZero"/>
        <c:auto val="1"/>
        <c:lblAlgn val="ctr"/>
        <c:lblOffset val="100"/>
        <c:noMultiLvlLbl val="0"/>
      </c:catAx>
      <c:valAx>
        <c:axId val="889268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9253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253610.20299999998</c:v>
                </c:pt>
                <c:pt idx="1">
                  <c:v>191353.367</c:v>
                </c:pt>
                <c:pt idx="2">
                  <c:v>207258.37900000002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163448.75</c:v>
                </c:pt>
                <c:pt idx="1">
                  <c:v>134218.97</c:v>
                </c:pt>
                <c:pt idx="2">
                  <c:v>108038.88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6166.0339999999997</c:v>
                </c:pt>
                <c:pt idx="1">
                  <c:v>5457.8919999999989</c:v>
                </c:pt>
                <c:pt idx="2">
                  <c:v>5740.4399999999987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2984.2139999999999</c:v>
                </c:pt>
                <c:pt idx="1">
                  <c:v>2637.7990000000004</c:v>
                </c:pt>
                <c:pt idx="2">
                  <c:v>3999.0159999999983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14023.859</c:v>
                </c:pt>
                <c:pt idx="1">
                  <c:v>8163.8580000000002</c:v>
                </c:pt>
                <c:pt idx="2">
                  <c:v>13665.97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197.23099999999999</c:v>
                </c:pt>
                <c:pt idx="1">
                  <c:v>753.06399999999996</c:v>
                </c:pt>
                <c:pt idx="2">
                  <c:v>969.33800000000031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965120"/>
        <c:axId val="88966656"/>
      </c:barChart>
      <c:catAx>
        <c:axId val="889651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966656"/>
        <c:crosses val="autoZero"/>
        <c:auto val="1"/>
        <c:lblAlgn val="ctr"/>
        <c:lblOffset val="100"/>
        <c:noMultiLvlLbl val="0"/>
      </c:catAx>
      <c:valAx>
        <c:axId val="88966656"/>
        <c:scaling>
          <c:orientation val="minMax"/>
          <c:max val="4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9651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5.3167170697851318E-2</c:v>
                </c:pt>
                <c:pt idx="2">
                  <c:v>0.33398757996380102</c:v>
                </c:pt>
                <c:pt idx="3">
                  <c:v>1.7287964658131625E-2</c:v>
                </c:pt>
                <c:pt idx="4">
                  <c:v>1.2105711794821542E-2</c:v>
                </c:pt>
                <c:pt idx="5">
                  <c:v>0</c:v>
                </c:pt>
                <c:pt idx="6">
                  <c:v>0.15578774943078469</c:v>
                </c:pt>
                <c:pt idx="7">
                  <c:v>5.0561399011440564E-3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78944"/>
        <c:axId val="88980480"/>
      </c:barChart>
      <c:catAx>
        <c:axId val="8897894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980480"/>
        <c:crosses val="autoZero"/>
        <c:auto val="1"/>
        <c:lblAlgn val="ctr"/>
        <c:lblOffset val="100"/>
        <c:noMultiLvlLbl val="0"/>
      </c:catAx>
      <c:valAx>
        <c:axId val="8898048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9789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47424"/>
        <c:axId val="89048960"/>
      </c:barChart>
      <c:catAx>
        <c:axId val="8904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048960"/>
        <c:crosses val="autoZero"/>
        <c:auto val="1"/>
        <c:lblAlgn val="ctr"/>
        <c:lblOffset val="100"/>
        <c:noMultiLvlLbl val="0"/>
      </c:catAx>
      <c:valAx>
        <c:axId val="89048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0474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3748407.9000000004</c:v>
                </c:pt>
                <c:pt idx="1">
                  <c:v>20309.722000000002</c:v>
                </c:pt>
                <c:pt idx="2">
                  <c:v>0</c:v>
                </c:pt>
                <c:pt idx="3">
                  <c:v>125813.99899999994</c:v>
                </c:pt>
                <c:pt idx="4">
                  <c:v>16761.997000000003</c:v>
                </c:pt>
                <c:pt idx="5">
                  <c:v>116633.55000000002</c:v>
                </c:pt>
                <c:pt idx="6">
                  <c:v>7777.1930000000002</c:v>
                </c:pt>
                <c:pt idx="7">
                  <c:v>16554.725999999988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3.0737645607113003E-2</c:v>
                </c:pt>
                <c:pt idx="1">
                  <c:v>5.486232360225967E-2</c:v>
                </c:pt>
                <c:pt idx="2">
                  <c:v>4.5048311221179645E-2</c:v>
                </c:pt>
                <c:pt idx="3">
                  <c:v>4.8668463490781064E-2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12352"/>
        <c:axId val="89413888"/>
      </c:barChart>
      <c:catAx>
        <c:axId val="8941235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9413888"/>
        <c:crosses val="autoZero"/>
        <c:auto val="1"/>
        <c:lblAlgn val="ctr"/>
        <c:lblOffset val="100"/>
        <c:noMultiLvlLbl val="0"/>
      </c:catAx>
      <c:valAx>
        <c:axId val="8941388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41235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1.3895384328483245E-3</c:v>
                </c:pt>
                <c:pt idx="2">
                  <c:v>0</c:v>
                </c:pt>
                <c:pt idx="3">
                  <c:v>8.4595432168156612E-2</c:v>
                </c:pt>
                <c:pt idx="4">
                  <c:v>1.4976014390953281E-2</c:v>
                </c:pt>
                <c:pt idx="5">
                  <c:v>0.40546308151941957</c:v>
                </c:pt>
                <c:pt idx="6">
                  <c:v>3.4190937740527429E-2</c:v>
                </c:pt>
                <c:pt idx="7">
                  <c:v>4.3569331131716967E-2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42176"/>
        <c:axId val="89443712"/>
      </c:barChart>
      <c:catAx>
        <c:axId val="894421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9443712"/>
        <c:crosses val="autoZero"/>
        <c:auto val="1"/>
        <c:lblAlgn val="ctr"/>
        <c:lblOffset val="100"/>
        <c:noMultiLvlLbl val="0"/>
      </c:catAx>
      <c:valAx>
        <c:axId val="894437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4421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1114729.6299999999</c:v>
                </c:pt>
                <c:pt idx="1">
                  <c:v>1156676.1599999999</c:v>
                </c:pt>
                <c:pt idx="2">
                  <c:v>1477002.11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7716.3870000000006</c:v>
                </c:pt>
                <c:pt idx="1">
                  <c:v>7106.6059999999998</c:v>
                </c:pt>
                <c:pt idx="2">
                  <c:v>5486.7290000000003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43749.75299999999</c:v>
                </c:pt>
                <c:pt idx="1">
                  <c:v>38985.657999999959</c:v>
                </c:pt>
                <c:pt idx="2">
                  <c:v>43078.587999999989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4191.4990000000007</c:v>
                </c:pt>
                <c:pt idx="1">
                  <c:v>3539.3560000000002</c:v>
                </c:pt>
                <c:pt idx="2">
                  <c:v>9031.1419999999998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39939.160000000003</c:v>
                </c:pt>
                <c:pt idx="1">
                  <c:v>35327.040000000001</c:v>
                </c:pt>
                <c:pt idx="2">
                  <c:v>41367.35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3162.4590000000003</c:v>
                </c:pt>
                <c:pt idx="1">
                  <c:v>2078.8629999999998</c:v>
                </c:pt>
                <c:pt idx="2">
                  <c:v>2535.8710000000001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2156.2619999999979</c:v>
                </c:pt>
                <c:pt idx="1">
                  <c:v>6054.9760000000033</c:v>
                </c:pt>
                <c:pt idx="2">
                  <c:v>8343.4879999999885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366720"/>
        <c:axId val="90368256"/>
      </c:barChart>
      <c:catAx>
        <c:axId val="903667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368256"/>
        <c:crosses val="autoZero"/>
        <c:auto val="1"/>
        <c:lblAlgn val="ctr"/>
        <c:lblOffset val="100"/>
        <c:noMultiLvlLbl val="0"/>
      </c:catAx>
      <c:valAx>
        <c:axId val="90368256"/>
        <c:scaling>
          <c:orientation val="minMax"/>
          <c:max val="1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3667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0.49092966849179603</c:v>
                </c:pt>
                <c:pt idx="1">
                  <c:v>1.6555874239673992E-3</c:v>
                </c:pt>
                <c:pt idx="2">
                  <c:v>0</c:v>
                </c:pt>
                <c:pt idx="3">
                  <c:v>0.12526043094289804</c:v>
                </c:pt>
                <c:pt idx="4">
                  <c:v>2.1090873417766786E-2</c:v>
                </c:pt>
                <c:pt idx="5">
                  <c:v>0.41856004024599824</c:v>
                </c:pt>
                <c:pt idx="6">
                  <c:v>3.3792658321551497E-2</c:v>
                </c:pt>
                <c:pt idx="7">
                  <c:v>4.360365271961196E-2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50176"/>
        <c:axId val="90464256"/>
      </c:barChart>
      <c:catAx>
        <c:axId val="904501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464256"/>
        <c:crosses val="autoZero"/>
        <c:auto val="1"/>
        <c:lblAlgn val="ctr"/>
        <c:lblOffset val="100"/>
        <c:noMultiLvlLbl val="0"/>
      </c:catAx>
      <c:valAx>
        <c:axId val="904642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4501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06368"/>
        <c:axId val="90507904"/>
      </c:barChart>
      <c:catAx>
        <c:axId val="9050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507904"/>
        <c:crosses val="autoZero"/>
        <c:auto val="1"/>
        <c:lblAlgn val="ctr"/>
        <c:lblOffset val="100"/>
        <c:noMultiLvlLbl val="0"/>
      </c:catAx>
      <c:valAx>
        <c:axId val="90507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05063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81120"/>
        <c:axId val="85811584"/>
      </c:barChart>
      <c:catAx>
        <c:axId val="8578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811584"/>
        <c:crosses val="autoZero"/>
        <c:auto val="1"/>
        <c:lblAlgn val="ctr"/>
        <c:lblOffset val="100"/>
        <c:noMultiLvlLbl val="0"/>
      </c:catAx>
      <c:valAx>
        <c:axId val="85811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5781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171660.49300000002</c:v>
                </c:pt>
                <c:pt idx="2">
                  <c:v>0</c:v>
                </c:pt>
                <c:pt idx="3">
                  <c:v>89855.777999999991</c:v>
                </c:pt>
                <c:pt idx="4">
                  <c:v>28797.521999999997</c:v>
                </c:pt>
                <c:pt idx="5">
                  <c:v>0</c:v>
                </c:pt>
                <c:pt idx="6">
                  <c:v>6515.527</c:v>
                </c:pt>
                <c:pt idx="7">
                  <c:v>15345.369000000035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7.0571800322084141E-2</c:v>
                </c:pt>
                <c:pt idx="1">
                  <c:v>6.0760432210932018E-2</c:v>
                </c:pt>
                <c:pt idx="2">
                  <c:v>6.2586015457067878E-2</c:v>
                </c:pt>
                <c:pt idx="3">
                  <c:v>6.3579452993937649E-2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10432"/>
        <c:axId val="89811968"/>
      </c:barChart>
      <c:catAx>
        <c:axId val="8981043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9811968"/>
        <c:crosses val="autoZero"/>
        <c:auto val="1"/>
        <c:lblAlgn val="ctr"/>
        <c:lblOffset val="100"/>
        <c:noMultiLvlLbl val="0"/>
      </c:catAx>
      <c:valAx>
        <c:axId val="8981196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81043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1.8174998798040153E-2</c:v>
                </c:pt>
                <c:pt idx="2">
                  <c:v>0</c:v>
                </c:pt>
                <c:pt idx="3">
                  <c:v>6.1225918060716505E-2</c:v>
                </c:pt>
                <c:pt idx="4">
                  <c:v>2.8006495953052647E-2</c:v>
                </c:pt>
                <c:pt idx="5">
                  <c:v>0</c:v>
                </c:pt>
                <c:pt idx="6">
                  <c:v>3.1979965552081768E-2</c:v>
                </c:pt>
                <c:pt idx="7">
                  <c:v>4.4586901915822388E-2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57056"/>
        <c:axId val="90562944"/>
      </c:barChart>
      <c:catAx>
        <c:axId val="905570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562944"/>
        <c:crosses val="autoZero"/>
        <c:auto val="1"/>
        <c:lblAlgn val="ctr"/>
        <c:lblOffset val="100"/>
        <c:noMultiLvlLbl val="0"/>
      </c:catAx>
      <c:valAx>
        <c:axId val="905629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5570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62433.303000000007</c:v>
                </c:pt>
                <c:pt idx="1">
                  <c:v>52552.254999999997</c:v>
                </c:pt>
                <c:pt idx="2">
                  <c:v>56674.934999999998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31384.93499999999</c:v>
                </c:pt>
                <c:pt idx="1">
                  <c:v>28007.927000000003</c:v>
                </c:pt>
                <c:pt idx="2">
                  <c:v>30462.916000000001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7107.5399999999972</c:v>
                </c:pt>
                <c:pt idx="1">
                  <c:v>7537.9409999999989</c:v>
                </c:pt>
                <c:pt idx="2">
                  <c:v>14152.041000000003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2366.9189999999999</c:v>
                </c:pt>
                <c:pt idx="1">
                  <c:v>1883.4650000000001</c:v>
                </c:pt>
                <c:pt idx="2">
                  <c:v>2265.143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2384.7850000000076</c:v>
                </c:pt>
                <c:pt idx="1">
                  <c:v>5219.2570000000096</c:v>
                </c:pt>
                <c:pt idx="2">
                  <c:v>7741.3270000000175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025728"/>
        <c:axId val="86027264"/>
      </c:barChart>
      <c:catAx>
        <c:axId val="86025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6027264"/>
        <c:crosses val="autoZero"/>
        <c:auto val="1"/>
        <c:lblAlgn val="ctr"/>
        <c:lblOffset val="100"/>
        <c:noMultiLvlLbl val="0"/>
      </c:catAx>
      <c:valAx>
        <c:axId val="86027264"/>
        <c:scaling>
          <c:orientation val="minMax"/>
          <c:max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602572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1.3993246850096902E-2</c:v>
                </c:pt>
                <c:pt idx="2">
                  <c:v>0</c:v>
                </c:pt>
                <c:pt idx="3">
                  <c:v>8.9460422245932925E-2</c:v>
                </c:pt>
                <c:pt idx="4">
                  <c:v>3.6234637868468422E-2</c:v>
                </c:pt>
                <c:pt idx="5">
                  <c:v>0</c:v>
                </c:pt>
                <c:pt idx="6">
                  <c:v>2.8310597113359984E-2</c:v>
                </c:pt>
                <c:pt idx="7">
                  <c:v>4.0418315635686215E-2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83456"/>
        <c:axId val="88093440"/>
      </c:barChart>
      <c:catAx>
        <c:axId val="880834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8093440"/>
        <c:crosses val="autoZero"/>
        <c:auto val="1"/>
        <c:lblAlgn val="ctr"/>
        <c:lblOffset val="100"/>
        <c:noMultiLvlLbl val="0"/>
      </c:catAx>
      <c:valAx>
        <c:axId val="880934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80834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43744"/>
        <c:axId val="88145280"/>
      </c:barChart>
      <c:catAx>
        <c:axId val="8814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145280"/>
        <c:crosses val="autoZero"/>
        <c:auto val="1"/>
        <c:lblAlgn val="ctr"/>
        <c:lblOffset val="100"/>
        <c:noMultiLvlLbl val="0"/>
      </c:catAx>
      <c:valAx>
        <c:axId val="88145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81437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409.81400000000002</c:v>
                </c:pt>
                <c:pt idx="2">
                  <c:v>0</c:v>
                </c:pt>
                <c:pt idx="3">
                  <c:v>36692.751000000004</c:v>
                </c:pt>
                <c:pt idx="4">
                  <c:v>27899.338</c:v>
                </c:pt>
                <c:pt idx="5">
                  <c:v>0</c:v>
                </c:pt>
                <c:pt idx="6">
                  <c:v>38594.477999999981</c:v>
                </c:pt>
                <c:pt idx="7">
                  <c:v>18051.656000000025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1.2473263070497943E-2</c:v>
                </c:pt>
                <c:pt idx="1">
                  <c:v>5.6320396450232672E-2</c:v>
                </c:pt>
                <c:pt idx="2">
                  <c:v>4.5738614848366395E-2</c:v>
                </c:pt>
                <c:pt idx="3">
                  <c:v>4.8898022927852468E-2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86624"/>
        <c:axId val="90857472"/>
      </c:barChart>
      <c:catAx>
        <c:axId val="8978662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857472"/>
        <c:crosses val="autoZero"/>
        <c:auto val="1"/>
        <c:lblAlgn val="ctr"/>
        <c:lblOffset val="100"/>
        <c:noMultiLvlLbl val="0"/>
      </c:catAx>
      <c:valAx>
        <c:axId val="908574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78662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8.9555114594123649E-4</c:v>
                </c:pt>
                <c:pt idx="2">
                  <c:v>0</c:v>
                </c:pt>
                <c:pt idx="3">
                  <c:v>3.939607340549086E-2</c:v>
                </c:pt>
                <c:pt idx="4">
                  <c:v>2.3922186673027736E-2</c:v>
                </c:pt>
                <c:pt idx="5">
                  <c:v>0</c:v>
                </c:pt>
                <c:pt idx="6">
                  <c:v>0.15700472342633925</c:v>
                </c:pt>
                <c:pt idx="7">
                  <c:v>5.448841315268229E-2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69120"/>
        <c:axId val="90252416"/>
      </c:barChart>
      <c:catAx>
        <c:axId val="908691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252416"/>
        <c:crosses val="autoZero"/>
        <c:auto val="1"/>
        <c:lblAlgn val="ctr"/>
        <c:lblOffset val="100"/>
        <c:noMultiLvlLbl val="0"/>
      </c:catAx>
      <c:valAx>
        <c:axId val="902524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8691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177.333</c:v>
                </c:pt>
                <c:pt idx="1">
                  <c:v>176.018</c:v>
                </c:pt>
                <c:pt idx="2">
                  <c:v>56.463000000000001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12663.197</c:v>
                </c:pt>
                <c:pt idx="1">
                  <c:v>11497.865000000002</c:v>
                </c:pt>
                <c:pt idx="2">
                  <c:v>12531.689000000002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7540.6219999999994</c:v>
                </c:pt>
                <c:pt idx="1">
                  <c:v>7005.7650000000012</c:v>
                </c:pt>
                <c:pt idx="2">
                  <c:v>13352.950999999999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13162.935999999994</c:v>
                </c:pt>
                <c:pt idx="1">
                  <c:v>12001.017999999995</c:v>
                </c:pt>
                <c:pt idx="2">
                  <c:v>13430.52399999999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2639.3990000000003</c:v>
                </c:pt>
                <c:pt idx="1">
                  <c:v>6750.1470000000018</c:v>
                </c:pt>
                <c:pt idx="2">
                  <c:v>8662.1100000000206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298624"/>
        <c:axId val="90177536"/>
      </c:barChart>
      <c:catAx>
        <c:axId val="902986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177536"/>
        <c:crosses val="autoZero"/>
        <c:auto val="1"/>
        <c:lblAlgn val="ctr"/>
        <c:lblOffset val="100"/>
        <c:noMultiLvlLbl val="0"/>
      </c:catAx>
      <c:valAx>
        <c:axId val="901775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298624"/>
        <c:crosses val="autoZero"/>
        <c:crossBetween val="between"/>
        <c:majorUnit val="1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436325461749562"/>
          <c:y val="0.27446729257600216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88.512040000001477</c:v>
                </c:pt>
                <c:pt idx="1">
                  <c:v>144.72987999999958</c:v>
                </c:pt>
                <c:pt idx="2">
                  <c:v>52.465320000000062</c:v>
                </c:pt>
                <c:pt idx="3">
                  <c:v>446.0317</c:v>
                </c:pt>
                <c:pt idx="4">
                  <c:v>976.96168000000023</c:v>
                </c:pt>
                <c:pt idx="5">
                  <c:v>323.60025999999993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3.3406804119021212E-5</c:v>
                </c:pt>
                <c:pt idx="2">
                  <c:v>0</c:v>
                </c:pt>
                <c:pt idx="3">
                  <c:v>3.6531306844005934E-2</c:v>
                </c:pt>
                <c:pt idx="4">
                  <c:v>3.5104492990751086E-2</c:v>
                </c:pt>
                <c:pt idx="5">
                  <c:v>0</c:v>
                </c:pt>
                <c:pt idx="6">
                  <c:v>0.16769675230544434</c:v>
                </c:pt>
                <c:pt idx="7">
                  <c:v>4.7546431106011734E-2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06208"/>
        <c:axId val="90207744"/>
      </c:barChart>
      <c:catAx>
        <c:axId val="902062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207744"/>
        <c:crosses val="autoZero"/>
        <c:auto val="1"/>
        <c:lblAlgn val="ctr"/>
        <c:lblOffset val="100"/>
        <c:noMultiLvlLbl val="0"/>
      </c:catAx>
      <c:valAx>
        <c:axId val="90207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2062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45184"/>
        <c:axId val="91263360"/>
      </c:barChart>
      <c:catAx>
        <c:axId val="9124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263360"/>
        <c:crosses val="autoZero"/>
        <c:auto val="1"/>
        <c:lblAlgn val="ctr"/>
        <c:lblOffset val="100"/>
        <c:noMultiLvlLbl val="0"/>
      </c:catAx>
      <c:valAx>
        <c:axId val="91263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2451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1080958.885</c:v>
                </c:pt>
                <c:pt idx="2">
                  <c:v>0</c:v>
                </c:pt>
                <c:pt idx="3">
                  <c:v>115955.692</c:v>
                </c:pt>
                <c:pt idx="4">
                  <c:v>17451.014999999999</c:v>
                </c:pt>
                <c:pt idx="5">
                  <c:v>0</c:v>
                </c:pt>
                <c:pt idx="6">
                  <c:v>22154.644</c:v>
                </c:pt>
                <c:pt idx="7">
                  <c:v>10519.383999999998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0.20738637869037232</c:v>
                </c:pt>
                <c:pt idx="1">
                  <c:v>0.10969356079915309</c:v>
                </c:pt>
                <c:pt idx="2">
                  <c:v>8.7876642170224603E-2</c:v>
                </c:pt>
                <c:pt idx="3">
                  <c:v>8.8459536301339653E-2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98880"/>
        <c:axId val="90700416"/>
      </c:barChart>
      <c:catAx>
        <c:axId val="9069888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700416"/>
        <c:crosses val="autoZero"/>
        <c:auto val="1"/>
        <c:lblAlgn val="ctr"/>
        <c:lblOffset val="100"/>
        <c:noMultiLvlLbl val="0"/>
      </c:catAx>
      <c:valAx>
        <c:axId val="9070041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6988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0.13777747061026055</c:v>
                </c:pt>
                <c:pt idx="2">
                  <c:v>0</c:v>
                </c:pt>
                <c:pt idx="3">
                  <c:v>9.1111689459169448E-2</c:v>
                </c:pt>
                <c:pt idx="4">
                  <c:v>1.5766664718661033E-2</c:v>
                </c:pt>
                <c:pt idx="5">
                  <c:v>0</c:v>
                </c:pt>
                <c:pt idx="6">
                  <c:v>8.9018660542592248E-2</c:v>
                </c:pt>
                <c:pt idx="7">
                  <c:v>2.9460298221196612E-2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16416"/>
        <c:axId val="90738688"/>
      </c:barChart>
      <c:catAx>
        <c:axId val="907164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738688"/>
        <c:crosses val="autoZero"/>
        <c:auto val="1"/>
        <c:lblAlgn val="ctr"/>
        <c:lblOffset val="100"/>
        <c:noMultiLvlLbl val="0"/>
      </c:catAx>
      <c:valAx>
        <c:axId val="907386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7164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408526.52000000008</c:v>
                </c:pt>
                <c:pt idx="1">
                  <c:v>366965.19600000005</c:v>
                </c:pt>
                <c:pt idx="2">
                  <c:v>305467.16899999994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40090.105999999992</c:v>
                </c:pt>
                <c:pt idx="1">
                  <c:v>35431.137999999999</c:v>
                </c:pt>
                <c:pt idx="2">
                  <c:v>40434.448000000004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3823.7940000000017</c:v>
                </c:pt>
                <c:pt idx="1">
                  <c:v>5251.3050000000021</c:v>
                </c:pt>
                <c:pt idx="2">
                  <c:v>8375.9159999999974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5628.4489999999996</c:v>
                </c:pt>
                <c:pt idx="1">
                  <c:v>7823.5279999999993</c:v>
                </c:pt>
                <c:pt idx="2">
                  <c:v>8702.6669999999995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1263.6169999999975</c:v>
                </c:pt>
                <c:pt idx="1">
                  <c:v>3762.0189999999966</c:v>
                </c:pt>
                <c:pt idx="2">
                  <c:v>5493.748000000005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784896"/>
        <c:axId val="90786432"/>
      </c:barChart>
      <c:catAx>
        <c:axId val="90784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786432"/>
        <c:crosses val="autoZero"/>
        <c:auto val="1"/>
        <c:lblAlgn val="ctr"/>
        <c:lblOffset val="100"/>
        <c:noMultiLvlLbl val="0"/>
      </c:catAx>
      <c:valAx>
        <c:axId val="90786432"/>
        <c:scaling>
          <c:orientation val="minMax"/>
          <c:max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78489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8.8116515619062724E-2</c:v>
                </c:pt>
                <c:pt idx="2">
                  <c:v>0</c:v>
                </c:pt>
                <c:pt idx="3">
                  <c:v>0.11544549943287283</c:v>
                </c:pt>
                <c:pt idx="4">
                  <c:v>2.1957834044269868E-2</c:v>
                </c:pt>
                <c:pt idx="5">
                  <c:v>0</c:v>
                </c:pt>
                <c:pt idx="6">
                  <c:v>9.6264078174170417E-2</c:v>
                </c:pt>
                <c:pt idx="7">
                  <c:v>2.7707107128214798E-2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15104"/>
        <c:axId val="90816896"/>
      </c:barChart>
      <c:catAx>
        <c:axId val="9081510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816896"/>
        <c:crosses val="autoZero"/>
        <c:auto val="1"/>
        <c:lblAlgn val="ctr"/>
        <c:lblOffset val="100"/>
        <c:noMultiLvlLbl val="0"/>
      </c:catAx>
      <c:valAx>
        <c:axId val="908168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8151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23264"/>
        <c:axId val="91724800"/>
      </c:barChart>
      <c:catAx>
        <c:axId val="9172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24800"/>
        <c:crosses val="autoZero"/>
        <c:auto val="1"/>
        <c:lblAlgn val="ctr"/>
        <c:lblOffset val="100"/>
        <c:noMultiLvlLbl val="0"/>
      </c:catAx>
      <c:valAx>
        <c:axId val="91724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7232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115231.022</c:v>
                </c:pt>
                <c:pt idx="2">
                  <c:v>0</c:v>
                </c:pt>
                <c:pt idx="3">
                  <c:v>79526.646000000008</c:v>
                </c:pt>
                <c:pt idx="4">
                  <c:v>12086.518000000002</c:v>
                </c:pt>
                <c:pt idx="5">
                  <c:v>148247.34</c:v>
                </c:pt>
                <c:pt idx="6">
                  <c:v>28763.067999999999</c:v>
                </c:pt>
                <c:pt idx="7">
                  <c:v>21252.10100000001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4.5882763176492251E-2</c:v>
                </c:pt>
                <c:pt idx="1">
                  <c:v>6.7260041604244813E-2</c:v>
                </c:pt>
                <c:pt idx="2">
                  <c:v>4.828371612723055E-2</c:v>
                </c:pt>
                <c:pt idx="3">
                  <c:v>5.3096518293604483E-2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45408"/>
        <c:axId val="90946944"/>
      </c:barChart>
      <c:catAx>
        <c:axId val="909454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0946944"/>
        <c:crosses val="autoZero"/>
        <c:auto val="1"/>
        <c:lblAlgn val="ctr"/>
        <c:lblOffset val="100"/>
        <c:noMultiLvlLbl val="0"/>
      </c:catAx>
      <c:valAx>
        <c:axId val="909469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9454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2192.6309999999835</c:v>
                </c:pt>
                <c:pt idx="1">
                  <c:v>5330.8250000000371</c:v>
                </c:pt>
                <c:pt idx="2">
                  <c:v>7578.2460000000219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2980.5550000000039</c:v>
                </c:pt>
                <c:pt idx="1">
                  <c:v>7854.2719999999799</c:v>
                </c:pt>
                <c:pt idx="2">
                  <c:v>11945.758000000036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1106.7449999999999</c:v>
                </c:pt>
                <c:pt idx="1">
                  <c:v>3025.87</c:v>
                </c:pt>
                <c:pt idx="2">
                  <c:v>4464.5299999999934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11068.497000000001</c:v>
                </c:pt>
                <c:pt idx="1">
                  <c:v>29482.224999999991</c:v>
                </c:pt>
                <c:pt idx="2">
                  <c:v>41489.472000000016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25786.422999999999</c:v>
                </c:pt>
                <c:pt idx="1">
                  <c:v>68115.032000000036</c:v>
                </c:pt>
                <c:pt idx="2">
                  <c:v>93846.590999999986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9264.9250000000011</c:v>
                </c:pt>
                <c:pt idx="1">
                  <c:v>22903.893000000007</c:v>
                </c:pt>
                <c:pt idx="2">
                  <c:v>31227.253000000001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4055424"/>
        <c:axId val="134056960"/>
      </c:barChart>
      <c:catAx>
        <c:axId val="1340554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056960"/>
        <c:crosses val="autoZero"/>
        <c:auto val="1"/>
        <c:lblAlgn val="ctr"/>
        <c:lblOffset val="100"/>
        <c:noMultiLvlLbl val="0"/>
      </c:catAx>
      <c:valAx>
        <c:axId val="1340569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055424"/>
        <c:crosses val="autoZero"/>
        <c:crossBetween val="between"/>
        <c:majorUnit val="2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1.0180782046070758E-2</c:v>
                </c:pt>
                <c:pt idx="2">
                  <c:v>0</c:v>
                </c:pt>
                <c:pt idx="3">
                  <c:v>0.12294063743190158</c:v>
                </c:pt>
                <c:pt idx="4">
                  <c:v>1.1604618383364688E-2</c:v>
                </c:pt>
                <c:pt idx="5">
                  <c:v>0.55484421681604779</c:v>
                </c:pt>
                <c:pt idx="6">
                  <c:v>0.14382131207958612</c:v>
                </c:pt>
                <c:pt idx="7">
                  <c:v>5.2927438578878071E-2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58848"/>
        <c:axId val="91112192"/>
      </c:barChart>
      <c:catAx>
        <c:axId val="909588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1112192"/>
        <c:crosses val="autoZero"/>
        <c:auto val="1"/>
        <c:lblAlgn val="ctr"/>
        <c:lblOffset val="100"/>
        <c:noMultiLvlLbl val="0"/>
      </c:catAx>
      <c:valAx>
        <c:axId val="911121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09588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42992.133999999991</c:v>
                </c:pt>
                <c:pt idx="1">
                  <c:v>36107.368999999999</c:v>
                </c:pt>
                <c:pt idx="2">
                  <c:v>36131.519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27762.966000000004</c:v>
                </c:pt>
                <c:pt idx="1">
                  <c:v>24971.068999999989</c:v>
                </c:pt>
                <c:pt idx="2">
                  <c:v>26792.611000000012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2879.7240000000006</c:v>
                </c:pt>
                <c:pt idx="1">
                  <c:v>3801.1160000000004</c:v>
                </c:pt>
                <c:pt idx="2">
                  <c:v>5405.6780000000008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60952.23</c:v>
                </c:pt>
                <c:pt idx="1">
                  <c:v>40235.269999999997</c:v>
                </c:pt>
                <c:pt idx="2">
                  <c:v>47059.839999999997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9738.8939999999984</c:v>
                </c:pt>
                <c:pt idx="1">
                  <c:v>8522.49</c:v>
                </c:pt>
                <c:pt idx="2">
                  <c:v>10501.684000000001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2690.7969999999982</c:v>
                </c:pt>
                <c:pt idx="1">
                  <c:v>7301.4510000000064</c:v>
                </c:pt>
                <c:pt idx="2">
                  <c:v>11259.853000000003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035520"/>
        <c:axId val="91037056"/>
      </c:barChart>
      <c:catAx>
        <c:axId val="91035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1037056"/>
        <c:crosses val="autoZero"/>
        <c:auto val="1"/>
        <c:lblAlgn val="ctr"/>
        <c:lblOffset val="100"/>
        <c:noMultiLvlLbl val="0"/>
      </c:catAx>
      <c:valAx>
        <c:axId val="91037056"/>
        <c:scaling>
          <c:orientation val="minMax"/>
          <c:max val="1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10355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9.3932861746758856E-3</c:v>
                </c:pt>
                <c:pt idx="2">
                  <c:v>0</c:v>
                </c:pt>
                <c:pt idx="3">
                  <c:v>7.9176737315243481E-2</c:v>
                </c:pt>
                <c:pt idx="4">
                  <c:v>1.520792666885454E-2</c:v>
                </c:pt>
                <c:pt idx="5">
                  <c:v>0.53201169472044862</c:v>
                </c:pt>
                <c:pt idx="6">
                  <c:v>0.12497832176770611</c:v>
                </c:pt>
                <c:pt idx="7">
                  <c:v>5.5976114105791855E-2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65728"/>
        <c:axId val="91071616"/>
      </c:barChart>
      <c:catAx>
        <c:axId val="910657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1071616"/>
        <c:crosses val="autoZero"/>
        <c:auto val="1"/>
        <c:lblAlgn val="ctr"/>
        <c:lblOffset val="100"/>
        <c:noMultiLvlLbl val="0"/>
      </c:catAx>
      <c:valAx>
        <c:axId val="910716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10657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35328"/>
        <c:axId val="92045312"/>
      </c:barChart>
      <c:catAx>
        <c:axId val="9203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045312"/>
        <c:crosses val="autoZero"/>
        <c:auto val="1"/>
        <c:lblAlgn val="ctr"/>
        <c:lblOffset val="100"/>
        <c:noMultiLvlLbl val="0"/>
      </c:catAx>
      <c:valAx>
        <c:axId val="92045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20353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1697255.764</c:v>
                </c:pt>
                <c:pt idx="2">
                  <c:v>0</c:v>
                </c:pt>
                <c:pt idx="3">
                  <c:v>88180.415999999997</c:v>
                </c:pt>
                <c:pt idx="4">
                  <c:v>24704.506000000001</c:v>
                </c:pt>
                <c:pt idx="5">
                  <c:v>0</c:v>
                </c:pt>
                <c:pt idx="6">
                  <c:v>7398.7150000000001</c:v>
                </c:pt>
                <c:pt idx="7">
                  <c:v>16067.442999999981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3.2534067363455849E-2</c:v>
                </c:pt>
                <c:pt idx="1">
                  <c:v>4.3103050988802835E-2</c:v>
                </c:pt>
                <c:pt idx="2">
                  <c:v>5.0456447221062004E-2</c:v>
                </c:pt>
                <c:pt idx="3">
                  <c:v>4.7766397709878734E-2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53152"/>
        <c:axId val="91427968"/>
      </c:barChart>
      <c:catAx>
        <c:axId val="9155315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1427968"/>
        <c:crosses val="autoZero"/>
        <c:auto val="1"/>
        <c:lblAlgn val="ctr"/>
        <c:lblOffset val="100"/>
        <c:noMultiLvlLbl val="0"/>
      </c:catAx>
      <c:valAx>
        <c:axId val="9142796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155315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0.11598093036063165</c:v>
                </c:pt>
                <c:pt idx="2">
                  <c:v>0</c:v>
                </c:pt>
                <c:pt idx="3">
                  <c:v>6.0626671711417106E-2</c:v>
                </c:pt>
                <c:pt idx="4">
                  <c:v>2.6906655829637582E-2</c:v>
                </c:pt>
                <c:pt idx="5">
                  <c:v>0</c:v>
                </c:pt>
                <c:pt idx="6">
                  <c:v>6.0171036170314073E-2</c:v>
                </c:pt>
                <c:pt idx="7">
                  <c:v>4.6849165365710863E-2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0352"/>
        <c:axId val="91461888"/>
      </c:barChart>
      <c:catAx>
        <c:axId val="914603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1461888"/>
        <c:crosses val="autoZero"/>
        <c:auto val="1"/>
        <c:lblAlgn val="ctr"/>
        <c:lblOffset val="100"/>
        <c:noMultiLvlLbl val="0"/>
      </c:catAx>
      <c:valAx>
        <c:axId val="914618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14603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702220.65099999995</c:v>
                </c:pt>
                <c:pt idx="1">
                  <c:v>536190.73100000003</c:v>
                </c:pt>
                <c:pt idx="2">
                  <c:v>458844.38199999998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30986.118000000002</c:v>
                </c:pt>
                <c:pt idx="1">
                  <c:v>27851.035000000007</c:v>
                </c:pt>
                <c:pt idx="2">
                  <c:v>29343.262999999999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4571.8190000000022</c:v>
                </c:pt>
                <c:pt idx="1">
                  <c:v>7525.241</c:v>
                </c:pt>
                <c:pt idx="2">
                  <c:v>12607.446000000002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2934.0150000000003</c:v>
                </c:pt>
                <c:pt idx="1">
                  <c:v>1873.9099999999999</c:v>
                </c:pt>
                <c:pt idx="2">
                  <c:v>2590.79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2200.851999999994</c:v>
                </c:pt>
                <c:pt idx="1">
                  <c:v>5547.8580000000038</c:v>
                </c:pt>
                <c:pt idx="2">
                  <c:v>8318.7329999999838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643264"/>
        <c:axId val="91645056"/>
      </c:barChart>
      <c:catAx>
        <c:axId val="91643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1645056"/>
        <c:crosses val="autoZero"/>
        <c:auto val="1"/>
        <c:lblAlgn val="ctr"/>
        <c:lblOffset val="100"/>
        <c:noMultiLvlLbl val="0"/>
      </c:catAx>
      <c:valAx>
        <c:axId val="91645056"/>
        <c:scaling>
          <c:orientation val="minMax"/>
          <c:max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164326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0.13835518271173675</c:v>
                </c:pt>
                <c:pt idx="2">
                  <c:v>0</c:v>
                </c:pt>
                <c:pt idx="3">
                  <c:v>8.7792431658451839E-2</c:v>
                </c:pt>
                <c:pt idx="4">
                  <c:v>3.1084578340782428E-2</c:v>
                </c:pt>
                <c:pt idx="5">
                  <c:v>0</c:v>
                </c:pt>
                <c:pt idx="6">
                  <c:v>3.2148134682209624E-2</c:v>
                </c:pt>
                <c:pt idx="7">
                  <c:v>4.2320193319065495E-2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81920"/>
        <c:axId val="91683456"/>
      </c:barChart>
      <c:catAx>
        <c:axId val="916819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1683456"/>
        <c:crosses val="autoZero"/>
        <c:auto val="1"/>
        <c:lblAlgn val="ctr"/>
        <c:lblOffset val="100"/>
        <c:noMultiLvlLbl val="0"/>
      </c:catAx>
      <c:valAx>
        <c:axId val="916834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16819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98848"/>
        <c:axId val="91600384"/>
      </c:barChart>
      <c:catAx>
        <c:axId val="91598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00384"/>
        <c:crosses val="autoZero"/>
        <c:auto val="1"/>
        <c:lblAlgn val="ctr"/>
        <c:lblOffset val="100"/>
        <c:noMultiLvlLbl val="0"/>
      </c:catAx>
      <c:valAx>
        <c:axId val="91600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5988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840387754521544"/>
          <c:y val="0.24489095698872343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2.8003999999999993</c:v>
                </c:pt>
                <c:pt idx="1">
                  <c:v>5.76</c:v>
                </c:pt>
                <c:pt idx="2">
                  <c:v>57.879999999999995</c:v>
                </c:pt>
                <c:pt idx="3">
                  <c:v>252.6500000000002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230752.511</c:v>
                </c:pt>
                <c:pt idx="2">
                  <c:v>0</c:v>
                </c:pt>
                <c:pt idx="3">
                  <c:v>67990.795999999988</c:v>
                </c:pt>
                <c:pt idx="4">
                  <c:v>24610.075000000004</c:v>
                </c:pt>
                <c:pt idx="5">
                  <c:v>17.748000000000001</c:v>
                </c:pt>
                <c:pt idx="6">
                  <c:v>460.55200000000002</c:v>
                </c:pt>
                <c:pt idx="7">
                  <c:v>36833.864999999918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2.9457722220609731E-2</c:v>
                </c:pt>
                <c:pt idx="1">
                  <c:v>6.1816360613391012E-2</c:v>
                </c:pt>
                <c:pt idx="2">
                  <c:v>5.9650482599092398E-2</c:v>
                </c:pt>
                <c:pt idx="3">
                  <c:v>5.7211702656205246E-2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24064"/>
        <c:axId val="92425600"/>
      </c:barChart>
      <c:catAx>
        <c:axId val="9242406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2425600"/>
        <c:crosses val="autoZero"/>
        <c:auto val="1"/>
        <c:lblAlgn val="ctr"/>
        <c:lblOffset val="100"/>
        <c:noMultiLvlLbl val="0"/>
      </c:catAx>
      <c:valAx>
        <c:axId val="9242560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24240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2.3559323638980799E-2</c:v>
                </c:pt>
                <c:pt idx="2">
                  <c:v>0</c:v>
                </c:pt>
                <c:pt idx="3">
                  <c:v>7.1722570810579284E-2</c:v>
                </c:pt>
                <c:pt idx="4">
                  <c:v>1.8337995495994863E-2</c:v>
                </c:pt>
                <c:pt idx="5">
                  <c:v>1.2804097311139564E-3</c:v>
                </c:pt>
                <c:pt idx="6">
                  <c:v>2.5071265070964201E-3</c:v>
                </c:pt>
                <c:pt idx="7">
                  <c:v>0.10292941958476057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41600"/>
        <c:axId val="92463872"/>
      </c:barChart>
      <c:catAx>
        <c:axId val="924416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2463872"/>
        <c:crosses val="autoZero"/>
        <c:auto val="1"/>
        <c:lblAlgn val="ctr"/>
        <c:lblOffset val="100"/>
        <c:noMultiLvlLbl val="0"/>
      </c:catAx>
      <c:valAx>
        <c:axId val="924638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24416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88333.985000000001</c:v>
                </c:pt>
                <c:pt idx="1">
                  <c:v>70240.071000000011</c:v>
                </c:pt>
                <c:pt idx="2">
                  <c:v>72178.455000000002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23608.022999999994</c:v>
                </c:pt>
                <c:pt idx="1">
                  <c:v>21147.723999999995</c:v>
                </c:pt>
                <c:pt idx="2">
                  <c:v>23235.048999999999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7386.5750000000035</c:v>
                </c:pt>
                <c:pt idx="1">
                  <c:v>6510.9029999999984</c:v>
                </c:pt>
                <c:pt idx="2">
                  <c:v>10712.597000000002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17.748000000000001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208.04300000000001</c:v>
                </c:pt>
                <c:pt idx="1">
                  <c:v>85.150999999999996</c:v>
                </c:pt>
                <c:pt idx="2">
                  <c:v>167.358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4631.3299999999945</c:v>
                </c:pt>
                <c:pt idx="1">
                  <c:v>14212.322999999977</c:v>
                </c:pt>
                <c:pt idx="2">
                  <c:v>17990.211999999952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81696"/>
        <c:axId val="91983232"/>
      </c:barChart>
      <c:catAx>
        <c:axId val="919816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1983232"/>
        <c:crosses val="autoZero"/>
        <c:auto val="1"/>
        <c:lblAlgn val="ctr"/>
        <c:lblOffset val="100"/>
        <c:noMultiLvlLbl val="0"/>
      </c:catAx>
      <c:valAx>
        <c:axId val="91983232"/>
        <c:scaling>
          <c:orientation val="minMax"/>
          <c:max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198169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1.8810250345154843E-2</c:v>
                </c:pt>
                <c:pt idx="2">
                  <c:v>0</c:v>
                </c:pt>
                <c:pt idx="3">
                  <c:v>6.7691643813902386E-2</c:v>
                </c:pt>
                <c:pt idx="4">
                  <c:v>3.0965760024103749E-2</c:v>
                </c:pt>
                <c:pt idx="5">
                  <c:v>6.3691824473198125E-5</c:v>
                </c:pt>
                <c:pt idx="6">
                  <c:v>2.0011431342011428E-3</c:v>
                </c:pt>
                <c:pt idx="7">
                  <c:v>9.7017072815404351E-2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3712"/>
        <c:axId val="92087424"/>
      </c:barChart>
      <c:catAx>
        <c:axId val="920037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2087424"/>
        <c:crosses val="autoZero"/>
        <c:auto val="1"/>
        <c:lblAlgn val="ctr"/>
        <c:lblOffset val="100"/>
        <c:noMultiLvlLbl val="0"/>
      </c:catAx>
      <c:valAx>
        <c:axId val="920874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20037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59616"/>
        <c:axId val="92581888"/>
      </c:barChart>
      <c:catAx>
        <c:axId val="9255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81888"/>
        <c:crosses val="autoZero"/>
        <c:auto val="1"/>
        <c:lblAlgn val="ctr"/>
        <c:lblOffset val="100"/>
        <c:noMultiLvlLbl val="0"/>
      </c:catAx>
      <c:valAx>
        <c:axId val="9258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255961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2167497.2879999997</c:v>
                </c:pt>
                <c:pt idx="2">
                  <c:v>0</c:v>
                </c:pt>
                <c:pt idx="3">
                  <c:v>103952.99999999999</c:v>
                </c:pt>
                <c:pt idx="4">
                  <c:v>376713.31300000002</c:v>
                </c:pt>
                <c:pt idx="5">
                  <c:v>13755.650000000001</c:v>
                </c:pt>
                <c:pt idx="6">
                  <c:v>3878.326</c:v>
                </c:pt>
                <c:pt idx="7">
                  <c:v>42704.529000000017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0.11042838036564613</c:v>
                </c:pt>
                <c:pt idx="1">
                  <c:v>0.11891546595747754</c:v>
                </c:pt>
                <c:pt idx="2">
                  <c:v>0.12787323722891503</c:v>
                </c:pt>
                <c:pt idx="3">
                  <c:v>0.18128037093517921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0640"/>
        <c:axId val="89922176"/>
      </c:barChart>
      <c:catAx>
        <c:axId val="8992064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9922176"/>
        <c:crosses val="autoZero"/>
        <c:auto val="1"/>
        <c:lblAlgn val="ctr"/>
        <c:lblOffset val="100"/>
        <c:noMultiLvlLbl val="0"/>
      </c:catAx>
      <c:valAx>
        <c:axId val="899221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9206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0.15745455499075584</c:v>
                </c:pt>
                <c:pt idx="2">
                  <c:v>0</c:v>
                </c:pt>
                <c:pt idx="3">
                  <c:v>0.21602830892242866</c:v>
                </c:pt>
                <c:pt idx="4">
                  <c:v>0.58983466927411798</c:v>
                </c:pt>
                <c:pt idx="5">
                  <c:v>3.8412291933418691E-2</c:v>
                </c:pt>
                <c:pt idx="6">
                  <c:v>1.8972679842452156E-2</c:v>
                </c:pt>
                <c:pt idx="7">
                  <c:v>0.11975732156352691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50464"/>
        <c:axId val="89960448"/>
      </c:barChart>
      <c:catAx>
        <c:axId val="899504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89960448"/>
        <c:crosses val="autoZero"/>
        <c:auto val="1"/>
        <c:lblAlgn val="ctr"/>
        <c:lblOffset val="100"/>
        <c:noMultiLvlLbl val="0"/>
      </c:catAx>
      <c:valAx>
        <c:axId val="899604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99504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790567.38199999998</c:v>
                </c:pt>
                <c:pt idx="1">
                  <c:v>671460.40499999991</c:v>
                </c:pt>
                <c:pt idx="2">
                  <c:v>705469.50099999981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36412.824000000001</c:v>
                </c:pt>
                <c:pt idx="1">
                  <c:v>32844.601999999984</c:v>
                </c:pt>
                <c:pt idx="2">
                  <c:v>34695.574000000008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109575.97300000003</c:v>
                </c:pt>
                <c:pt idx="1">
                  <c:v>103255.552</c:v>
                </c:pt>
                <c:pt idx="2">
                  <c:v>163881.788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4757.01</c:v>
                </c:pt>
                <c:pt idx="1">
                  <c:v>3595.37</c:v>
                </c:pt>
                <c:pt idx="2">
                  <c:v>5403.27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1684.47</c:v>
                </c:pt>
                <c:pt idx="1">
                  <c:v>657.92500000000007</c:v>
                </c:pt>
                <c:pt idx="2">
                  <c:v>1535.931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6225.7290000000039</c:v>
                </c:pt>
                <c:pt idx="1">
                  <c:v>15244.410999999984</c:v>
                </c:pt>
                <c:pt idx="2">
                  <c:v>21234.389000000028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308608"/>
        <c:axId val="92310144"/>
      </c:barChart>
      <c:catAx>
        <c:axId val="92308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92310144"/>
        <c:crosses val="autoZero"/>
        <c:auto val="1"/>
        <c:lblAlgn val="ctr"/>
        <c:lblOffset val="100"/>
        <c:noMultiLvlLbl val="0"/>
      </c:catAx>
      <c:valAx>
        <c:axId val="92310144"/>
        <c:scaling>
          <c:orientation val="minMax"/>
          <c:max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923086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4.png"/><Relationship Id="rId7" Type="http://schemas.openxmlformats.org/officeDocument/2006/relationships/chart" Target="../charts/chart32.xml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microsoft.com/office/2007/relationships/hdphoto" Target="../media/hdphoto2.wdp"/><Relationship Id="rId9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microsoft.com/office/2007/relationships/hdphoto" Target="../media/hdphoto3.wdp"/><Relationship Id="rId7" Type="http://schemas.openxmlformats.org/officeDocument/2006/relationships/chart" Target="../charts/chart38.xml"/><Relationship Id="rId2" Type="http://schemas.openxmlformats.org/officeDocument/2006/relationships/image" Target="../media/image5.png"/><Relationship Id="rId1" Type="http://schemas.openxmlformats.org/officeDocument/2006/relationships/chart" Target="../charts/chart36.xml"/><Relationship Id="rId6" Type="http://schemas.openxmlformats.org/officeDocument/2006/relationships/chart" Target="../charts/chart37.xml"/><Relationship Id="rId5" Type="http://schemas.microsoft.com/office/2007/relationships/hdphoto" Target="../media/hdphoto4.wdp"/><Relationship Id="rId10" Type="http://schemas.openxmlformats.org/officeDocument/2006/relationships/chart" Target="../charts/chart41.xml"/><Relationship Id="rId4" Type="http://schemas.openxmlformats.org/officeDocument/2006/relationships/image" Target="../media/image6.png"/><Relationship Id="rId9" Type="http://schemas.openxmlformats.org/officeDocument/2006/relationships/chart" Target="../charts/chart4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8.png"/><Relationship Id="rId7" Type="http://schemas.openxmlformats.org/officeDocument/2006/relationships/chart" Target="../charts/chart44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microsoft.com/office/2007/relationships/hdphoto" Target="../media/hdphoto6.wdp"/><Relationship Id="rId9" Type="http://schemas.openxmlformats.org/officeDocument/2006/relationships/chart" Target="../charts/chart4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image" Target="../media/image10.png"/><Relationship Id="rId7" Type="http://schemas.openxmlformats.org/officeDocument/2006/relationships/chart" Target="../charts/chart50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10" Type="http://schemas.openxmlformats.org/officeDocument/2006/relationships/chart" Target="../charts/chart53.xml"/><Relationship Id="rId4" Type="http://schemas.microsoft.com/office/2007/relationships/hdphoto" Target="../media/hdphoto8.wdp"/><Relationship Id="rId9" Type="http://schemas.openxmlformats.org/officeDocument/2006/relationships/chart" Target="../charts/chart5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image" Target="../media/image12.png"/><Relationship Id="rId7" Type="http://schemas.openxmlformats.org/officeDocument/2006/relationships/chart" Target="../charts/chart56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10" Type="http://schemas.openxmlformats.org/officeDocument/2006/relationships/chart" Target="../charts/chart59.xml"/><Relationship Id="rId4" Type="http://schemas.microsoft.com/office/2007/relationships/hdphoto" Target="../media/hdphoto10.wdp"/><Relationship Id="rId9" Type="http://schemas.openxmlformats.org/officeDocument/2006/relationships/chart" Target="../charts/chart5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14.png"/><Relationship Id="rId7" Type="http://schemas.openxmlformats.org/officeDocument/2006/relationships/chart" Target="../charts/chart62.xml"/><Relationship Id="rId2" Type="http://schemas.microsoft.com/office/2007/relationships/hdphoto" Target="../media/hdphoto11.wdp"/><Relationship Id="rId1" Type="http://schemas.openxmlformats.org/officeDocument/2006/relationships/image" Target="../media/image13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10" Type="http://schemas.openxmlformats.org/officeDocument/2006/relationships/chart" Target="../charts/chart65.xml"/><Relationship Id="rId4" Type="http://schemas.microsoft.com/office/2007/relationships/hdphoto" Target="../media/hdphoto12.wdp"/><Relationship Id="rId9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3" Type="http://schemas.openxmlformats.org/officeDocument/2006/relationships/image" Target="../media/image16.png"/><Relationship Id="rId7" Type="http://schemas.openxmlformats.org/officeDocument/2006/relationships/chart" Target="../charts/chart68.xml"/><Relationship Id="rId2" Type="http://schemas.microsoft.com/office/2007/relationships/hdphoto" Target="../media/hdphoto13.wdp"/><Relationship Id="rId1" Type="http://schemas.openxmlformats.org/officeDocument/2006/relationships/image" Target="../media/image15.png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1.xml"/><Relationship Id="rId4" Type="http://schemas.microsoft.com/office/2007/relationships/hdphoto" Target="../media/hdphoto14.wdp"/><Relationship Id="rId9" Type="http://schemas.openxmlformats.org/officeDocument/2006/relationships/chart" Target="../charts/chart7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image" Target="../media/image18.png"/><Relationship Id="rId7" Type="http://schemas.openxmlformats.org/officeDocument/2006/relationships/chart" Target="../charts/chart74.xml"/><Relationship Id="rId2" Type="http://schemas.microsoft.com/office/2007/relationships/hdphoto" Target="../media/hdphoto15.wdp"/><Relationship Id="rId1" Type="http://schemas.openxmlformats.org/officeDocument/2006/relationships/image" Target="../media/image17.png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microsoft.com/office/2007/relationships/hdphoto" Target="../media/hdphoto16.wdp"/><Relationship Id="rId9" Type="http://schemas.openxmlformats.org/officeDocument/2006/relationships/chart" Target="../charts/chart76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image" Target="../media/image20.png"/><Relationship Id="rId7" Type="http://schemas.openxmlformats.org/officeDocument/2006/relationships/chart" Target="../charts/chart80.xml"/><Relationship Id="rId2" Type="http://schemas.microsoft.com/office/2007/relationships/hdphoto" Target="../media/hdphoto17.wdp"/><Relationship Id="rId1" Type="http://schemas.openxmlformats.org/officeDocument/2006/relationships/image" Target="../media/image19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10" Type="http://schemas.openxmlformats.org/officeDocument/2006/relationships/chart" Target="../charts/chart83.xml"/><Relationship Id="rId4" Type="http://schemas.microsoft.com/office/2007/relationships/hdphoto" Target="../media/hdphoto18.wdp"/><Relationship Id="rId9" Type="http://schemas.openxmlformats.org/officeDocument/2006/relationships/chart" Target="../charts/chart8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image" Target="../media/image22.png"/><Relationship Id="rId7" Type="http://schemas.openxmlformats.org/officeDocument/2006/relationships/chart" Target="../charts/chart86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10" Type="http://schemas.openxmlformats.org/officeDocument/2006/relationships/chart" Target="../charts/chart89.xml"/><Relationship Id="rId4" Type="http://schemas.microsoft.com/office/2007/relationships/hdphoto" Target="../media/hdphoto20.wdp"/><Relationship Id="rId9" Type="http://schemas.openxmlformats.org/officeDocument/2006/relationships/chart" Target="../charts/chart8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3.xml"/><Relationship Id="rId3" Type="http://schemas.openxmlformats.org/officeDocument/2006/relationships/image" Target="../media/image24.png"/><Relationship Id="rId7" Type="http://schemas.openxmlformats.org/officeDocument/2006/relationships/chart" Target="../charts/chart92.xml"/><Relationship Id="rId2" Type="http://schemas.microsoft.com/office/2007/relationships/hdphoto" Target="../media/hdphoto21.wdp"/><Relationship Id="rId1" Type="http://schemas.openxmlformats.org/officeDocument/2006/relationships/image" Target="../media/image23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10" Type="http://schemas.openxmlformats.org/officeDocument/2006/relationships/chart" Target="../charts/chart95.xml"/><Relationship Id="rId4" Type="http://schemas.microsoft.com/office/2007/relationships/hdphoto" Target="../media/hdphoto22.wdp"/><Relationship Id="rId9" Type="http://schemas.openxmlformats.org/officeDocument/2006/relationships/chart" Target="../charts/chart94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image" Target="../media/image26.png"/><Relationship Id="rId7" Type="http://schemas.openxmlformats.org/officeDocument/2006/relationships/chart" Target="../charts/chart98.xml"/><Relationship Id="rId2" Type="http://schemas.microsoft.com/office/2007/relationships/hdphoto" Target="../media/hdphoto23.wdp"/><Relationship Id="rId1" Type="http://schemas.openxmlformats.org/officeDocument/2006/relationships/image" Target="../media/image25.pn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10" Type="http://schemas.openxmlformats.org/officeDocument/2006/relationships/chart" Target="../charts/chart101.xml"/><Relationship Id="rId4" Type="http://schemas.microsoft.com/office/2007/relationships/hdphoto" Target="../media/hdphoto24.wdp"/><Relationship Id="rId9" Type="http://schemas.openxmlformats.org/officeDocument/2006/relationships/chart" Target="../charts/chart100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5.xml"/><Relationship Id="rId3" Type="http://schemas.openxmlformats.org/officeDocument/2006/relationships/image" Target="../media/image28.png"/><Relationship Id="rId7" Type="http://schemas.openxmlformats.org/officeDocument/2006/relationships/chart" Target="../charts/chart104.xml"/><Relationship Id="rId2" Type="http://schemas.microsoft.com/office/2007/relationships/hdphoto" Target="../media/hdphoto25.wdp"/><Relationship Id="rId1" Type="http://schemas.openxmlformats.org/officeDocument/2006/relationships/image" Target="../media/image27.png"/><Relationship Id="rId6" Type="http://schemas.openxmlformats.org/officeDocument/2006/relationships/chart" Target="../charts/chart103.xml"/><Relationship Id="rId5" Type="http://schemas.openxmlformats.org/officeDocument/2006/relationships/chart" Target="../charts/chart102.xml"/><Relationship Id="rId10" Type="http://schemas.openxmlformats.org/officeDocument/2006/relationships/chart" Target="../charts/chart107.xml"/><Relationship Id="rId4" Type="http://schemas.microsoft.com/office/2007/relationships/hdphoto" Target="../media/hdphoto26.wdp"/><Relationship Id="rId9" Type="http://schemas.openxmlformats.org/officeDocument/2006/relationships/chart" Target="../charts/chart106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1.xml"/><Relationship Id="rId3" Type="http://schemas.openxmlformats.org/officeDocument/2006/relationships/image" Target="../media/image30.png"/><Relationship Id="rId7" Type="http://schemas.openxmlformats.org/officeDocument/2006/relationships/chart" Target="../charts/chart110.xml"/><Relationship Id="rId2" Type="http://schemas.microsoft.com/office/2007/relationships/hdphoto" Target="../media/hdphoto27.wdp"/><Relationship Id="rId1" Type="http://schemas.openxmlformats.org/officeDocument/2006/relationships/image" Target="../media/image29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10" Type="http://schemas.openxmlformats.org/officeDocument/2006/relationships/chart" Target="../charts/chart113.xml"/><Relationship Id="rId4" Type="http://schemas.microsoft.com/office/2007/relationships/hdphoto" Target="../media/hdphoto28.wdp"/><Relationship Id="rId9" Type="http://schemas.openxmlformats.org/officeDocument/2006/relationships/chart" Target="../charts/chart112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1.xml"/><Relationship Id="rId3" Type="http://schemas.openxmlformats.org/officeDocument/2006/relationships/chart" Target="../charts/chart116.xml"/><Relationship Id="rId7" Type="http://schemas.openxmlformats.org/officeDocument/2006/relationships/chart" Target="../charts/chart120.xml"/><Relationship Id="rId2" Type="http://schemas.openxmlformats.org/officeDocument/2006/relationships/chart" Target="../charts/chart115.xml"/><Relationship Id="rId1" Type="http://schemas.openxmlformats.org/officeDocument/2006/relationships/chart" Target="../charts/chart114.xml"/><Relationship Id="rId6" Type="http://schemas.openxmlformats.org/officeDocument/2006/relationships/chart" Target="../charts/chart119.xml"/><Relationship Id="rId5" Type="http://schemas.openxmlformats.org/officeDocument/2006/relationships/chart" Target="../charts/chart118.xml"/><Relationship Id="rId4" Type="http://schemas.openxmlformats.org/officeDocument/2006/relationships/chart" Target="../charts/chart117.xml"/><Relationship Id="rId9" Type="http://schemas.openxmlformats.org/officeDocument/2006/relationships/chart" Target="../charts/chart122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29.wdp"/><Relationship Id="rId2" Type="http://schemas.openxmlformats.org/officeDocument/2006/relationships/image" Target="../media/image31.png"/><Relationship Id="rId1" Type="http://schemas.openxmlformats.org/officeDocument/2006/relationships/chart" Target="../charts/chart12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1.xml"/><Relationship Id="rId3" Type="http://schemas.openxmlformats.org/officeDocument/2006/relationships/chart" Target="../charts/chart126.xml"/><Relationship Id="rId7" Type="http://schemas.openxmlformats.org/officeDocument/2006/relationships/chart" Target="../charts/chart130.xml"/><Relationship Id="rId2" Type="http://schemas.openxmlformats.org/officeDocument/2006/relationships/chart" Target="../charts/chart125.xml"/><Relationship Id="rId1" Type="http://schemas.openxmlformats.org/officeDocument/2006/relationships/chart" Target="../charts/chart124.xml"/><Relationship Id="rId6" Type="http://schemas.openxmlformats.org/officeDocument/2006/relationships/chart" Target="../charts/chart129.xml"/><Relationship Id="rId5" Type="http://schemas.openxmlformats.org/officeDocument/2006/relationships/chart" Target="../charts/chart128.xml"/><Relationship Id="rId4" Type="http://schemas.openxmlformats.org/officeDocument/2006/relationships/chart" Target="../charts/chart12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4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0.xml"/><Relationship Id="rId2" Type="http://schemas.openxmlformats.org/officeDocument/2006/relationships/chart" Target="../charts/chart139.xml"/><Relationship Id="rId1" Type="http://schemas.openxmlformats.org/officeDocument/2006/relationships/chart" Target="../charts/chart138.xml"/><Relationship Id="rId6" Type="http://schemas.openxmlformats.org/officeDocument/2006/relationships/chart" Target="../charts/chart143.xml"/><Relationship Id="rId5" Type="http://schemas.openxmlformats.org/officeDocument/2006/relationships/chart" Target="../charts/chart142.xml"/><Relationship Id="rId4" Type="http://schemas.openxmlformats.org/officeDocument/2006/relationships/chart" Target="../charts/chart14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504825</xdr:colOff>
      <xdr:row>29</xdr:row>
      <xdr:rowOff>19050</xdr:rowOff>
    </xdr:from>
    <xdr:to>
      <xdr:col>7</xdr:col>
      <xdr:colOff>752475</xdr:colOff>
      <xdr:row>44</xdr:row>
      <xdr:rowOff>8775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5</xdr:col>
      <xdr:colOff>581025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578126</xdr:colOff>
      <xdr:row>30</xdr:row>
      <xdr:rowOff>144534</xdr:rowOff>
    </xdr:from>
    <xdr:to>
      <xdr:col>10</xdr:col>
      <xdr:colOff>149087</xdr:colOff>
      <xdr:row>37</xdr:row>
      <xdr:rowOff>72925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39757</xdr:rowOff>
    </xdr:from>
    <xdr:to>
      <xdr:col>10</xdr:col>
      <xdr:colOff>57150</xdr:colOff>
      <xdr:row>44</xdr:row>
      <xdr:rowOff>117236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424068</xdr:colOff>
      <xdr:row>30</xdr:row>
      <xdr:rowOff>144534</xdr:rowOff>
    </xdr:from>
    <xdr:to>
      <xdr:col>12</xdr:col>
      <xdr:colOff>624094</xdr:colOff>
      <xdr:row>37</xdr:row>
      <xdr:rowOff>72925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338758</xdr:colOff>
      <xdr:row>38</xdr:row>
      <xdr:rowOff>39757</xdr:rowOff>
    </xdr:from>
    <xdr:to>
      <xdr:col>12</xdr:col>
      <xdr:colOff>538784</xdr:colOff>
      <xdr:row>44</xdr:row>
      <xdr:rowOff>117236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</xdr:row>
      <xdr:rowOff>8283</xdr:rowOff>
    </xdr:from>
    <xdr:to>
      <xdr:col>0</xdr:col>
      <xdr:colOff>139211</xdr:colOff>
      <xdr:row>15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</xdr:row>
      <xdr:rowOff>8283</xdr:rowOff>
    </xdr:from>
    <xdr:to>
      <xdr:col>0</xdr:col>
      <xdr:colOff>139211</xdr:colOff>
      <xdr:row>20</xdr:row>
      <xdr:rowOff>1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139211</xdr:colOff>
      <xdr:row>24</xdr:row>
      <xdr:rowOff>157370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139211</xdr:colOff>
      <xdr:row>29</xdr:row>
      <xdr:rowOff>157370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262322</xdr:colOff>
      <xdr:row>30</xdr:row>
      <xdr:rowOff>28687</xdr:rowOff>
    </xdr:from>
    <xdr:to>
      <xdr:col>13</xdr:col>
      <xdr:colOff>202973</xdr:colOff>
      <xdr:row>46</xdr:row>
      <xdr:rowOff>88901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72472" y="4686412"/>
          <a:ext cx="3884001" cy="2317639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30</xdr:row>
      <xdr:rowOff>84842</xdr:rowOff>
    </xdr:from>
    <xdr:to>
      <xdr:col>4</xdr:col>
      <xdr:colOff>217056</xdr:colOff>
      <xdr:row>43</xdr:row>
      <xdr:rowOff>123751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19</xdr:row>
      <xdr:rowOff>122327</xdr:rowOff>
    </xdr:from>
    <xdr:to>
      <xdr:col>4</xdr:col>
      <xdr:colOff>204600</xdr:colOff>
      <xdr:row>30</xdr:row>
      <xdr:rowOff>143926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456581</xdr:colOff>
      <xdr:row>19</xdr:row>
      <xdr:rowOff>122327</xdr:rowOff>
    </xdr:from>
    <xdr:to>
      <xdr:col>9</xdr:col>
      <xdr:colOff>99206</xdr:colOff>
      <xdr:row>30</xdr:row>
      <xdr:rowOff>146825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346057</xdr:colOff>
      <xdr:row>19</xdr:row>
      <xdr:rowOff>122327</xdr:rowOff>
    </xdr:from>
    <xdr:to>
      <xdr:col>13</xdr:col>
      <xdr:colOff>662759</xdr:colOff>
      <xdr:row>30</xdr:row>
      <xdr:rowOff>143926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442912</xdr:colOff>
      <xdr:row>30</xdr:row>
      <xdr:rowOff>83343</xdr:rowOff>
    </xdr:from>
    <xdr:to>
      <xdr:col>9</xdr:col>
      <xdr:colOff>85537</xdr:colOff>
      <xdr:row>43</xdr:row>
      <xdr:rowOff>123751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345097</xdr:colOff>
      <xdr:row>30</xdr:row>
      <xdr:rowOff>83343</xdr:rowOff>
    </xdr:from>
    <xdr:to>
      <xdr:col>13</xdr:col>
      <xdr:colOff>663997</xdr:colOff>
      <xdr:row>43</xdr:row>
      <xdr:rowOff>123751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</xdr:row>
      <xdr:rowOff>16565</xdr:rowOff>
    </xdr:from>
    <xdr:to>
      <xdr:col>0</xdr:col>
      <xdr:colOff>139211</xdr:colOff>
      <xdr:row>7</xdr:row>
      <xdr:rowOff>140806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22412</xdr:colOff>
      <xdr:row>9</xdr:row>
      <xdr:rowOff>133497</xdr:rowOff>
    </xdr:from>
    <xdr:to>
      <xdr:col>14</xdr:col>
      <xdr:colOff>26333</xdr:colOff>
      <xdr:row>19</xdr:row>
      <xdr:rowOff>67234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374228</xdr:colOff>
      <xdr:row>46</xdr:row>
      <xdr:rowOff>38100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30</xdr:row>
      <xdr:rowOff>0</xdr:rowOff>
    </xdr:from>
    <xdr:to>
      <xdr:col>14</xdr:col>
      <xdr:colOff>0</xdr:colOff>
      <xdr:row>46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9525</xdr:rowOff>
    </xdr:from>
    <xdr:to>
      <xdr:col>33</xdr:col>
      <xdr:colOff>0</xdr:colOff>
      <xdr:row>67</xdr:row>
      <xdr:rowOff>49125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4</xdr:col>
      <xdr:colOff>148962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578826</xdr:colOff>
      <xdr:row>18</xdr:row>
      <xdr:rowOff>90486</xdr:rowOff>
    </xdr:from>
    <xdr:to>
      <xdr:col>9</xdr:col>
      <xdr:colOff>525865</xdr:colOff>
      <xdr:row>31</xdr:row>
      <xdr:rowOff>34236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58615</xdr:colOff>
      <xdr:row>18</xdr:row>
      <xdr:rowOff>90487</xdr:rowOff>
    </xdr:from>
    <xdr:to>
      <xdr:col>15</xdr:col>
      <xdr:colOff>571500</xdr:colOff>
      <xdr:row>31</xdr:row>
      <xdr:rowOff>34237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</xdr:row>
      <xdr:rowOff>9525</xdr:rowOff>
    </xdr:from>
    <xdr:to>
      <xdr:col>0</xdr:col>
      <xdr:colOff>139212</xdr:colOff>
      <xdr:row>10</xdr:row>
      <xdr:rowOff>7327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24</xdr:row>
      <xdr:rowOff>57978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71647</xdr:rowOff>
    </xdr:from>
    <xdr:to>
      <xdr:col>5</xdr:col>
      <xdr:colOff>266700</xdr:colOff>
      <xdr:row>44</xdr:row>
      <xdr:rowOff>44823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141193</xdr:colOff>
      <xdr:row>36</xdr:row>
      <xdr:rowOff>38032</xdr:rowOff>
    </xdr:from>
    <xdr:to>
      <xdr:col>14</xdr:col>
      <xdr:colOff>303533</xdr:colOff>
      <xdr:row>44</xdr:row>
      <xdr:rowOff>11207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8282</xdr:rowOff>
    </xdr:from>
    <xdr:to>
      <xdr:col>0</xdr:col>
      <xdr:colOff>139211</xdr:colOff>
      <xdr:row>12</xdr:row>
      <xdr:rowOff>173934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31</xdr:row>
      <xdr:rowOff>8283</xdr:rowOff>
    </xdr:from>
    <xdr:to>
      <xdr:col>0</xdr:col>
      <xdr:colOff>139211</xdr:colOff>
      <xdr:row>34</xdr:row>
      <xdr:rowOff>165652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28574</xdr:rowOff>
    </xdr:from>
    <xdr:to>
      <xdr:col>10</xdr:col>
      <xdr:colOff>197935</xdr:colOff>
      <xdr:row>23</xdr:row>
      <xdr:rowOff>57150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430696</xdr:colOff>
      <xdr:row>15</xdr:row>
      <xdr:rowOff>57149</xdr:rowOff>
    </xdr:from>
    <xdr:to>
      <xdr:col>15</xdr:col>
      <xdr:colOff>639261</xdr:colOff>
      <xdr:row>22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103434</xdr:rowOff>
    </xdr:from>
    <xdr:to>
      <xdr:col>10</xdr:col>
      <xdr:colOff>197935</xdr:colOff>
      <xdr:row>41</xdr:row>
      <xdr:rowOff>123265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430696</xdr:colOff>
      <xdr:row>34</xdr:row>
      <xdr:rowOff>27175</xdr:rowOff>
    </xdr:from>
    <xdr:to>
      <xdr:col>15</xdr:col>
      <xdr:colOff>581024</xdr:colOff>
      <xdr:row>42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2932</xdr:rowOff>
    </xdr:from>
    <xdr:to>
      <xdr:col>0</xdr:col>
      <xdr:colOff>143608</xdr:colOff>
      <xdr:row>13</xdr:row>
      <xdr:rowOff>161926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30</xdr:row>
      <xdr:rowOff>8283</xdr:rowOff>
    </xdr:from>
    <xdr:to>
      <xdr:col>0</xdr:col>
      <xdr:colOff>139211</xdr:colOff>
      <xdr:row>33</xdr:row>
      <xdr:rowOff>8283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21</xdr:row>
      <xdr:rowOff>98885</xdr:rowOff>
    </xdr:from>
    <xdr:to>
      <xdr:col>12</xdr:col>
      <xdr:colOff>604630</xdr:colOff>
      <xdr:row>44</xdr:row>
      <xdr:rowOff>140805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345141</xdr:colOff>
      <xdr:row>43</xdr:row>
      <xdr:rowOff>72965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43</xdr:row>
      <xdr:rowOff>72965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1</xdr:rowOff>
    </xdr:from>
    <xdr:to>
      <xdr:col>0</xdr:col>
      <xdr:colOff>157843</xdr:colOff>
      <xdr:row>18</xdr:row>
      <xdr:rowOff>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46</xdr:row>
      <xdr:rowOff>79375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139211</xdr:colOff>
      <xdr:row>14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20</xdr:row>
      <xdr:rowOff>66675</xdr:rowOff>
    </xdr:from>
    <xdr:to>
      <xdr:col>9</xdr:col>
      <xdr:colOff>1028699</xdr:colOff>
      <xdr:row>38</xdr:row>
      <xdr:rowOff>133350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2_kapitola"/>
      <sheetName val="4_kapitola"/>
      <sheetName val="kraje"/>
      <sheetName val="11_kapitola"/>
      <sheetName val="QZ 5"/>
      <sheetName val="QZ 12"/>
      <sheetName val="QZ 12.1"/>
      <sheetName val="RZ 3.1"/>
      <sheetName val="RZ 7"/>
      <sheetName val="RZ kraje"/>
      <sheetName val="RZ 13"/>
    </sheetNames>
    <sheetDataSet>
      <sheetData sheetId="0">
        <row r="5">
          <cell r="D5" t="str">
            <v>000003_Z11</v>
          </cell>
          <cell r="P5">
            <v>0.878</v>
          </cell>
          <cell r="AD5">
            <v>2</v>
          </cell>
        </row>
        <row r="6">
          <cell r="D6" t="str">
            <v>000003_Z11</v>
          </cell>
          <cell r="P6">
            <v>0.878</v>
          </cell>
          <cell r="AD6">
            <v>3</v>
          </cell>
        </row>
        <row r="7">
          <cell r="D7" t="str">
            <v>000004_Z11</v>
          </cell>
          <cell r="P7">
            <v>0.45100000000000001</v>
          </cell>
          <cell r="AD7">
            <v>1</v>
          </cell>
        </row>
        <row r="8">
          <cell r="D8" t="str">
            <v>000004_Z11</v>
          </cell>
          <cell r="P8">
            <v>0.45100000000000001</v>
          </cell>
          <cell r="AD8">
            <v>2</v>
          </cell>
        </row>
        <row r="9">
          <cell r="D9" t="str">
            <v>000004_Z11</v>
          </cell>
          <cell r="P9">
            <v>0.45100000000000001</v>
          </cell>
          <cell r="AD9">
            <v>3</v>
          </cell>
        </row>
        <row r="10">
          <cell r="D10" t="str">
            <v>000005_Z11</v>
          </cell>
          <cell r="P10">
            <v>1.4999999999999999E-2</v>
          </cell>
          <cell r="AD10">
            <v>1</v>
          </cell>
        </row>
        <row r="11">
          <cell r="D11" t="str">
            <v>000005_Z11</v>
          </cell>
          <cell r="P11">
            <v>1.4999999999999999E-2</v>
          </cell>
          <cell r="AD11">
            <v>2</v>
          </cell>
        </row>
        <row r="12">
          <cell r="D12" t="str">
            <v>000005_Z11</v>
          </cell>
          <cell r="P12">
            <v>1.4999999999999999E-2</v>
          </cell>
          <cell r="AD12">
            <v>3</v>
          </cell>
        </row>
        <row r="13">
          <cell r="D13" t="str">
            <v>000006_Z11</v>
          </cell>
          <cell r="P13">
            <v>0.13200000000000001</v>
          </cell>
          <cell r="AD13">
            <v>1</v>
          </cell>
        </row>
        <row r="14">
          <cell r="D14" t="str">
            <v>000006_Z11</v>
          </cell>
          <cell r="P14">
            <v>0.13200000000000001</v>
          </cell>
          <cell r="AD14">
            <v>2</v>
          </cell>
        </row>
        <row r="15">
          <cell r="D15" t="str">
            <v>000006_Z11</v>
          </cell>
          <cell r="P15">
            <v>0.13200000000000001</v>
          </cell>
          <cell r="AD15">
            <v>3</v>
          </cell>
        </row>
        <row r="16">
          <cell r="D16" t="str">
            <v>000007_Z11</v>
          </cell>
          <cell r="P16">
            <v>0.09</v>
          </cell>
          <cell r="AD16">
            <v>1</v>
          </cell>
        </row>
        <row r="17">
          <cell r="D17" t="str">
            <v>000007_Z11</v>
          </cell>
          <cell r="P17">
            <v>0.09</v>
          </cell>
          <cell r="AD17">
            <v>2</v>
          </cell>
        </row>
        <row r="18">
          <cell r="D18" t="str">
            <v>000007_Z11</v>
          </cell>
          <cell r="P18">
            <v>0.09</v>
          </cell>
          <cell r="AD18">
            <v>3</v>
          </cell>
        </row>
        <row r="19">
          <cell r="D19" t="str">
            <v>000012_Z11</v>
          </cell>
          <cell r="P19">
            <v>0.03</v>
          </cell>
          <cell r="AD19">
            <v>1</v>
          </cell>
        </row>
        <row r="20">
          <cell r="D20" t="str">
            <v>000012_Z11</v>
          </cell>
          <cell r="P20">
            <v>0.03</v>
          </cell>
          <cell r="AD20">
            <v>2</v>
          </cell>
        </row>
        <row r="21">
          <cell r="D21" t="str">
            <v>000012_Z11</v>
          </cell>
          <cell r="P21">
            <v>0.03</v>
          </cell>
          <cell r="AD21">
            <v>3</v>
          </cell>
        </row>
        <row r="22">
          <cell r="D22" t="str">
            <v>000013_Z11</v>
          </cell>
          <cell r="P22">
            <v>5.5E-2</v>
          </cell>
          <cell r="AD22">
            <v>1</v>
          </cell>
        </row>
        <row r="23">
          <cell r="D23" t="str">
            <v>000013_Z11</v>
          </cell>
          <cell r="P23">
            <v>5.5E-2</v>
          </cell>
          <cell r="AD23">
            <v>2</v>
          </cell>
        </row>
        <row r="24">
          <cell r="D24" t="str">
            <v>000013_Z11</v>
          </cell>
          <cell r="P24">
            <v>5.5E-2</v>
          </cell>
          <cell r="AD24">
            <v>3</v>
          </cell>
        </row>
        <row r="25">
          <cell r="D25" t="str">
            <v>000014_Z11</v>
          </cell>
          <cell r="P25">
            <v>7.4999999999999997E-2</v>
          </cell>
          <cell r="AD25">
            <v>1</v>
          </cell>
        </row>
        <row r="26">
          <cell r="D26" t="str">
            <v>000014_Z11</v>
          </cell>
          <cell r="P26">
            <v>7.4999999999999997E-2</v>
          </cell>
          <cell r="AD26">
            <v>2</v>
          </cell>
        </row>
        <row r="27">
          <cell r="D27" t="str">
            <v>000014_Z11</v>
          </cell>
          <cell r="P27">
            <v>7.4999999999999997E-2</v>
          </cell>
          <cell r="AD27">
            <v>3</v>
          </cell>
        </row>
        <row r="28">
          <cell r="D28" t="str">
            <v>000015_Z11</v>
          </cell>
          <cell r="P28">
            <v>0.09</v>
          </cell>
          <cell r="AD28">
            <v>1</v>
          </cell>
        </row>
        <row r="29">
          <cell r="D29" t="str">
            <v>000015_Z11</v>
          </cell>
          <cell r="P29">
            <v>0.09</v>
          </cell>
          <cell r="AD29">
            <v>2</v>
          </cell>
        </row>
        <row r="30">
          <cell r="D30" t="str">
            <v>000015_Z11</v>
          </cell>
          <cell r="P30">
            <v>0.09</v>
          </cell>
          <cell r="AD30">
            <v>3</v>
          </cell>
        </row>
        <row r="31">
          <cell r="D31" t="str">
            <v>000016_Z11</v>
          </cell>
          <cell r="P31">
            <v>2.4900000000000002</v>
          </cell>
          <cell r="AD31">
            <v>1</v>
          </cell>
        </row>
        <row r="32">
          <cell r="D32" t="str">
            <v>000016_Z11</v>
          </cell>
          <cell r="P32">
            <v>2.4900000000000002</v>
          </cell>
          <cell r="AD32">
            <v>2</v>
          </cell>
        </row>
        <row r="33">
          <cell r="D33" t="str">
            <v>000016_Z11</v>
          </cell>
          <cell r="P33">
            <v>2.4900000000000002</v>
          </cell>
          <cell r="AD33">
            <v>3</v>
          </cell>
        </row>
        <row r="34">
          <cell r="D34" t="str">
            <v>000017_Z11</v>
          </cell>
          <cell r="P34">
            <v>2.4900000000000002</v>
          </cell>
          <cell r="AD34">
            <v>1</v>
          </cell>
        </row>
        <row r="35">
          <cell r="D35" t="str">
            <v>000017_Z11</v>
          </cell>
          <cell r="P35">
            <v>2.4900000000000002</v>
          </cell>
          <cell r="AD35">
            <v>2</v>
          </cell>
        </row>
        <row r="36">
          <cell r="D36" t="str">
            <v>000017_Z11</v>
          </cell>
          <cell r="P36">
            <v>2.4900000000000002</v>
          </cell>
          <cell r="AD36">
            <v>3</v>
          </cell>
        </row>
        <row r="37">
          <cell r="D37" t="str">
            <v>000018_Z11</v>
          </cell>
          <cell r="P37">
            <v>0.64800000000000002</v>
          </cell>
          <cell r="AD37">
            <v>1</v>
          </cell>
        </row>
        <row r="38">
          <cell r="D38" t="str">
            <v>000018_Z11</v>
          </cell>
          <cell r="P38">
            <v>0.64800000000000002</v>
          </cell>
          <cell r="AD38">
            <v>2</v>
          </cell>
        </row>
        <row r="39">
          <cell r="D39" t="str">
            <v>000018_Z11</v>
          </cell>
          <cell r="P39">
            <v>0.64800000000000002</v>
          </cell>
          <cell r="AD39">
            <v>3</v>
          </cell>
        </row>
        <row r="40">
          <cell r="D40" t="str">
            <v>000019_Z11</v>
          </cell>
          <cell r="P40">
            <v>0.64800000000000002</v>
          </cell>
          <cell r="AD40">
            <v>1</v>
          </cell>
        </row>
        <row r="41">
          <cell r="D41" t="str">
            <v>000019_Z11</v>
          </cell>
          <cell r="P41">
            <v>0.64800000000000002</v>
          </cell>
          <cell r="AD41">
            <v>2</v>
          </cell>
        </row>
        <row r="42">
          <cell r="D42" t="str">
            <v>000019_Z11</v>
          </cell>
          <cell r="P42">
            <v>0.64800000000000002</v>
          </cell>
          <cell r="AD42">
            <v>3</v>
          </cell>
        </row>
        <row r="43">
          <cell r="D43" t="str">
            <v>000020_Z11</v>
          </cell>
          <cell r="P43">
            <v>0.3</v>
          </cell>
          <cell r="AD43">
            <v>1</v>
          </cell>
        </row>
        <row r="44">
          <cell r="D44" t="str">
            <v>000020_Z11</v>
          </cell>
          <cell r="P44">
            <v>0.3</v>
          </cell>
          <cell r="AD44">
            <v>2</v>
          </cell>
        </row>
        <row r="45">
          <cell r="D45" t="str">
            <v>000020_Z11</v>
          </cell>
          <cell r="P45">
            <v>0.3</v>
          </cell>
          <cell r="AD45">
            <v>3</v>
          </cell>
        </row>
        <row r="46">
          <cell r="D46" t="str">
            <v>000021_Z11</v>
          </cell>
          <cell r="P46">
            <v>0.16</v>
          </cell>
          <cell r="AD46">
            <v>1</v>
          </cell>
        </row>
        <row r="47">
          <cell r="D47" t="str">
            <v>000021_Z11</v>
          </cell>
          <cell r="P47">
            <v>0.16</v>
          </cell>
          <cell r="AD47">
            <v>2</v>
          </cell>
        </row>
        <row r="48">
          <cell r="D48" t="str">
            <v>000021_Z11</v>
          </cell>
          <cell r="P48">
            <v>0.16</v>
          </cell>
          <cell r="AD48">
            <v>3</v>
          </cell>
        </row>
        <row r="49">
          <cell r="D49" t="str">
            <v>000022_Z11</v>
          </cell>
          <cell r="P49">
            <v>5.5E-2</v>
          </cell>
          <cell r="AD49">
            <v>1</v>
          </cell>
        </row>
        <row r="50">
          <cell r="D50" t="str">
            <v>000022_Z11</v>
          </cell>
          <cell r="P50">
            <v>5.5E-2</v>
          </cell>
          <cell r="AD50">
            <v>2</v>
          </cell>
        </row>
        <row r="51">
          <cell r="D51" t="str">
            <v>000022_Z11</v>
          </cell>
          <cell r="P51">
            <v>5.5E-2</v>
          </cell>
          <cell r="AD51">
            <v>3</v>
          </cell>
        </row>
        <row r="52">
          <cell r="D52" t="str">
            <v>000027_Z11</v>
          </cell>
          <cell r="P52">
            <v>1.9E-2</v>
          </cell>
          <cell r="AD52">
            <v>1</v>
          </cell>
        </row>
        <row r="53">
          <cell r="D53" t="str">
            <v>000027_Z11</v>
          </cell>
          <cell r="P53">
            <v>1.9E-2</v>
          </cell>
          <cell r="AD53">
            <v>2</v>
          </cell>
        </row>
        <row r="54">
          <cell r="D54" t="str">
            <v>000027_Z11</v>
          </cell>
          <cell r="P54">
            <v>1.9E-2</v>
          </cell>
          <cell r="AD54">
            <v>3</v>
          </cell>
        </row>
        <row r="55">
          <cell r="D55" t="str">
            <v>000028_Z11</v>
          </cell>
          <cell r="P55">
            <v>0.33</v>
          </cell>
          <cell r="AD55">
            <v>1</v>
          </cell>
        </row>
        <row r="56">
          <cell r="D56" t="str">
            <v>000028_Z11</v>
          </cell>
          <cell r="P56">
            <v>0.33</v>
          </cell>
          <cell r="AD56">
            <v>2</v>
          </cell>
        </row>
        <row r="57">
          <cell r="D57" t="str">
            <v>000028_Z11</v>
          </cell>
          <cell r="P57">
            <v>0.33</v>
          </cell>
          <cell r="AD57">
            <v>3</v>
          </cell>
        </row>
        <row r="58">
          <cell r="D58" t="str">
            <v>000029_Z11</v>
          </cell>
          <cell r="P58">
            <v>0.19500000000000001</v>
          </cell>
          <cell r="AD58">
            <v>1</v>
          </cell>
        </row>
        <row r="59">
          <cell r="D59" t="str">
            <v>000029_Z11</v>
          </cell>
          <cell r="P59">
            <v>0.19500000000000001</v>
          </cell>
          <cell r="AD59">
            <v>2</v>
          </cell>
        </row>
        <row r="60">
          <cell r="D60" t="str">
            <v>000029_Z11</v>
          </cell>
          <cell r="P60">
            <v>0.19500000000000001</v>
          </cell>
          <cell r="AD60">
            <v>3</v>
          </cell>
        </row>
        <row r="61">
          <cell r="D61" t="str">
            <v>000030_Z11</v>
          </cell>
          <cell r="P61">
            <v>5.4999999999999997E-3</v>
          </cell>
          <cell r="AD61">
            <v>1</v>
          </cell>
        </row>
        <row r="62">
          <cell r="D62" t="str">
            <v>000030_Z11</v>
          </cell>
          <cell r="P62">
            <v>5.4999999999999997E-3</v>
          </cell>
          <cell r="AD62">
            <v>2</v>
          </cell>
        </row>
        <row r="63">
          <cell r="D63" t="str">
            <v>000030_Z11</v>
          </cell>
          <cell r="P63">
            <v>5.4999999999999997E-3</v>
          </cell>
          <cell r="AD63">
            <v>3</v>
          </cell>
        </row>
        <row r="64">
          <cell r="D64" t="str">
            <v>000031_Z11</v>
          </cell>
          <cell r="P64">
            <v>7.4999999999999997E-3</v>
          </cell>
          <cell r="AD64">
            <v>1</v>
          </cell>
        </row>
        <row r="65">
          <cell r="D65" t="str">
            <v>000031_Z11</v>
          </cell>
          <cell r="P65">
            <v>7.4999999999999997E-3</v>
          </cell>
          <cell r="AD65">
            <v>2</v>
          </cell>
        </row>
        <row r="66">
          <cell r="D66" t="str">
            <v>000031_Z11</v>
          </cell>
          <cell r="P66">
            <v>7.4999999999999997E-3</v>
          </cell>
          <cell r="AD66">
            <v>3</v>
          </cell>
        </row>
        <row r="67">
          <cell r="D67" t="str">
            <v>000032_Z11</v>
          </cell>
          <cell r="P67">
            <v>2.5000000000000001E-2</v>
          </cell>
          <cell r="AD67">
            <v>1</v>
          </cell>
        </row>
        <row r="68">
          <cell r="D68" t="str">
            <v>000032_Z11</v>
          </cell>
          <cell r="P68">
            <v>2.5000000000000001E-2</v>
          </cell>
          <cell r="AD68">
            <v>2</v>
          </cell>
        </row>
        <row r="69">
          <cell r="D69" t="str">
            <v>000032_Z11</v>
          </cell>
          <cell r="P69">
            <v>2.5000000000000001E-2</v>
          </cell>
          <cell r="AD69">
            <v>3</v>
          </cell>
        </row>
        <row r="70">
          <cell r="D70" t="str">
            <v>000033_Z11</v>
          </cell>
          <cell r="P70">
            <v>4.0000000000000001E-3</v>
          </cell>
          <cell r="AD70">
            <v>1</v>
          </cell>
        </row>
        <row r="71">
          <cell r="D71" t="str">
            <v>000033_Z11</v>
          </cell>
          <cell r="P71">
            <v>4.0000000000000001E-3</v>
          </cell>
          <cell r="AD71">
            <v>2</v>
          </cell>
        </row>
        <row r="72">
          <cell r="D72" t="str">
            <v>000033_Z11</v>
          </cell>
          <cell r="P72">
            <v>4.0000000000000001E-3</v>
          </cell>
          <cell r="AD72">
            <v>3</v>
          </cell>
        </row>
        <row r="73">
          <cell r="D73" t="str">
            <v>000034_Z11</v>
          </cell>
          <cell r="P73">
            <v>0.03</v>
          </cell>
          <cell r="AD73">
            <v>1</v>
          </cell>
        </row>
        <row r="74">
          <cell r="D74" t="str">
            <v>000034_Z11</v>
          </cell>
          <cell r="P74">
            <v>0.03</v>
          </cell>
          <cell r="AD74">
            <v>2</v>
          </cell>
        </row>
        <row r="75">
          <cell r="D75" t="str">
            <v>000034_Z11</v>
          </cell>
          <cell r="P75">
            <v>0.03</v>
          </cell>
          <cell r="AD75">
            <v>3</v>
          </cell>
        </row>
        <row r="76">
          <cell r="D76" t="str">
            <v>000035_Z11</v>
          </cell>
          <cell r="P76">
            <v>7.4999999999999997E-2</v>
          </cell>
          <cell r="AD76">
            <v>1</v>
          </cell>
        </row>
        <row r="77">
          <cell r="D77" t="str">
            <v>000035_Z11</v>
          </cell>
          <cell r="P77">
            <v>7.4999999999999997E-2</v>
          </cell>
          <cell r="AD77">
            <v>2</v>
          </cell>
        </row>
        <row r="78">
          <cell r="D78" t="str">
            <v>000035_Z11</v>
          </cell>
          <cell r="P78">
            <v>7.4999999999999997E-2</v>
          </cell>
          <cell r="AD78">
            <v>3</v>
          </cell>
        </row>
        <row r="79">
          <cell r="D79" t="str">
            <v>000036_Z11</v>
          </cell>
          <cell r="P79">
            <v>3.5000000000000003E-2</v>
          </cell>
          <cell r="AD79">
            <v>1</v>
          </cell>
        </row>
        <row r="80">
          <cell r="D80" t="str">
            <v>000036_Z11</v>
          </cell>
          <cell r="P80">
            <v>3.5000000000000003E-2</v>
          </cell>
          <cell r="AD80">
            <v>2</v>
          </cell>
        </row>
        <row r="81">
          <cell r="D81" t="str">
            <v>000036_Z11</v>
          </cell>
          <cell r="P81">
            <v>3.5000000000000003E-2</v>
          </cell>
          <cell r="AD81">
            <v>3</v>
          </cell>
        </row>
        <row r="82">
          <cell r="D82" t="str">
            <v>000038_Z11</v>
          </cell>
          <cell r="P82">
            <v>0.17</v>
          </cell>
          <cell r="AD82">
            <v>1</v>
          </cell>
        </row>
        <row r="83">
          <cell r="D83" t="str">
            <v>000038_Z11</v>
          </cell>
          <cell r="P83">
            <v>0.17</v>
          </cell>
          <cell r="AD83">
            <v>2</v>
          </cell>
        </row>
        <row r="84">
          <cell r="D84" t="str">
            <v>000038_Z11</v>
          </cell>
          <cell r="P84">
            <v>0.17</v>
          </cell>
          <cell r="AD84">
            <v>3</v>
          </cell>
        </row>
        <row r="85">
          <cell r="D85" t="str">
            <v>000039_Z11</v>
          </cell>
          <cell r="P85">
            <v>7.4999999999999997E-2</v>
          </cell>
          <cell r="AD85">
            <v>1</v>
          </cell>
        </row>
        <row r="86">
          <cell r="D86" t="str">
            <v>000039_Z11</v>
          </cell>
          <cell r="P86">
            <v>7.4999999999999997E-2</v>
          </cell>
          <cell r="AD86">
            <v>2</v>
          </cell>
        </row>
        <row r="87">
          <cell r="D87" t="str">
            <v>000039_Z11</v>
          </cell>
          <cell r="P87">
            <v>7.4999999999999997E-2</v>
          </cell>
          <cell r="AD87">
            <v>3</v>
          </cell>
        </row>
        <row r="88">
          <cell r="D88" t="str">
            <v>000042_Z11</v>
          </cell>
          <cell r="P88">
            <v>0.11</v>
          </cell>
          <cell r="AD88">
            <v>1</v>
          </cell>
        </row>
        <row r="89">
          <cell r="D89" t="str">
            <v>000042_Z11</v>
          </cell>
          <cell r="P89">
            <v>0.11</v>
          </cell>
          <cell r="AD89">
            <v>2</v>
          </cell>
        </row>
        <row r="90">
          <cell r="D90" t="str">
            <v>000042_Z11</v>
          </cell>
          <cell r="P90">
            <v>0.11</v>
          </cell>
          <cell r="AD90">
            <v>3</v>
          </cell>
        </row>
        <row r="91">
          <cell r="D91" t="str">
            <v>000043_Z11</v>
          </cell>
          <cell r="P91">
            <v>0.06</v>
          </cell>
          <cell r="AD91">
            <v>1</v>
          </cell>
        </row>
        <row r="92">
          <cell r="D92" t="str">
            <v>000043_Z11</v>
          </cell>
          <cell r="P92">
            <v>0.06</v>
          </cell>
          <cell r="AD92">
            <v>2</v>
          </cell>
        </row>
        <row r="93">
          <cell r="D93" t="str">
            <v>000043_Z11</v>
          </cell>
          <cell r="P93">
            <v>0.06</v>
          </cell>
          <cell r="AD93">
            <v>3</v>
          </cell>
        </row>
        <row r="94">
          <cell r="D94" t="str">
            <v>000046_Z11</v>
          </cell>
          <cell r="P94">
            <v>5.5E-2</v>
          </cell>
          <cell r="AD94">
            <v>1</v>
          </cell>
        </row>
        <row r="95">
          <cell r="D95" t="str">
            <v>000046_Z11</v>
          </cell>
          <cell r="P95">
            <v>5.5E-2</v>
          </cell>
          <cell r="AD95">
            <v>2</v>
          </cell>
        </row>
        <row r="96">
          <cell r="D96" t="str">
            <v>000046_Z11</v>
          </cell>
          <cell r="P96">
            <v>5.5E-2</v>
          </cell>
          <cell r="AD96">
            <v>3</v>
          </cell>
        </row>
        <row r="97">
          <cell r="D97" t="str">
            <v>000047_Z11</v>
          </cell>
          <cell r="P97">
            <v>1.0999999999999999E-2</v>
          </cell>
          <cell r="AD97">
            <v>1</v>
          </cell>
        </row>
        <row r="98">
          <cell r="D98" t="str">
            <v>000047_Z11</v>
          </cell>
          <cell r="P98">
            <v>1.0999999999999999E-2</v>
          </cell>
          <cell r="AD98">
            <v>2</v>
          </cell>
        </row>
        <row r="99">
          <cell r="D99" t="str">
            <v>000047_Z11</v>
          </cell>
          <cell r="P99">
            <v>1.0999999999999999E-2</v>
          </cell>
          <cell r="AD99">
            <v>3</v>
          </cell>
        </row>
        <row r="100">
          <cell r="D100" t="str">
            <v>000048_Z11</v>
          </cell>
          <cell r="P100">
            <v>1.0999999999999999E-2</v>
          </cell>
          <cell r="AD100">
            <v>1</v>
          </cell>
        </row>
        <row r="101">
          <cell r="D101" t="str">
            <v>000048_Z11</v>
          </cell>
          <cell r="P101">
            <v>1.0999999999999999E-2</v>
          </cell>
          <cell r="AD101">
            <v>2</v>
          </cell>
        </row>
        <row r="102">
          <cell r="D102" t="str">
            <v>000048_Z11</v>
          </cell>
          <cell r="P102">
            <v>1.0999999999999999E-2</v>
          </cell>
          <cell r="AD102">
            <v>3</v>
          </cell>
        </row>
        <row r="103">
          <cell r="D103" t="str">
            <v>000049_Z11</v>
          </cell>
          <cell r="P103">
            <v>1.0999999999999999E-2</v>
          </cell>
          <cell r="AD103">
            <v>1</v>
          </cell>
        </row>
        <row r="104">
          <cell r="D104" t="str">
            <v>000049_Z11</v>
          </cell>
          <cell r="P104">
            <v>1.0999999999999999E-2</v>
          </cell>
          <cell r="AD104">
            <v>2</v>
          </cell>
        </row>
        <row r="105">
          <cell r="D105" t="str">
            <v>000049_Z11</v>
          </cell>
          <cell r="P105">
            <v>1.0999999999999999E-2</v>
          </cell>
          <cell r="AD105">
            <v>3</v>
          </cell>
        </row>
        <row r="106">
          <cell r="D106" t="str">
            <v>000050_Z11</v>
          </cell>
          <cell r="P106">
            <v>0.03</v>
          </cell>
          <cell r="AD106">
            <v>1</v>
          </cell>
        </row>
        <row r="107">
          <cell r="D107" t="str">
            <v>000050_Z11</v>
          </cell>
          <cell r="P107">
            <v>0.03</v>
          </cell>
          <cell r="AD107">
            <v>2</v>
          </cell>
        </row>
        <row r="108">
          <cell r="D108" t="str">
            <v>000052_Z11</v>
          </cell>
          <cell r="P108">
            <v>5.5E-2</v>
          </cell>
          <cell r="AD108">
            <v>1</v>
          </cell>
        </row>
        <row r="109">
          <cell r="D109" t="str">
            <v>000052_Z11</v>
          </cell>
          <cell r="P109">
            <v>5.5E-2</v>
          </cell>
          <cell r="AD109">
            <v>2</v>
          </cell>
        </row>
        <row r="110">
          <cell r="D110" t="str">
            <v>000052_Z11</v>
          </cell>
          <cell r="P110">
            <v>5.5E-2</v>
          </cell>
          <cell r="AD110">
            <v>3</v>
          </cell>
        </row>
        <row r="111">
          <cell r="D111" t="str">
            <v>000053_Z11</v>
          </cell>
          <cell r="P111">
            <v>7.4999999999999997E-2</v>
          </cell>
          <cell r="AD111">
            <v>1</v>
          </cell>
        </row>
        <row r="112">
          <cell r="D112" t="str">
            <v>000053_Z11</v>
          </cell>
          <cell r="P112">
            <v>7.4999999999999997E-2</v>
          </cell>
          <cell r="AD112">
            <v>2</v>
          </cell>
        </row>
        <row r="113">
          <cell r="D113" t="str">
            <v>000053_Z11</v>
          </cell>
          <cell r="P113">
            <v>7.4999999999999997E-2</v>
          </cell>
          <cell r="AD113">
            <v>3</v>
          </cell>
        </row>
        <row r="114">
          <cell r="D114" t="str">
            <v>000054_Z11</v>
          </cell>
          <cell r="P114">
            <v>4.4999999999999998E-2</v>
          </cell>
          <cell r="AD114">
            <v>1</v>
          </cell>
        </row>
        <row r="115">
          <cell r="D115" t="str">
            <v>000054_Z11</v>
          </cell>
          <cell r="P115">
            <v>4.4999999999999998E-2</v>
          </cell>
          <cell r="AD115">
            <v>2</v>
          </cell>
        </row>
        <row r="116">
          <cell r="D116" t="str">
            <v>000054_Z11</v>
          </cell>
          <cell r="P116">
            <v>4.4999999999999998E-2</v>
          </cell>
          <cell r="AD116">
            <v>3</v>
          </cell>
        </row>
        <row r="117">
          <cell r="D117" t="str">
            <v>000055_Z11</v>
          </cell>
          <cell r="P117">
            <v>0.25</v>
          </cell>
          <cell r="AD117">
            <v>1</v>
          </cell>
        </row>
        <row r="118">
          <cell r="D118" t="str">
            <v>000055_Z11</v>
          </cell>
          <cell r="P118">
            <v>0.25</v>
          </cell>
          <cell r="AD118">
            <v>2</v>
          </cell>
        </row>
        <row r="119">
          <cell r="D119" t="str">
            <v>000055_Z11</v>
          </cell>
          <cell r="P119">
            <v>0.25</v>
          </cell>
          <cell r="AD119">
            <v>3</v>
          </cell>
        </row>
        <row r="120">
          <cell r="D120" t="str">
            <v>000056_Z11</v>
          </cell>
          <cell r="P120">
            <v>0.11</v>
          </cell>
          <cell r="AD120">
            <v>1</v>
          </cell>
        </row>
        <row r="121">
          <cell r="D121" t="str">
            <v>000056_Z11</v>
          </cell>
          <cell r="P121">
            <v>0.11</v>
          </cell>
          <cell r="AD121">
            <v>2</v>
          </cell>
        </row>
        <row r="122">
          <cell r="D122" t="str">
            <v>000056_Z11</v>
          </cell>
          <cell r="P122">
            <v>0.11</v>
          </cell>
          <cell r="AD122">
            <v>3</v>
          </cell>
        </row>
        <row r="123">
          <cell r="D123" t="str">
            <v>000060_Z11</v>
          </cell>
          <cell r="P123">
            <v>1.8499999999999999E-2</v>
          </cell>
          <cell r="AD123">
            <v>1</v>
          </cell>
        </row>
        <row r="124">
          <cell r="D124" t="str">
            <v>000060_Z11</v>
          </cell>
          <cell r="P124">
            <v>1.8499999999999999E-2</v>
          </cell>
          <cell r="AD124">
            <v>2</v>
          </cell>
        </row>
        <row r="125">
          <cell r="D125" t="str">
            <v>000060_Z11</v>
          </cell>
          <cell r="P125">
            <v>1.8499999999999999E-2</v>
          </cell>
          <cell r="AD125">
            <v>3</v>
          </cell>
        </row>
        <row r="126">
          <cell r="D126" t="str">
            <v>000061_Z11</v>
          </cell>
          <cell r="P126">
            <v>1.4999999999999999E-2</v>
          </cell>
          <cell r="AD126">
            <v>1</v>
          </cell>
        </row>
        <row r="127">
          <cell r="D127" t="str">
            <v>000061_Z11</v>
          </cell>
          <cell r="P127">
            <v>1.4999999999999999E-2</v>
          </cell>
          <cell r="AD127">
            <v>2</v>
          </cell>
        </row>
        <row r="128">
          <cell r="D128" t="str">
            <v>000061_Z11</v>
          </cell>
          <cell r="P128">
            <v>1.4999999999999999E-2</v>
          </cell>
          <cell r="AD128">
            <v>3</v>
          </cell>
        </row>
        <row r="129">
          <cell r="D129" t="str">
            <v>000062_Z11</v>
          </cell>
          <cell r="P129">
            <v>2.1999999999999999E-2</v>
          </cell>
          <cell r="AD129">
            <v>1</v>
          </cell>
        </row>
        <row r="130">
          <cell r="D130" t="str">
            <v>000062_Z11</v>
          </cell>
          <cell r="P130">
            <v>2.1999999999999999E-2</v>
          </cell>
          <cell r="AD130">
            <v>2</v>
          </cell>
        </row>
        <row r="131">
          <cell r="D131" t="str">
            <v>000062_Z11</v>
          </cell>
          <cell r="P131">
            <v>2.1999999999999999E-2</v>
          </cell>
          <cell r="AD131">
            <v>3</v>
          </cell>
        </row>
        <row r="132">
          <cell r="D132" t="str">
            <v>000063_Z11</v>
          </cell>
          <cell r="P132">
            <v>0.03</v>
          </cell>
          <cell r="AD132">
            <v>1</v>
          </cell>
        </row>
        <row r="133">
          <cell r="D133" t="str">
            <v>000063_Z11</v>
          </cell>
          <cell r="P133">
            <v>0.03</v>
          </cell>
          <cell r="AD133">
            <v>2</v>
          </cell>
        </row>
        <row r="134">
          <cell r="D134" t="str">
            <v>000063_Z11</v>
          </cell>
          <cell r="P134">
            <v>0.03</v>
          </cell>
          <cell r="AD134">
            <v>3</v>
          </cell>
        </row>
        <row r="135">
          <cell r="D135" t="str">
            <v>000065_Z11</v>
          </cell>
          <cell r="P135">
            <v>0.2</v>
          </cell>
          <cell r="AD135">
            <v>1</v>
          </cell>
        </row>
        <row r="136">
          <cell r="D136" t="str">
            <v>000065_Z11</v>
          </cell>
          <cell r="P136">
            <v>0.2</v>
          </cell>
          <cell r="AD136">
            <v>2</v>
          </cell>
        </row>
        <row r="137">
          <cell r="D137" t="str">
            <v>000065_Z11</v>
          </cell>
          <cell r="P137">
            <v>0.2</v>
          </cell>
          <cell r="AD137">
            <v>3</v>
          </cell>
        </row>
        <row r="138">
          <cell r="D138" t="str">
            <v>000066_Z11</v>
          </cell>
          <cell r="P138">
            <v>0.13300000000000001</v>
          </cell>
          <cell r="AD138">
            <v>1</v>
          </cell>
        </row>
        <row r="139">
          <cell r="D139" t="str">
            <v>000066_Z11</v>
          </cell>
          <cell r="P139">
            <v>0.13300000000000001</v>
          </cell>
          <cell r="AD139">
            <v>2</v>
          </cell>
        </row>
        <row r="140">
          <cell r="D140" t="str">
            <v>000066_Z11</v>
          </cell>
          <cell r="P140">
            <v>0.13300000000000001</v>
          </cell>
          <cell r="AD140">
            <v>3</v>
          </cell>
        </row>
        <row r="141">
          <cell r="D141" t="str">
            <v>000067_Z11</v>
          </cell>
          <cell r="P141">
            <v>0.27300000000000002</v>
          </cell>
          <cell r="AD141">
            <v>1</v>
          </cell>
        </row>
        <row r="142">
          <cell r="D142" t="str">
            <v>000067_Z11</v>
          </cell>
          <cell r="P142">
            <v>0.27300000000000002</v>
          </cell>
          <cell r="AD142">
            <v>2</v>
          </cell>
        </row>
        <row r="143">
          <cell r="D143" t="str">
            <v>000067_Z11</v>
          </cell>
          <cell r="P143">
            <v>0.27300000000000002</v>
          </cell>
          <cell r="AD143">
            <v>3</v>
          </cell>
        </row>
        <row r="144">
          <cell r="D144" t="str">
            <v>000068_Z11</v>
          </cell>
          <cell r="P144">
            <v>0.40799999999999997</v>
          </cell>
          <cell r="AD144">
            <v>1</v>
          </cell>
        </row>
        <row r="145">
          <cell r="D145" t="str">
            <v>000068_Z11</v>
          </cell>
          <cell r="P145">
            <v>0.40799999999999997</v>
          </cell>
          <cell r="AD145">
            <v>2</v>
          </cell>
        </row>
        <row r="146">
          <cell r="D146" t="str">
            <v>000068_Z11</v>
          </cell>
          <cell r="P146">
            <v>0.40799999999999997</v>
          </cell>
          <cell r="AD146">
            <v>3</v>
          </cell>
        </row>
        <row r="147">
          <cell r="D147" t="str">
            <v>000069_Z11</v>
          </cell>
          <cell r="P147">
            <v>0.75600000000000001</v>
          </cell>
          <cell r="AD147">
            <v>1</v>
          </cell>
        </row>
        <row r="148">
          <cell r="D148" t="str">
            <v>000069_Z11</v>
          </cell>
          <cell r="P148">
            <v>0.75600000000000001</v>
          </cell>
          <cell r="AD148">
            <v>2</v>
          </cell>
        </row>
        <row r="149">
          <cell r="D149" t="str">
            <v>000069_Z11</v>
          </cell>
          <cell r="P149">
            <v>0.75600000000000001</v>
          </cell>
          <cell r="AD149">
            <v>3</v>
          </cell>
        </row>
        <row r="150">
          <cell r="D150" t="str">
            <v>000070_Z11</v>
          </cell>
          <cell r="P150">
            <v>0.379</v>
          </cell>
          <cell r="AD150">
            <v>1</v>
          </cell>
        </row>
        <row r="151">
          <cell r="D151" t="str">
            <v>000070_Z11</v>
          </cell>
          <cell r="P151">
            <v>0.379</v>
          </cell>
          <cell r="AD151">
            <v>2</v>
          </cell>
        </row>
        <row r="152">
          <cell r="D152" t="str">
            <v>000070_Z11</v>
          </cell>
          <cell r="P152">
            <v>0.379</v>
          </cell>
          <cell r="AD152">
            <v>3</v>
          </cell>
        </row>
        <row r="153">
          <cell r="D153" t="str">
            <v>000071_Z11</v>
          </cell>
          <cell r="P153">
            <v>0.16200000000000001</v>
          </cell>
          <cell r="AD153">
            <v>1</v>
          </cell>
        </row>
        <row r="154">
          <cell r="D154" t="str">
            <v>000071_Z11</v>
          </cell>
          <cell r="P154">
            <v>0.16200000000000001</v>
          </cell>
          <cell r="AD154">
            <v>2</v>
          </cell>
        </row>
        <row r="155">
          <cell r="D155" t="str">
            <v>000071_Z11</v>
          </cell>
          <cell r="P155">
            <v>0.16200000000000001</v>
          </cell>
          <cell r="AD155">
            <v>3</v>
          </cell>
        </row>
        <row r="156">
          <cell r="D156" t="str">
            <v>000072_Z11</v>
          </cell>
          <cell r="P156">
            <v>0.25</v>
          </cell>
          <cell r="AD156">
            <v>1</v>
          </cell>
        </row>
        <row r="157">
          <cell r="D157" t="str">
            <v>000072_Z11</v>
          </cell>
          <cell r="P157">
            <v>0.25</v>
          </cell>
          <cell r="AD157">
            <v>2</v>
          </cell>
        </row>
        <row r="158">
          <cell r="D158" t="str">
            <v>000072_Z11</v>
          </cell>
          <cell r="P158">
            <v>0.25</v>
          </cell>
          <cell r="AD158">
            <v>3</v>
          </cell>
        </row>
        <row r="159">
          <cell r="D159" t="str">
            <v>000073_Z11</v>
          </cell>
          <cell r="P159">
            <v>0.30399999999999999</v>
          </cell>
          <cell r="AD159">
            <v>1</v>
          </cell>
        </row>
        <row r="160">
          <cell r="D160" t="str">
            <v>000073_Z11</v>
          </cell>
          <cell r="P160">
            <v>0.30399999999999999</v>
          </cell>
          <cell r="AD160">
            <v>2</v>
          </cell>
        </row>
        <row r="161">
          <cell r="D161" t="str">
            <v>000073_Z11</v>
          </cell>
          <cell r="P161">
            <v>0.30399999999999999</v>
          </cell>
          <cell r="AD161">
            <v>3</v>
          </cell>
        </row>
        <row r="162">
          <cell r="D162" t="str">
            <v>000074_Z11</v>
          </cell>
          <cell r="P162">
            <v>0.248</v>
          </cell>
          <cell r="AD162">
            <v>1</v>
          </cell>
        </row>
        <row r="163">
          <cell r="D163" t="str">
            <v>000074_Z11</v>
          </cell>
          <cell r="P163">
            <v>0.248</v>
          </cell>
          <cell r="AD163">
            <v>2</v>
          </cell>
        </row>
        <row r="164">
          <cell r="D164" t="str">
            <v>000074_Z11</v>
          </cell>
          <cell r="P164">
            <v>0.248</v>
          </cell>
          <cell r="AD164">
            <v>3</v>
          </cell>
        </row>
        <row r="165">
          <cell r="D165" t="str">
            <v>000075_Z11</v>
          </cell>
          <cell r="P165">
            <v>0.46400000000000002</v>
          </cell>
          <cell r="AD165">
            <v>1</v>
          </cell>
        </row>
        <row r="166">
          <cell r="D166" t="str">
            <v>000075_Z11</v>
          </cell>
          <cell r="P166">
            <v>0.46400000000000002</v>
          </cell>
          <cell r="AD166">
            <v>2</v>
          </cell>
        </row>
        <row r="167">
          <cell r="D167" t="str">
            <v>000075_Z11</v>
          </cell>
          <cell r="P167">
            <v>0.46400000000000002</v>
          </cell>
          <cell r="AD167">
            <v>3</v>
          </cell>
        </row>
        <row r="168">
          <cell r="D168" t="str">
            <v>000076_Z11</v>
          </cell>
          <cell r="P168">
            <v>0.31</v>
          </cell>
          <cell r="AD168">
            <v>1</v>
          </cell>
        </row>
        <row r="169">
          <cell r="D169" t="str">
            <v>000076_Z11</v>
          </cell>
          <cell r="P169">
            <v>0.31</v>
          </cell>
          <cell r="AD169">
            <v>2</v>
          </cell>
        </row>
        <row r="170">
          <cell r="D170" t="str">
            <v>000076_Z11</v>
          </cell>
          <cell r="P170">
            <v>0.31</v>
          </cell>
          <cell r="AD170">
            <v>3</v>
          </cell>
        </row>
        <row r="171">
          <cell r="D171" t="str">
            <v>000077_Z11</v>
          </cell>
          <cell r="P171">
            <v>0.21</v>
          </cell>
          <cell r="AD171">
            <v>1</v>
          </cell>
        </row>
        <row r="172">
          <cell r="D172" t="str">
            <v>000077_Z11</v>
          </cell>
          <cell r="P172">
            <v>0.21</v>
          </cell>
          <cell r="AD172">
            <v>2</v>
          </cell>
        </row>
        <row r="173">
          <cell r="D173" t="str">
            <v>000077_Z11</v>
          </cell>
          <cell r="P173">
            <v>0.21</v>
          </cell>
          <cell r="AD173">
            <v>3</v>
          </cell>
        </row>
        <row r="174">
          <cell r="D174" t="str">
            <v>000078_Z11</v>
          </cell>
          <cell r="P174">
            <v>0.27200000000000002</v>
          </cell>
          <cell r="AD174">
            <v>1</v>
          </cell>
        </row>
        <row r="175">
          <cell r="D175" t="str">
            <v>000078_Z11</v>
          </cell>
          <cell r="P175">
            <v>0.27200000000000002</v>
          </cell>
          <cell r="AD175">
            <v>2</v>
          </cell>
        </row>
        <row r="176">
          <cell r="D176" t="str">
            <v>000078_Z11</v>
          </cell>
          <cell r="P176">
            <v>0.27200000000000002</v>
          </cell>
          <cell r="AD176">
            <v>3</v>
          </cell>
        </row>
        <row r="177">
          <cell r="D177" t="str">
            <v>000081_Z11</v>
          </cell>
          <cell r="P177">
            <v>0.33</v>
          </cell>
          <cell r="AD177">
            <v>1</v>
          </cell>
        </row>
        <row r="178">
          <cell r="D178" t="str">
            <v>000081_Z11</v>
          </cell>
          <cell r="P178">
            <v>0.33</v>
          </cell>
          <cell r="AD178">
            <v>2</v>
          </cell>
        </row>
        <row r="179">
          <cell r="D179" t="str">
            <v>000081_Z11</v>
          </cell>
          <cell r="P179">
            <v>0.33</v>
          </cell>
          <cell r="AD179">
            <v>3</v>
          </cell>
        </row>
        <row r="180">
          <cell r="D180" t="str">
            <v>000082_Z11</v>
          </cell>
          <cell r="P180">
            <v>0.33</v>
          </cell>
          <cell r="AD180">
            <v>1</v>
          </cell>
        </row>
        <row r="181">
          <cell r="D181" t="str">
            <v>000082_Z11</v>
          </cell>
          <cell r="P181">
            <v>0.33</v>
          </cell>
          <cell r="AD181">
            <v>2</v>
          </cell>
        </row>
        <row r="182">
          <cell r="D182" t="str">
            <v>000082_Z11</v>
          </cell>
          <cell r="P182">
            <v>0.33</v>
          </cell>
          <cell r="AD182">
            <v>3</v>
          </cell>
        </row>
        <row r="183">
          <cell r="D183" t="str">
            <v>000083_Z11</v>
          </cell>
          <cell r="P183">
            <v>0.33</v>
          </cell>
          <cell r="AD183">
            <v>1</v>
          </cell>
        </row>
        <row r="184">
          <cell r="D184" t="str">
            <v>000083_Z11</v>
          </cell>
          <cell r="P184">
            <v>0.33</v>
          </cell>
          <cell r="AD184">
            <v>2</v>
          </cell>
        </row>
        <row r="185">
          <cell r="D185" t="str">
            <v>000083_Z11</v>
          </cell>
          <cell r="P185">
            <v>0.33</v>
          </cell>
          <cell r="AD185">
            <v>3</v>
          </cell>
        </row>
        <row r="186">
          <cell r="D186" t="str">
            <v>000086_Z11</v>
          </cell>
          <cell r="P186">
            <v>0.1</v>
          </cell>
          <cell r="AD186">
            <v>1</v>
          </cell>
        </row>
        <row r="187">
          <cell r="D187" t="str">
            <v>000086_Z11</v>
          </cell>
          <cell r="P187">
            <v>0.1</v>
          </cell>
          <cell r="AD187">
            <v>2</v>
          </cell>
        </row>
        <row r="188">
          <cell r="D188" t="str">
            <v>000086_Z11</v>
          </cell>
          <cell r="P188">
            <v>0.1</v>
          </cell>
          <cell r="AD188">
            <v>3</v>
          </cell>
        </row>
        <row r="189">
          <cell r="D189" t="str">
            <v>000087_Z11</v>
          </cell>
          <cell r="P189">
            <v>0.03</v>
          </cell>
          <cell r="AD189">
            <v>1</v>
          </cell>
        </row>
        <row r="190">
          <cell r="D190" t="str">
            <v>000087_Z11</v>
          </cell>
          <cell r="P190">
            <v>0.03</v>
          </cell>
          <cell r="AD190">
            <v>2</v>
          </cell>
        </row>
        <row r="191">
          <cell r="D191" t="str">
            <v>000087_Z11</v>
          </cell>
          <cell r="P191">
            <v>0.03</v>
          </cell>
          <cell r="AD191">
            <v>3</v>
          </cell>
        </row>
        <row r="192">
          <cell r="D192" t="str">
            <v>000095_Z11</v>
          </cell>
          <cell r="P192">
            <v>0.98</v>
          </cell>
          <cell r="AD192">
            <v>1</v>
          </cell>
        </row>
        <row r="193">
          <cell r="D193" t="str">
            <v>000095_Z11</v>
          </cell>
          <cell r="P193">
            <v>0.98</v>
          </cell>
          <cell r="AD193">
            <v>2</v>
          </cell>
        </row>
        <row r="194">
          <cell r="D194" t="str">
            <v>000095_Z11</v>
          </cell>
          <cell r="P194">
            <v>0.98</v>
          </cell>
          <cell r="AD194">
            <v>3</v>
          </cell>
        </row>
        <row r="195">
          <cell r="D195" t="str">
            <v>000096_Z11</v>
          </cell>
          <cell r="P195">
            <v>0.98</v>
          </cell>
          <cell r="AD195">
            <v>1</v>
          </cell>
        </row>
        <row r="196">
          <cell r="D196" t="str">
            <v>000096_Z11</v>
          </cell>
          <cell r="P196">
            <v>0.98</v>
          </cell>
          <cell r="AD196">
            <v>2</v>
          </cell>
        </row>
        <row r="197">
          <cell r="D197" t="str">
            <v>000096_Z11</v>
          </cell>
          <cell r="P197">
            <v>0.98</v>
          </cell>
          <cell r="AD197">
            <v>3</v>
          </cell>
        </row>
        <row r="198">
          <cell r="D198" t="str">
            <v>000097_Z11</v>
          </cell>
          <cell r="P198">
            <v>0.03</v>
          </cell>
          <cell r="AD198">
            <v>1</v>
          </cell>
        </row>
        <row r="199">
          <cell r="D199" t="str">
            <v>000097_Z11</v>
          </cell>
          <cell r="P199">
            <v>0.03</v>
          </cell>
          <cell r="AD199">
            <v>2</v>
          </cell>
        </row>
        <row r="200">
          <cell r="D200" t="str">
            <v>000097_Z11</v>
          </cell>
          <cell r="P200">
            <v>0.03</v>
          </cell>
          <cell r="AD200">
            <v>3</v>
          </cell>
        </row>
        <row r="201">
          <cell r="D201" t="str">
            <v>000098_Z11</v>
          </cell>
          <cell r="P201">
            <v>0.03</v>
          </cell>
          <cell r="AD201">
            <v>1</v>
          </cell>
        </row>
        <row r="202">
          <cell r="D202" t="str">
            <v>000098_Z11</v>
          </cell>
          <cell r="P202">
            <v>0.03</v>
          </cell>
          <cell r="AD202">
            <v>2</v>
          </cell>
        </row>
        <row r="203">
          <cell r="D203" t="str">
            <v>000098_Z11</v>
          </cell>
          <cell r="P203">
            <v>0.03</v>
          </cell>
          <cell r="AD203">
            <v>3</v>
          </cell>
        </row>
        <row r="204">
          <cell r="D204" t="str">
            <v>000106_Z11</v>
          </cell>
          <cell r="P204">
            <v>5.0000000000000001E-3</v>
          </cell>
          <cell r="AD204">
            <v>1</v>
          </cell>
        </row>
        <row r="205">
          <cell r="D205" t="str">
            <v>000106_Z11</v>
          </cell>
          <cell r="P205">
            <v>5.0000000000000001E-3</v>
          </cell>
          <cell r="AD205">
            <v>2</v>
          </cell>
        </row>
        <row r="206">
          <cell r="D206" t="str">
            <v>000106_Z11</v>
          </cell>
          <cell r="P206">
            <v>5.0000000000000001E-3</v>
          </cell>
          <cell r="AD206">
            <v>3</v>
          </cell>
        </row>
        <row r="207">
          <cell r="D207" t="str">
            <v>000107_Z11</v>
          </cell>
          <cell r="P207">
            <v>2E-3</v>
          </cell>
          <cell r="AD207">
            <v>1</v>
          </cell>
        </row>
        <row r="208">
          <cell r="D208" t="str">
            <v>000107_Z11</v>
          </cell>
          <cell r="P208">
            <v>2E-3</v>
          </cell>
          <cell r="AD208">
            <v>2</v>
          </cell>
        </row>
        <row r="209">
          <cell r="D209" t="str">
            <v>000107_Z11</v>
          </cell>
          <cell r="P209">
            <v>2E-3</v>
          </cell>
          <cell r="AD209">
            <v>3</v>
          </cell>
        </row>
        <row r="210">
          <cell r="D210" t="str">
            <v>000164_Z11</v>
          </cell>
          <cell r="P210">
            <v>1.5</v>
          </cell>
          <cell r="AD210">
            <v>1</v>
          </cell>
        </row>
        <row r="211">
          <cell r="D211" t="str">
            <v>000164_Z11</v>
          </cell>
          <cell r="P211">
            <v>1.5</v>
          </cell>
          <cell r="AD211">
            <v>2</v>
          </cell>
        </row>
        <row r="212">
          <cell r="D212" t="str">
            <v>000164_Z11</v>
          </cell>
          <cell r="P212">
            <v>1.5</v>
          </cell>
          <cell r="AD212">
            <v>3</v>
          </cell>
        </row>
        <row r="213">
          <cell r="D213" t="str">
            <v>000165_Z11</v>
          </cell>
          <cell r="P213">
            <v>4.8</v>
          </cell>
          <cell r="AD213">
            <v>1</v>
          </cell>
        </row>
        <row r="214">
          <cell r="D214" t="str">
            <v>000165_Z11</v>
          </cell>
          <cell r="P214">
            <v>4.8</v>
          </cell>
          <cell r="AD214">
            <v>2</v>
          </cell>
        </row>
        <row r="215">
          <cell r="D215" t="str">
            <v>000165_Z11</v>
          </cell>
          <cell r="P215">
            <v>4.8</v>
          </cell>
          <cell r="AD215">
            <v>3</v>
          </cell>
        </row>
        <row r="216">
          <cell r="D216" t="str">
            <v>000166_Z11</v>
          </cell>
          <cell r="P216">
            <v>1.9</v>
          </cell>
          <cell r="AD216">
            <v>1</v>
          </cell>
        </row>
        <row r="217">
          <cell r="D217" t="str">
            <v>000166_Z11</v>
          </cell>
          <cell r="P217">
            <v>1.9</v>
          </cell>
          <cell r="AD217">
            <v>2</v>
          </cell>
        </row>
        <row r="218">
          <cell r="D218" t="str">
            <v>000166_Z11</v>
          </cell>
          <cell r="P218">
            <v>1.9</v>
          </cell>
          <cell r="AD218">
            <v>3</v>
          </cell>
        </row>
        <row r="219">
          <cell r="D219" t="str">
            <v>000167_Z11</v>
          </cell>
          <cell r="P219">
            <v>0.94</v>
          </cell>
          <cell r="AD219">
            <v>1</v>
          </cell>
        </row>
        <row r="220">
          <cell r="D220" t="str">
            <v>000167_Z11</v>
          </cell>
          <cell r="P220">
            <v>0.94</v>
          </cell>
          <cell r="AD220">
            <v>2</v>
          </cell>
        </row>
        <row r="221">
          <cell r="D221" t="str">
            <v>000167_Z11</v>
          </cell>
          <cell r="P221">
            <v>0.94</v>
          </cell>
          <cell r="AD221">
            <v>3</v>
          </cell>
        </row>
        <row r="222">
          <cell r="D222" t="str">
            <v>000175_Z11</v>
          </cell>
          <cell r="P222">
            <v>1.2</v>
          </cell>
          <cell r="AD222">
            <v>1</v>
          </cell>
        </row>
        <row r="223">
          <cell r="D223" t="str">
            <v>000175_Z11</v>
          </cell>
          <cell r="P223">
            <v>1.2</v>
          </cell>
          <cell r="AD223">
            <v>2</v>
          </cell>
        </row>
        <row r="224">
          <cell r="D224" t="str">
            <v>000175_Z11</v>
          </cell>
          <cell r="P224">
            <v>1.2</v>
          </cell>
          <cell r="AD224">
            <v>3</v>
          </cell>
        </row>
        <row r="225">
          <cell r="D225" t="str">
            <v>000177_Z11</v>
          </cell>
          <cell r="P225">
            <v>0.16300000000000001</v>
          </cell>
          <cell r="AD225">
            <v>1</v>
          </cell>
        </row>
        <row r="226">
          <cell r="D226" t="str">
            <v>000177_Z11</v>
          </cell>
          <cell r="P226">
            <v>0.16300000000000001</v>
          </cell>
          <cell r="AD226">
            <v>2</v>
          </cell>
        </row>
        <row r="227">
          <cell r="D227" t="str">
            <v>000177_Z11</v>
          </cell>
          <cell r="P227">
            <v>0.16300000000000001</v>
          </cell>
          <cell r="AD227">
            <v>3</v>
          </cell>
        </row>
        <row r="228">
          <cell r="D228" t="str">
            <v>000182_Z11</v>
          </cell>
          <cell r="P228">
            <v>0.315</v>
          </cell>
          <cell r="AD228">
            <v>1</v>
          </cell>
        </row>
        <row r="229">
          <cell r="D229" t="str">
            <v>000182_Z11</v>
          </cell>
          <cell r="P229">
            <v>0.315</v>
          </cell>
          <cell r="AD229">
            <v>2</v>
          </cell>
        </row>
        <row r="230">
          <cell r="D230" t="str">
            <v>000182_Z11</v>
          </cell>
          <cell r="P230">
            <v>0.315</v>
          </cell>
          <cell r="AD230">
            <v>3</v>
          </cell>
        </row>
        <row r="231">
          <cell r="D231" t="str">
            <v>000185_Z11</v>
          </cell>
          <cell r="P231">
            <v>1.4999999999999999E-2</v>
          </cell>
          <cell r="AD231">
            <v>1</v>
          </cell>
        </row>
        <row r="232">
          <cell r="D232" t="str">
            <v>000185_Z11</v>
          </cell>
          <cell r="P232">
            <v>1.4999999999999999E-2</v>
          </cell>
          <cell r="AD232">
            <v>2</v>
          </cell>
        </row>
        <row r="233">
          <cell r="D233" t="str">
            <v>000185_Z11</v>
          </cell>
          <cell r="P233">
            <v>1.4999999999999999E-2</v>
          </cell>
          <cell r="AD233">
            <v>3</v>
          </cell>
        </row>
        <row r="234">
          <cell r="D234" t="str">
            <v>000186_Z11</v>
          </cell>
          <cell r="P234">
            <v>1.4999999999999999E-2</v>
          </cell>
          <cell r="AD234">
            <v>1</v>
          </cell>
        </row>
        <row r="235">
          <cell r="D235" t="str">
            <v>000186_Z11</v>
          </cell>
          <cell r="P235">
            <v>1.4999999999999999E-2</v>
          </cell>
          <cell r="AD235">
            <v>2</v>
          </cell>
        </row>
        <row r="236">
          <cell r="D236" t="str">
            <v>000186_Z11</v>
          </cell>
          <cell r="P236">
            <v>1.4999999999999999E-2</v>
          </cell>
          <cell r="AD236">
            <v>3</v>
          </cell>
        </row>
        <row r="237">
          <cell r="D237" t="str">
            <v>000187_Z11</v>
          </cell>
          <cell r="P237">
            <v>5.5E-2</v>
          </cell>
          <cell r="AD237">
            <v>1</v>
          </cell>
        </row>
        <row r="238">
          <cell r="D238" t="str">
            <v>000187_Z11</v>
          </cell>
          <cell r="P238">
            <v>5.5E-2</v>
          </cell>
          <cell r="AD238">
            <v>2</v>
          </cell>
        </row>
        <row r="239">
          <cell r="D239" t="str">
            <v>000187_Z11</v>
          </cell>
          <cell r="P239">
            <v>5.5E-2</v>
          </cell>
          <cell r="AD239">
            <v>3</v>
          </cell>
        </row>
        <row r="240">
          <cell r="D240" t="str">
            <v>000188_Z11</v>
          </cell>
          <cell r="P240">
            <v>7.4999999999999997E-2</v>
          </cell>
          <cell r="AD240">
            <v>1</v>
          </cell>
        </row>
        <row r="241">
          <cell r="D241" t="str">
            <v>000188_Z11</v>
          </cell>
          <cell r="P241">
            <v>7.4999999999999997E-2</v>
          </cell>
          <cell r="AD241">
            <v>2</v>
          </cell>
        </row>
        <row r="242">
          <cell r="D242" t="str">
            <v>000188_Z11</v>
          </cell>
          <cell r="P242">
            <v>7.4999999999999997E-2</v>
          </cell>
          <cell r="AD242">
            <v>3</v>
          </cell>
        </row>
        <row r="243">
          <cell r="D243" t="str">
            <v>000189_Z11</v>
          </cell>
          <cell r="P243">
            <v>0.09</v>
          </cell>
          <cell r="AD243">
            <v>1</v>
          </cell>
        </row>
        <row r="244">
          <cell r="D244" t="str">
            <v>000189_Z11</v>
          </cell>
          <cell r="P244">
            <v>0.09</v>
          </cell>
          <cell r="AD244">
            <v>2</v>
          </cell>
        </row>
        <row r="245">
          <cell r="D245" t="str">
            <v>000189_Z11</v>
          </cell>
          <cell r="P245">
            <v>0.09</v>
          </cell>
          <cell r="AD245">
            <v>3</v>
          </cell>
        </row>
        <row r="246">
          <cell r="D246" t="str">
            <v>000190_Z11</v>
          </cell>
          <cell r="P246">
            <v>0.01</v>
          </cell>
          <cell r="AD246">
            <v>1</v>
          </cell>
        </row>
        <row r="247">
          <cell r="D247" t="str">
            <v>000190_Z11</v>
          </cell>
          <cell r="P247">
            <v>0.01</v>
          </cell>
          <cell r="AD247">
            <v>2</v>
          </cell>
        </row>
        <row r="248">
          <cell r="D248" t="str">
            <v>000190_Z11</v>
          </cell>
          <cell r="P248">
            <v>0.01</v>
          </cell>
          <cell r="AD248">
            <v>3</v>
          </cell>
        </row>
        <row r="249">
          <cell r="D249" t="str">
            <v>000191_Z11</v>
          </cell>
          <cell r="P249">
            <v>0.04</v>
          </cell>
          <cell r="AD249">
            <v>1</v>
          </cell>
        </row>
        <row r="250">
          <cell r="D250" t="str">
            <v>000191_Z11</v>
          </cell>
          <cell r="P250">
            <v>0.04</v>
          </cell>
          <cell r="AD250">
            <v>2</v>
          </cell>
        </row>
        <row r="251">
          <cell r="D251" t="str">
            <v>000191_Z11</v>
          </cell>
          <cell r="P251">
            <v>0.04</v>
          </cell>
          <cell r="AD251">
            <v>3</v>
          </cell>
        </row>
        <row r="252">
          <cell r="D252" t="str">
            <v>000192_Z11</v>
          </cell>
          <cell r="P252">
            <v>2.3E-2</v>
          </cell>
          <cell r="AD252">
            <v>1</v>
          </cell>
        </row>
        <row r="253">
          <cell r="D253" t="str">
            <v>000192_Z11</v>
          </cell>
          <cell r="P253">
            <v>2.3E-2</v>
          </cell>
          <cell r="AD253">
            <v>2</v>
          </cell>
        </row>
        <row r="254">
          <cell r="D254" t="str">
            <v>000192_Z11</v>
          </cell>
          <cell r="P254">
            <v>2.3E-2</v>
          </cell>
          <cell r="AD254">
            <v>3</v>
          </cell>
        </row>
        <row r="255">
          <cell r="D255" t="str">
            <v>000194_Z11</v>
          </cell>
          <cell r="P255">
            <v>0.03</v>
          </cell>
          <cell r="AD255">
            <v>1</v>
          </cell>
        </row>
        <row r="256">
          <cell r="D256" t="str">
            <v>000194_Z11</v>
          </cell>
          <cell r="P256">
            <v>0.03</v>
          </cell>
          <cell r="AD256">
            <v>2</v>
          </cell>
        </row>
        <row r="257">
          <cell r="D257" t="str">
            <v>000194_Z11</v>
          </cell>
          <cell r="P257">
            <v>0.03</v>
          </cell>
          <cell r="AD257">
            <v>3</v>
          </cell>
        </row>
        <row r="258">
          <cell r="D258" t="str">
            <v>000195_Z11</v>
          </cell>
          <cell r="P258">
            <v>7.4999999999999997E-2</v>
          </cell>
          <cell r="AD258">
            <v>1</v>
          </cell>
        </row>
        <row r="259">
          <cell r="D259" t="str">
            <v>000195_Z11</v>
          </cell>
          <cell r="P259">
            <v>7.4999999999999997E-2</v>
          </cell>
          <cell r="AD259">
            <v>2</v>
          </cell>
        </row>
        <row r="260">
          <cell r="D260" t="str">
            <v>000195_Z11</v>
          </cell>
          <cell r="P260">
            <v>7.4999999999999997E-2</v>
          </cell>
          <cell r="AD260">
            <v>3</v>
          </cell>
        </row>
        <row r="261">
          <cell r="D261" t="str">
            <v>000196_Z11</v>
          </cell>
          <cell r="P261">
            <v>1.0999999999999999E-2</v>
          </cell>
          <cell r="AD261">
            <v>1</v>
          </cell>
        </row>
        <row r="262">
          <cell r="D262" t="str">
            <v>000196_Z11</v>
          </cell>
          <cell r="P262">
            <v>1.0999999999999999E-2</v>
          </cell>
          <cell r="AD262">
            <v>2</v>
          </cell>
        </row>
        <row r="263">
          <cell r="D263" t="str">
            <v>000196_Z11</v>
          </cell>
          <cell r="P263">
            <v>1.0999999999999999E-2</v>
          </cell>
          <cell r="AD263">
            <v>3</v>
          </cell>
        </row>
        <row r="264">
          <cell r="D264" t="str">
            <v>000197_Z11</v>
          </cell>
          <cell r="P264">
            <v>0.11</v>
          </cell>
          <cell r="AD264">
            <v>1</v>
          </cell>
        </row>
        <row r="265">
          <cell r="D265" t="str">
            <v>000197_Z11</v>
          </cell>
          <cell r="P265">
            <v>0.11</v>
          </cell>
          <cell r="AD265">
            <v>2</v>
          </cell>
        </row>
        <row r="266">
          <cell r="D266" t="str">
            <v>000197_Z11</v>
          </cell>
          <cell r="P266">
            <v>0.11</v>
          </cell>
          <cell r="AD266">
            <v>3</v>
          </cell>
        </row>
        <row r="267">
          <cell r="D267" t="str">
            <v>000199_Z11</v>
          </cell>
          <cell r="P267">
            <v>7.4999999999999997E-2</v>
          </cell>
          <cell r="AD267">
            <v>1</v>
          </cell>
        </row>
        <row r="268">
          <cell r="D268" t="str">
            <v>000199_Z11</v>
          </cell>
          <cell r="P268">
            <v>7.4999999999999997E-2</v>
          </cell>
          <cell r="AD268">
            <v>2</v>
          </cell>
        </row>
        <row r="269">
          <cell r="D269" t="str">
            <v>000199_Z11</v>
          </cell>
          <cell r="P269">
            <v>7.4999999999999997E-2</v>
          </cell>
          <cell r="AD269">
            <v>3</v>
          </cell>
        </row>
        <row r="270">
          <cell r="D270" t="str">
            <v>000202_Z11</v>
          </cell>
          <cell r="P270">
            <v>5</v>
          </cell>
          <cell r="AD270">
            <v>1</v>
          </cell>
        </row>
        <row r="271">
          <cell r="D271" t="str">
            <v>000202_Z11</v>
          </cell>
          <cell r="P271">
            <v>5</v>
          </cell>
          <cell r="AD271">
            <v>2</v>
          </cell>
        </row>
        <row r="272">
          <cell r="D272" t="str">
            <v>000202_Z11</v>
          </cell>
          <cell r="P272">
            <v>5</v>
          </cell>
          <cell r="AD272">
            <v>3</v>
          </cell>
        </row>
        <row r="273">
          <cell r="D273" t="str">
            <v>000203_Z11</v>
          </cell>
          <cell r="P273">
            <v>5</v>
          </cell>
          <cell r="AD273">
            <v>1</v>
          </cell>
        </row>
        <row r="274">
          <cell r="D274" t="str">
            <v>000203_Z11</v>
          </cell>
          <cell r="P274">
            <v>5</v>
          </cell>
          <cell r="AD274">
            <v>2</v>
          </cell>
        </row>
        <row r="275">
          <cell r="D275" t="str">
            <v>000203_Z11</v>
          </cell>
          <cell r="P275">
            <v>5</v>
          </cell>
          <cell r="AD275">
            <v>3</v>
          </cell>
        </row>
        <row r="276">
          <cell r="D276" t="str">
            <v>000204_Z11</v>
          </cell>
          <cell r="P276">
            <v>2.2799999999999998</v>
          </cell>
          <cell r="AD276">
            <v>1</v>
          </cell>
        </row>
        <row r="277">
          <cell r="D277" t="str">
            <v>000204_Z11</v>
          </cell>
          <cell r="P277">
            <v>2.2799999999999998</v>
          </cell>
          <cell r="AD277">
            <v>2</v>
          </cell>
        </row>
        <row r="278">
          <cell r="D278" t="str">
            <v>000204_Z11</v>
          </cell>
          <cell r="P278">
            <v>2.2799999999999998</v>
          </cell>
          <cell r="AD278">
            <v>3</v>
          </cell>
        </row>
        <row r="279">
          <cell r="D279" t="str">
            <v>000205_Z11</v>
          </cell>
          <cell r="P279">
            <v>0.34599999999999997</v>
          </cell>
          <cell r="AD279">
            <v>1</v>
          </cell>
        </row>
        <row r="280">
          <cell r="D280" t="str">
            <v>000205_Z11</v>
          </cell>
          <cell r="P280">
            <v>0.34599999999999997</v>
          </cell>
          <cell r="AD280">
            <v>2</v>
          </cell>
        </row>
        <row r="281">
          <cell r="D281" t="str">
            <v>000205_Z11</v>
          </cell>
          <cell r="P281">
            <v>0.34599999999999997</v>
          </cell>
          <cell r="AD281">
            <v>3</v>
          </cell>
        </row>
        <row r="282">
          <cell r="D282" t="str">
            <v>000206_Z11</v>
          </cell>
          <cell r="P282">
            <v>0.34599999999999997</v>
          </cell>
          <cell r="AD282">
            <v>1</v>
          </cell>
        </row>
        <row r="283">
          <cell r="D283" t="str">
            <v>000206_Z11</v>
          </cell>
          <cell r="P283">
            <v>0.34599999999999997</v>
          </cell>
          <cell r="AD283">
            <v>2</v>
          </cell>
        </row>
        <row r="284">
          <cell r="D284" t="str">
            <v>000206_Z11</v>
          </cell>
          <cell r="P284">
            <v>0.34599999999999997</v>
          </cell>
          <cell r="AD284">
            <v>3</v>
          </cell>
        </row>
        <row r="285">
          <cell r="D285" t="str">
            <v>000207_Z11</v>
          </cell>
          <cell r="P285">
            <v>0.33</v>
          </cell>
          <cell r="AD285">
            <v>1</v>
          </cell>
        </row>
        <row r="286">
          <cell r="D286" t="str">
            <v>000207_Z11</v>
          </cell>
          <cell r="P286">
            <v>0.33</v>
          </cell>
          <cell r="AD286">
            <v>2</v>
          </cell>
        </row>
        <row r="287">
          <cell r="D287" t="str">
            <v>000207_Z11</v>
          </cell>
          <cell r="P287">
            <v>0.33</v>
          </cell>
          <cell r="AD287">
            <v>3</v>
          </cell>
        </row>
        <row r="288">
          <cell r="D288" t="str">
            <v>000208_Z11</v>
          </cell>
          <cell r="P288">
            <v>0.153</v>
          </cell>
          <cell r="AD288">
            <v>1</v>
          </cell>
        </row>
        <row r="289">
          <cell r="D289" t="str">
            <v>000208_Z11</v>
          </cell>
          <cell r="P289">
            <v>0.153</v>
          </cell>
          <cell r="AD289">
            <v>2</v>
          </cell>
        </row>
        <row r="290">
          <cell r="D290" t="str">
            <v>000208_Z11</v>
          </cell>
          <cell r="P290">
            <v>0.153</v>
          </cell>
          <cell r="AD290">
            <v>3</v>
          </cell>
        </row>
        <row r="291">
          <cell r="D291" t="str">
            <v>000209_Z11</v>
          </cell>
          <cell r="P291">
            <v>0.153</v>
          </cell>
          <cell r="AD291">
            <v>1</v>
          </cell>
        </row>
        <row r="292">
          <cell r="D292" t="str">
            <v>000209_Z11</v>
          </cell>
          <cell r="P292">
            <v>0.153</v>
          </cell>
          <cell r="AD292">
            <v>2</v>
          </cell>
        </row>
        <row r="293">
          <cell r="D293" t="str">
            <v>000209_Z11</v>
          </cell>
          <cell r="P293">
            <v>0.153</v>
          </cell>
          <cell r="AD293">
            <v>3</v>
          </cell>
        </row>
        <row r="294">
          <cell r="D294" t="str">
            <v>000210_Z11</v>
          </cell>
          <cell r="P294">
            <v>0.14899999999999999</v>
          </cell>
          <cell r="AD294">
            <v>1</v>
          </cell>
        </row>
        <row r="295">
          <cell r="D295" t="str">
            <v>000210_Z11</v>
          </cell>
          <cell r="P295">
            <v>0.14899999999999999</v>
          </cell>
          <cell r="AD295">
            <v>2</v>
          </cell>
        </row>
        <row r="296">
          <cell r="D296" t="str">
            <v>000210_Z11</v>
          </cell>
          <cell r="P296">
            <v>0.14899999999999999</v>
          </cell>
          <cell r="AD296">
            <v>3</v>
          </cell>
        </row>
        <row r="297">
          <cell r="D297" t="str">
            <v>000211_Z11</v>
          </cell>
          <cell r="P297">
            <v>0.19400000000000001</v>
          </cell>
          <cell r="AD297">
            <v>1</v>
          </cell>
        </row>
        <row r="298">
          <cell r="D298" t="str">
            <v>000211_Z11</v>
          </cell>
          <cell r="P298">
            <v>0.19400000000000001</v>
          </cell>
          <cell r="AD298">
            <v>2</v>
          </cell>
        </row>
        <row r="299">
          <cell r="D299" t="str">
            <v>000211_Z11</v>
          </cell>
          <cell r="P299">
            <v>0.19400000000000001</v>
          </cell>
          <cell r="AD299">
            <v>3</v>
          </cell>
        </row>
        <row r="300">
          <cell r="D300" t="str">
            <v>000212_Z11</v>
          </cell>
          <cell r="P300">
            <v>0.09</v>
          </cell>
          <cell r="AD300">
            <v>1</v>
          </cell>
        </row>
        <row r="301">
          <cell r="D301" t="str">
            <v>000212_Z11</v>
          </cell>
          <cell r="P301">
            <v>0.09</v>
          </cell>
          <cell r="AD301">
            <v>2</v>
          </cell>
        </row>
        <row r="302">
          <cell r="D302" t="str">
            <v>000212_Z11</v>
          </cell>
          <cell r="P302">
            <v>0.09</v>
          </cell>
          <cell r="AD302">
            <v>3</v>
          </cell>
        </row>
        <row r="303">
          <cell r="D303" t="str">
            <v>000215_Z11</v>
          </cell>
          <cell r="P303">
            <v>1.9E-2</v>
          </cell>
          <cell r="AD303">
            <v>1</v>
          </cell>
        </row>
        <row r="304">
          <cell r="D304" t="str">
            <v>000215_Z11</v>
          </cell>
          <cell r="P304">
            <v>1.9E-2</v>
          </cell>
          <cell r="AD304">
            <v>2</v>
          </cell>
        </row>
        <row r="305">
          <cell r="D305" t="str">
            <v>000215_Z11</v>
          </cell>
          <cell r="P305">
            <v>1.9E-2</v>
          </cell>
          <cell r="AD305">
            <v>3</v>
          </cell>
        </row>
        <row r="306">
          <cell r="D306" t="str">
            <v>000216_Z11</v>
          </cell>
          <cell r="P306">
            <v>1.9E-2</v>
          </cell>
          <cell r="AD306">
            <v>1</v>
          </cell>
        </row>
        <row r="307">
          <cell r="D307" t="str">
            <v>000216_Z11</v>
          </cell>
          <cell r="P307">
            <v>1.9E-2</v>
          </cell>
          <cell r="AD307">
            <v>2</v>
          </cell>
        </row>
        <row r="308">
          <cell r="D308" t="str">
            <v>000216_Z11</v>
          </cell>
          <cell r="P308">
            <v>1.9E-2</v>
          </cell>
          <cell r="AD308">
            <v>3</v>
          </cell>
        </row>
        <row r="309">
          <cell r="D309" t="str">
            <v>000217_Z11</v>
          </cell>
          <cell r="P309">
            <v>0.13</v>
          </cell>
          <cell r="AD309">
            <v>1</v>
          </cell>
        </row>
        <row r="310">
          <cell r="D310" t="str">
            <v>000217_Z11</v>
          </cell>
          <cell r="P310">
            <v>0.13</v>
          </cell>
          <cell r="AD310">
            <v>2</v>
          </cell>
        </row>
        <row r="311">
          <cell r="D311" t="str">
            <v>000217_Z11</v>
          </cell>
          <cell r="P311">
            <v>0.13</v>
          </cell>
          <cell r="AD311">
            <v>3</v>
          </cell>
        </row>
        <row r="312">
          <cell r="D312" t="str">
            <v>000218_Z11</v>
          </cell>
          <cell r="P312">
            <v>0.13</v>
          </cell>
          <cell r="AD312">
            <v>1</v>
          </cell>
        </row>
        <row r="313">
          <cell r="D313" t="str">
            <v>000218_Z11</v>
          </cell>
          <cell r="P313">
            <v>0.13</v>
          </cell>
          <cell r="AD313">
            <v>2</v>
          </cell>
        </row>
        <row r="314">
          <cell r="D314" t="str">
            <v>000218_Z11</v>
          </cell>
          <cell r="P314">
            <v>0.13</v>
          </cell>
          <cell r="AD314">
            <v>3</v>
          </cell>
        </row>
        <row r="315">
          <cell r="D315" t="str">
            <v>000219_Z11</v>
          </cell>
          <cell r="P315">
            <v>0.03</v>
          </cell>
          <cell r="AD315">
            <v>1</v>
          </cell>
        </row>
        <row r="316">
          <cell r="D316" t="str">
            <v>000219_Z11</v>
          </cell>
          <cell r="P316">
            <v>0.03</v>
          </cell>
          <cell r="AD316">
            <v>2</v>
          </cell>
        </row>
        <row r="317">
          <cell r="D317" t="str">
            <v>000219_Z11</v>
          </cell>
          <cell r="P317">
            <v>0.03</v>
          </cell>
          <cell r="AD317">
            <v>3</v>
          </cell>
        </row>
        <row r="318">
          <cell r="D318" t="str">
            <v>000225_Z11</v>
          </cell>
          <cell r="P318">
            <v>0.14399999999999999</v>
          </cell>
          <cell r="AD318">
            <v>1</v>
          </cell>
        </row>
        <row r="319">
          <cell r="D319" t="str">
            <v>000225_Z11</v>
          </cell>
          <cell r="P319">
            <v>0.14399999999999999</v>
          </cell>
          <cell r="AD319">
            <v>2</v>
          </cell>
        </row>
        <row r="320">
          <cell r="D320" t="str">
            <v>000225_Z11</v>
          </cell>
          <cell r="P320">
            <v>0.14399999999999999</v>
          </cell>
          <cell r="AD320">
            <v>3</v>
          </cell>
        </row>
        <row r="321">
          <cell r="D321" t="str">
            <v>000226_Z11</v>
          </cell>
          <cell r="P321">
            <v>0.09</v>
          </cell>
          <cell r="AD321">
            <v>1</v>
          </cell>
        </row>
        <row r="322">
          <cell r="D322" t="str">
            <v>000226_Z11</v>
          </cell>
          <cell r="P322">
            <v>0.09</v>
          </cell>
          <cell r="AD322">
            <v>2</v>
          </cell>
        </row>
        <row r="323">
          <cell r="D323" t="str">
            <v>000226_Z11</v>
          </cell>
          <cell r="P323">
            <v>0.09</v>
          </cell>
          <cell r="AD323">
            <v>3</v>
          </cell>
        </row>
        <row r="324">
          <cell r="D324" t="str">
            <v>000230_Z11</v>
          </cell>
          <cell r="P324">
            <v>2.5000000000000001E-2</v>
          </cell>
          <cell r="AD324">
            <v>1</v>
          </cell>
        </row>
        <row r="325">
          <cell r="D325" t="str">
            <v>000230_Z11</v>
          </cell>
          <cell r="P325">
            <v>2.5000000000000001E-2</v>
          </cell>
          <cell r="AD325">
            <v>2</v>
          </cell>
        </row>
        <row r="326">
          <cell r="D326" t="str">
            <v>000230_Z11</v>
          </cell>
          <cell r="P326">
            <v>2.5000000000000001E-2</v>
          </cell>
          <cell r="AD326">
            <v>3</v>
          </cell>
        </row>
        <row r="327">
          <cell r="D327" t="str">
            <v>000231_Z11</v>
          </cell>
          <cell r="P327">
            <v>2.1999999999999999E-2</v>
          </cell>
          <cell r="AD327">
            <v>1</v>
          </cell>
        </row>
        <row r="328">
          <cell r="D328" t="str">
            <v>000231_Z11</v>
          </cell>
          <cell r="P328">
            <v>2.1999999999999999E-2</v>
          </cell>
          <cell r="AD328">
            <v>2</v>
          </cell>
        </row>
        <row r="329">
          <cell r="D329" t="str">
            <v>000231_Z11</v>
          </cell>
          <cell r="P329">
            <v>2.1999999999999999E-2</v>
          </cell>
          <cell r="AD329">
            <v>3</v>
          </cell>
        </row>
        <row r="330">
          <cell r="D330" t="str">
            <v>000232_Z11</v>
          </cell>
          <cell r="P330">
            <v>0.13200000000000001</v>
          </cell>
          <cell r="AD330">
            <v>1</v>
          </cell>
        </row>
        <row r="331">
          <cell r="D331" t="str">
            <v>000232_Z11</v>
          </cell>
          <cell r="P331">
            <v>0.13200000000000001</v>
          </cell>
          <cell r="AD331">
            <v>2</v>
          </cell>
        </row>
        <row r="332">
          <cell r="D332" t="str">
            <v>000232_Z11</v>
          </cell>
          <cell r="P332">
            <v>0.13200000000000001</v>
          </cell>
          <cell r="AD332">
            <v>3</v>
          </cell>
        </row>
        <row r="333">
          <cell r="D333" t="str">
            <v>000233_Z11</v>
          </cell>
          <cell r="P333">
            <v>3.6999999999999998E-2</v>
          </cell>
          <cell r="AD333">
            <v>1</v>
          </cell>
        </row>
        <row r="334">
          <cell r="D334" t="str">
            <v>000233_Z11</v>
          </cell>
          <cell r="P334">
            <v>3.6999999999999998E-2</v>
          </cell>
          <cell r="AD334">
            <v>2</v>
          </cell>
        </row>
        <row r="335">
          <cell r="D335" t="str">
            <v>000233_Z11</v>
          </cell>
          <cell r="P335">
            <v>3.6999999999999998E-2</v>
          </cell>
          <cell r="AD335">
            <v>3</v>
          </cell>
        </row>
        <row r="336">
          <cell r="D336" t="str">
            <v>000234_Z11</v>
          </cell>
          <cell r="P336">
            <v>4.5999999999999999E-2</v>
          </cell>
          <cell r="AD336">
            <v>1</v>
          </cell>
        </row>
        <row r="337">
          <cell r="D337" t="str">
            <v>000234_Z11</v>
          </cell>
          <cell r="P337">
            <v>4.5999999999999999E-2</v>
          </cell>
          <cell r="AD337">
            <v>2</v>
          </cell>
        </row>
        <row r="338">
          <cell r="D338" t="str">
            <v>000234_Z11</v>
          </cell>
          <cell r="P338">
            <v>4.5999999999999999E-2</v>
          </cell>
          <cell r="AD338">
            <v>3</v>
          </cell>
        </row>
        <row r="339">
          <cell r="D339" t="str">
            <v>000235_Z11</v>
          </cell>
          <cell r="P339">
            <v>0.04</v>
          </cell>
          <cell r="AD339">
            <v>1</v>
          </cell>
        </row>
        <row r="340">
          <cell r="D340" t="str">
            <v>000235_Z11</v>
          </cell>
          <cell r="P340">
            <v>0.04</v>
          </cell>
          <cell r="AD340">
            <v>2</v>
          </cell>
        </row>
        <row r="341">
          <cell r="D341" t="str">
            <v>000235_Z11</v>
          </cell>
          <cell r="P341">
            <v>0.04</v>
          </cell>
          <cell r="AD341">
            <v>3</v>
          </cell>
        </row>
        <row r="342">
          <cell r="D342" t="str">
            <v>000236_Z11</v>
          </cell>
          <cell r="P342">
            <v>7.4999999999999997E-2</v>
          </cell>
          <cell r="AD342">
            <v>1</v>
          </cell>
        </row>
        <row r="343">
          <cell r="D343" t="str">
            <v>000236_Z11</v>
          </cell>
          <cell r="P343">
            <v>7.4999999999999997E-2</v>
          </cell>
          <cell r="AD343">
            <v>2</v>
          </cell>
        </row>
        <row r="344">
          <cell r="D344" t="str">
            <v>000236_Z11</v>
          </cell>
          <cell r="P344">
            <v>7.4999999999999997E-2</v>
          </cell>
          <cell r="AD344">
            <v>3</v>
          </cell>
        </row>
        <row r="345">
          <cell r="D345" t="str">
            <v>000237_Z11</v>
          </cell>
          <cell r="P345">
            <v>0.4</v>
          </cell>
          <cell r="AD345">
            <v>1</v>
          </cell>
        </row>
        <row r="346">
          <cell r="D346" t="str">
            <v>000237_Z11</v>
          </cell>
          <cell r="P346">
            <v>0.4</v>
          </cell>
          <cell r="AD346">
            <v>2</v>
          </cell>
        </row>
        <row r="347">
          <cell r="D347" t="str">
            <v>000237_Z11</v>
          </cell>
          <cell r="P347">
            <v>0.4</v>
          </cell>
          <cell r="AD347">
            <v>3</v>
          </cell>
        </row>
        <row r="348">
          <cell r="D348" t="str">
            <v>000238_Z11</v>
          </cell>
          <cell r="P348">
            <v>0.4</v>
          </cell>
          <cell r="AD348">
            <v>1</v>
          </cell>
        </row>
        <row r="349">
          <cell r="D349" t="str">
            <v>000238_Z11</v>
          </cell>
          <cell r="P349">
            <v>0.4</v>
          </cell>
          <cell r="AD349">
            <v>2</v>
          </cell>
        </row>
        <row r="350">
          <cell r="D350" t="str">
            <v>000238_Z11</v>
          </cell>
          <cell r="P350">
            <v>0.4</v>
          </cell>
          <cell r="AD350">
            <v>3</v>
          </cell>
        </row>
        <row r="351">
          <cell r="D351" t="str">
            <v>000239_Z11</v>
          </cell>
          <cell r="P351">
            <v>2.1999999999999999E-2</v>
          </cell>
          <cell r="AD351">
            <v>1</v>
          </cell>
        </row>
        <row r="352">
          <cell r="D352" t="str">
            <v>000239_Z11</v>
          </cell>
          <cell r="P352">
            <v>2.1999999999999999E-2</v>
          </cell>
          <cell r="AD352">
            <v>2</v>
          </cell>
        </row>
        <row r="353">
          <cell r="D353" t="str">
            <v>000239_Z11</v>
          </cell>
          <cell r="P353">
            <v>2.1999999999999999E-2</v>
          </cell>
          <cell r="AD353">
            <v>3</v>
          </cell>
        </row>
        <row r="354">
          <cell r="D354" t="str">
            <v>000240_Z11</v>
          </cell>
          <cell r="P354">
            <v>8.0000000000000002E-3</v>
          </cell>
          <cell r="AD354">
            <v>1</v>
          </cell>
        </row>
        <row r="355">
          <cell r="D355" t="str">
            <v>000240_Z11</v>
          </cell>
          <cell r="P355">
            <v>8.0000000000000002E-3</v>
          </cell>
          <cell r="AD355">
            <v>2</v>
          </cell>
        </row>
        <row r="356">
          <cell r="D356" t="str">
            <v>000240_Z11</v>
          </cell>
          <cell r="P356">
            <v>8.0000000000000002E-3</v>
          </cell>
          <cell r="AD356">
            <v>3</v>
          </cell>
        </row>
        <row r="357">
          <cell r="D357" t="str">
            <v>000241_Z11</v>
          </cell>
          <cell r="P357">
            <v>0.11</v>
          </cell>
          <cell r="AD357">
            <v>1</v>
          </cell>
        </row>
        <row r="358">
          <cell r="D358" t="str">
            <v>000241_Z11</v>
          </cell>
          <cell r="P358">
            <v>0.11</v>
          </cell>
          <cell r="AD358">
            <v>2</v>
          </cell>
        </row>
        <row r="359">
          <cell r="D359" t="str">
            <v>000241_Z11</v>
          </cell>
          <cell r="P359">
            <v>0.11</v>
          </cell>
          <cell r="AD359">
            <v>3</v>
          </cell>
        </row>
        <row r="360">
          <cell r="D360" t="str">
            <v>000242_Z11</v>
          </cell>
          <cell r="P360">
            <v>0.09</v>
          </cell>
          <cell r="AD360">
            <v>1</v>
          </cell>
        </row>
        <row r="361">
          <cell r="D361" t="str">
            <v>000242_Z11</v>
          </cell>
          <cell r="P361">
            <v>0.09</v>
          </cell>
          <cell r="AD361">
            <v>2</v>
          </cell>
        </row>
        <row r="362">
          <cell r="D362" t="str">
            <v>000242_Z11</v>
          </cell>
          <cell r="P362">
            <v>0.09</v>
          </cell>
          <cell r="AD362">
            <v>3</v>
          </cell>
        </row>
        <row r="363">
          <cell r="D363" t="str">
            <v>000243_Z11</v>
          </cell>
          <cell r="P363">
            <v>3.5000000000000003E-2</v>
          </cell>
          <cell r="AD363">
            <v>1</v>
          </cell>
        </row>
        <row r="364">
          <cell r="D364" t="str">
            <v>000243_Z11</v>
          </cell>
          <cell r="P364">
            <v>3.5000000000000003E-2</v>
          </cell>
          <cell r="AD364">
            <v>2</v>
          </cell>
        </row>
        <row r="365">
          <cell r="D365" t="str">
            <v>000243_Z11</v>
          </cell>
          <cell r="P365">
            <v>3.5000000000000003E-2</v>
          </cell>
          <cell r="AD365">
            <v>3</v>
          </cell>
        </row>
        <row r="366">
          <cell r="D366" t="str">
            <v>000244_Z11</v>
          </cell>
          <cell r="P366">
            <v>3.5000000000000003E-2</v>
          </cell>
          <cell r="AD366">
            <v>1</v>
          </cell>
        </row>
        <row r="367">
          <cell r="D367" t="str">
            <v>000244_Z11</v>
          </cell>
          <cell r="P367">
            <v>3.5000000000000003E-2</v>
          </cell>
          <cell r="AD367">
            <v>1</v>
          </cell>
        </row>
        <row r="368">
          <cell r="D368" t="str">
            <v>000244_Z11</v>
          </cell>
          <cell r="P368">
            <v>3.5000000000000003E-2</v>
          </cell>
          <cell r="AD368">
            <v>2</v>
          </cell>
        </row>
        <row r="369">
          <cell r="D369" t="str">
            <v>000244_Z11</v>
          </cell>
          <cell r="P369">
            <v>3.5000000000000003E-2</v>
          </cell>
          <cell r="AD369">
            <v>3</v>
          </cell>
        </row>
        <row r="370">
          <cell r="D370" t="str">
            <v>000245_Z11</v>
          </cell>
          <cell r="P370">
            <v>0.13</v>
          </cell>
          <cell r="AD370">
            <v>1</v>
          </cell>
        </row>
        <row r="371">
          <cell r="D371" t="str">
            <v>000245_Z11</v>
          </cell>
          <cell r="P371">
            <v>0.13</v>
          </cell>
          <cell r="AD371">
            <v>2</v>
          </cell>
        </row>
        <row r="372">
          <cell r="D372" t="str">
            <v>000245_Z11</v>
          </cell>
          <cell r="P372">
            <v>0.13</v>
          </cell>
          <cell r="AD372">
            <v>3</v>
          </cell>
        </row>
        <row r="373">
          <cell r="D373" t="str">
            <v>000246_Z11</v>
          </cell>
          <cell r="P373">
            <v>0.13</v>
          </cell>
          <cell r="AD373">
            <v>1</v>
          </cell>
        </row>
        <row r="374">
          <cell r="D374" t="str">
            <v>000246_Z11</v>
          </cell>
          <cell r="P374">
            <v>0.13</v>
          </cell>
          <cell r="AD374">
            <v>2</v>
          </cell>
        </row>
        <row r="375">
          <cell r="D375" t="str">
            <v>000246_Z11</v>
          </cell>
          <cell r="P375">
            <v>0.13</v>
          </cell>
          <cell r="AD375">
            <v>3</v>
          </cell>
        </row>
        <row r="376">
          <cell r="D376" t="str">
            <v>000252_Z11</v>
          </cell>
          <cell r="P376">
            <v>2.1999999999999999E-2</v>
          </cell>
          <cell r="AD376">
            <v>1</v>
          </cell>
        </row>
        <row r="377">
          <cell r="D377" t="str">
            <v>000252_Z11</v>
          </cell>
          <cell r="P377">
            <v>2.1999999999999999E-2</v>
          </cell>
          <cell r="AD377">
            <v>2</v>
          </cell>
        </row>
        <row r="378">
          <cell r="D378" t="str">
            <v>000252_Z11</v>
          </cell>
          <cell r="P378">
            <v>2.1999999999999999E-2</v>
          </cell>
          <cell r="AD378">
            <v>3</v>
          </cell>
        </row>
        <row r="379">
          <cell r="D379" t="str">
            <v>000254_Z11</v>
          </cell>
          <cell r="P379">
            <v>0.03</v>
          </cell>
          <cell r="AD379">
            <v>1</v>
          </cell>
        </row>
        <row r="380">
          <cell r="D380" t="str">
            <v>000254_Z11</v>
          </cell>
          <cell r="P380">
            <v>0.03</v>
          </cell>
          <cell r="AD380">
            <v>2</v>
          </cell>
        </row>
        <row r="381">
          <cell r="D381" t="str">
            <v>000254_Z11</v>
          </cell>
          <cell r="P381">
            <v>0.03</v>
          </cell>
          <cell r="AD381">
            <v>3</v>
          </cell>
        </row>
        <row r="382">
          <cell r="D382" t="str">
            <v>000255_Z11</v>
          </cell>
          <cell r="P382">
            <v>7.4999999999999997E-2</v>
          </cell>
          <cell r="AD382">
            <v>1</v>
          </cell>
        </row>
        <row r="383">
          <cell r="D383" t="str">
            <v>000255_Z11</v>
          </cell>
          <cell r="P383">
            <v>7.4999999999999997E-2</v>
          </cell>
          <cell r="AD383">
            <v>2</v>
          </cell>
        </row>
        <row r="384">
          <cell r="D384" t="str">
            <v>000255_Z11</v>
          </cell>
          <cell r="P384">
            <v>7.4999999999999997E-2</v>
          </cell>
          <cell r="AD384">
            <v>3</v>
          </cell>
        </row>
        <row r="385">
          <cell r="D385" t="str">
            <v>000271_Z11</v>
          </cell>
          <cell r="P385">
            <v>5.5E-2</v>
          </cell>
          <cell r="AD385">
            <v>1</v>
          </cell>
        </row>
        <row r="386">
          <cell r="D386" t="str">
            <v>000271_Z11</v>
          </cell>
          <cell r="P386">
            <v>5.5E-2</v>
          </cell>
          <cell r="AD386">
            <v>2</v>
          </cell>
        </row>
        <row r="387">
          <cell r="D387" t="str">
            <v>000271_Z11</v>
          </cell>
          <cell r="P387">
            <v>5.5E-2</v>
          </cell>
          <cell r="AD387">
            <v>3</v>
          </cell>
        </row>
        <row r="388">
          <cell r="D388" t="str">
            <v>000272_Z11</v>
          </cell>
          <cell r="P388">
            <v>0.03</v>
          </cell>
          <cell r="AD388">
            <v>1</v>
          </cell>
        </row>
        <row r="389">
          <cell r="D389" t="str">
            <v>000272_Z11</v>
          </cell>
          <cell r="P389">
            <v>0.03</v>
          </cell>
          <cell r="AD389">
            <v>2</v>
          </cell>
        </row>
        <row r="390">
          <cell r="D390" t="str">
            <v>000272_Z11</v>
          </cell>
          <cell r="P390">
            <v>0.03</v>
          </cell>
          <cell r="AD390">
            <v>3</v>
          </cell>
        </row>
        <row r="391">
          <cell r="D391" t="str">
            <v>000273_Z11</v>
          </cell>
          <cell r="P391">
            <v>0.03</v>
          </cell>
          <cell r="AD391">
            <v>1</v>
          </cell>
        </row>
        <row r="392">
          <cell r="D392" t="str">
            <v>000273_Z11</v>
          </cell>
          <cell r="P392">
            <v>0.03</v>
          </cell>
          <cell r="AD392">
            <v>2</v>
          </cell>
        </row>
        <row r="393">
          <cell r="D393" t="str">
            <v>000273_Z11</v>
          </cell>
          <cell r="P393">
            <v>0.03</v>
          </cell>
          <cell r="AD393">
            <v>3</v>
          </cell>
        </row>
        <row r="394">
          <cell r="D394" t="str">
            <v>000274_Z11</v>
          </cell>
          <cell r="P394">
            <v>3.6999999999999998E-2</v>
          </cell>
          <cell r="AD394">
            <v>1</v>
          </cell>
        </row>
        <row r="395">
          <cell r="D395" t="str">
            <v>000274_Z11</v>
          </cell>
          <cell r="P395">
            <v>3.6999999999999998E-2</v>
          </cell>
          <cell r="AD395">
            <v>2</v>
          </cell>
        </row>
        <row r="396">
          <cell r="D396" t="str">
            <v>000274_Z11</v>
          </cell>
          <cell r="P396">
            <v>3.6999999999999998E-2</v>
          </cell>
          <cell r="AD396">
            <v>3</v>
          </cell>
        </row>
        <row r="397">
          <cell r="D397" t="str">
            <v>000277_Z11</v>
          </cell>
          <cell r="P397">
            <v>1.4E-2</v>
          </cell>
          <cell r="AD397">
            <v>1</v>
          </cell>
        </row>
        <row r="398">
          <cell r="D398" t="str">
            <v>000277_Z11</v>
          </cell>
          <cell r="P398">
            <v>1.4E-2</v>
          </cell>
          <cell r="AD398">
            <v>2</v>
          </cell>
        </row>
        <row r="399">
          <cell r="D399" t="str">
            <v>000277_Z11</v>
          </cell>
          <cell r="P399">
            <v>1.4E-2</v>
          </cell>
          <cell r="AD399">
            <v>3</v>
          </cell>
        </row>
        <row r="400">
          <cell r="D400" t="str">
            <v>000278_Z11</v>
          </cell>
          <cell r="P400">
            <v>1.0999999999999999E-2</v>
          </cell>
          <cell r="AD400">
            <v>1</v>
          </cell>
        </row>
        <row r="401">
          <cell r="D401" t="str">
            <v>000278_Z11</v>
          </cell>
          <cell r="P401">
            <v>1.0999999999999999E-2</v>
          </cell>
          <cell r="AD401">
            <v>2</v>
          </cell>
        </row>
        <row r="402">
          <cell r="D402" t="str">
            <v>000278_Z11</v>
          </cell>
          <cell r="P402">
            <v>1.0999999999999999E-2</v>
          </cell>
          <cell r="AD402">
            <v>3</v>
          </cell>
        </row>
        <row r="403">
          <cell r="D403" t="str">
            <v>000279_Z11</v>
          </cell>
          <cell r="P403">
            <v>2.1999999999999999E-2</v>
          </cell>
          <cell r="AD403">
            <v>1</v>
          </cell>
        </row>
        <row r="404">
          <cell r="D404" t="str">
            <v>000279_Z11</v>
          </cell>
          <cell r="P404">
            <v>2.1999999999999999E-2</v>
          </cell>
          <cell r="AD404">
            <v>2</v>
          </cell>
        </row>
        <row r="405">
          <cell r="D405" t="str">
            <v>000279_Z11</v>
          </cell>
          <cell r="P405">
            <v>2.1999999999999999E-2</v>
          </cell>
          <cell r="AD405">
            <v>3</v>
          </cell>
        </row>
        <row r="406">
          <cell r="D406" t="str">
            <v>000280_Z11</v>
          </cell>
          <cell r="P406">
            <v>0.11</v>
          </cell>
          <cell r="AD406">
            <v>1</v>
          </cell>
        </row>
        <row r="407">
          <cell r="D407" t="str">
            <v>000280_Z11</v>
          </cell>
          <cell r="P407">
            <v>0.11</v>
          </cell>
          <cell r="AD407">
            <v>2</v>
          </cell>
        </row>
        <row r="408">
          <cell r="D408" t="str">
            <v>000280_Z11</v>
          </cell>
          <cell r="P408">
            <v>0.11</v>
          </cell>
          <cell r="AD408">
            <v>3</v>
          </cell>
        </row>
        <row r="409">
          <cell r="D409" t="str">
            <v>000281_Z11</v>
          </cell>
          <cell r="P409">
            <v>0.04</v>
          </cell>
          <cell r="AD409">
            <v>1</v>
          </cell>
        </row>
        <row r="410">
          <cell r="D410" t="str">
            <v>000281_Z11</v>
          </cell>
          <cell r="P410">
            <v>0.04</v>
          </cell>
          <cell r="AD410">
            <v>2</v>
          </cell>
        </row>
        <row r="411">
          <cell r="D411" t="str">
            <v>000281_Z11</v>
          </cell>
          <cell r="P411">
            <v>0.04</v>
          </cell>
          <cell r="AD411">
            <v>3</v>
          </cell>
        </row>
        <row r="412">
          <cell r="D412" t="str">
            <v>000283_Z11</v>
          </cell>
          <cell r="P412">
            <v>0.03</v>
          </cell>
          <cell r="AD412">
            <v>1</v>
          </cell>
        </row>
        <row r="413">
          <cell r="D413" t="str">
            <v>000283_Z11</v>
          </cell>
          <cell r="P413">
            <v>0.03</v>
          </cell>
          <cell r="AD413">
            <v>2</v>
          </cell>
        </row>
        <row r="414">
          <cell r="D414" t="str">
            <v>000283_Z11</v>
          </cell>
          <cell r="P414">
            <v>0.03</v>
          </cell>
          <cell r="AD414">
            <v>3</v>
          </cell>
        </row>
        <row r="415">
          <cell r="D415" t="str">
            <v>000284_Z11</v>
          </cell>
          <cell r="P415">
            <v>1.0999999999999999E-2</v>
          </cell>
          <cell r="AD415">
            <v>1</v>
          </cell>
        </row>
        <row r="416">
          <cell r="D416" t="str">
            <v>000284_Z11</v>
          </cell>
          <cell r="P416">
            <v>1.0999999999999999E-2</v>
          </cell>
          <cell r="AD416">
            <v>2</v>
          </cell>
        </row>
        <row r="417">
          <cell r="D417" t="str">
            <v>000284_Z11</v>
          </cell>
          <cell r="P417">
            <v>1.0999999999999999E-2</v>
          </cell>
          <cell r="AD417">
            <v>3</v>
          </cell>
        </row>
        <row r="418">
          <cell r="D418" t="str">
            <v>000285_Z11</v>
          </cell>
          <cell r="P418">
            <v>1.0999999999999999E-2</v>
          </cell>
          <cell r="AD418">
            <v>1</v>
          </cell>
        </row>
        <row r="419">
          <cell r="D419" t="str">
            <v>000285_Z11</v>
          </cell>
          <cell r="P419">
            <v>1.0999999999999999E-2</v>
          </cell>
          <cell r="AD419">
            <v>2</v>
          </cell>
        </row>
        <row r="420">
          <cell r="D420" t="str">
            <v>000285_Z11</v>
          </cell>
          <cell r="P420">
            <v>1.0999999999999999E-2</v>
          </cell>
          <cell r="AD420">
            <v>3</v>
          </cell>
        </row>
        <row r="421">
          <cell r="D421" t="str">
            <v>000286_Z11</v>
          </cell>
          <cell r="P421">
            <v>1.0999999999999999E-2</v>
          </cell>
          <cell r="AD421">
            <v>1</v>
          </cell>
        </row>
        <row r="422">
          <cell r="D422" t="str">
            <v>000286_Z11</v>
          </cell>
          <cell r="P422">
            <v>1.0999999999999999E-2</v>
          </cell>
          <cell r="AD422">
            <v>2</v>
          </cell>
        </row>
        <row r="423">
          <cell r="D423" t="str">
            <v>000286_Z11</v>
          </cell>
          <cell r="P423">
            <v>1.0999999999999999E-2</v>
          </cell>
          <cell r="AD423">
            <v>3</v>
          </cell>
        </row>
        <row r="424">
          <cell r="D424" t="str">
            <v>000287_Z11</v>
          </cell>
          <cell r="P424">
            <v>1.0999999999999999E-2</v>
          </cell>
          <cell r="AD424">
            <v>1</v>
          </cell>
        </row>
        <row r="425">
          <cell r="D425" t="str">
            <v>000287_Z11</v>
          </cell>
          <cell r="P425">
            <v>1.0999999999999999E-2</v>
          </cell>
          <cell r="AD425">
            <v>2</v>
          </cell>
        </row>
        <row r="426">
          <cell r="D426" t="str">
            <v>000287_Z11</v>
          </cell>
          <cell r="P426">
            <v>1.0999999999999999E-2</v>
          </cell>
          <cell r="AD426">
            <v>3</v>
          </cell>
        </row>
        <row r="427">
          <cell r="D427" t="str">
            <v>000295_Z11</v>
          </cell>
          <cell r="P427">
            <v>2.1999999999999999E-2</v>
          </cell>
          <cell r="AD427">
            <v>1</v>
          </cell>
        </row>
        <row r="428">
          <cell r="D428" t="str">
            <v>000295_Z11</v>
          </cell>
          <cell r="P428">
            <v>2.1999999999999999E-2</v>
          </cell>
          <cell r="AD428">
            <v>2</v>
          </cell>
        </row>
        <row r="429">
          <cell r="D429" t="str">
            <v>000295_Z11</v>
          </cell>
          <cell r="P429">
            <v>2.1999999999999999E-2</v>
          </cell>
          <cell r="AD429">
            <v>3</v>
          </cell>
        </row>
        <row r="430">
          <cell r="D430" t="str">
            <v>000297_Z11</v>
          </cell>
          <cell r="P430">
            <v>0.4</v>
          </cell>
          <cell r="AD430">
            <v>1</v>
          </cell>
        </row>
        <row r="431">
          <cell r="D431" t="str">
            <v>000297_Z11</v>
          </cell>
          <cell r="P431">
            <v>0.4</v>
          </cell>
          <cell r="AD431">
            <v>2</v>
          </cell>
        </row>
        <row r="432">
          <cell r="D432" t="str">
            <v>000297_Z11</v>
          </cell>
          <cell r="P432">
            <v>0.4</v>
          </cell>
          <cell r="AD432">
            <v>3</v>
          </cell>
        </row>
        <row r="433">
          <cell r="D433" t="str">
            <v>000306_Z11</v>
          </cell>
          <cell r="P433">
            <v>1.4999999999999999E-2</v>
          </cell>
          <cell r="AD433">
            <v>1</v>
          </cell>
        </row>
        <row r="434">
          <cell r="D434" t="str">
            <v>000306_Z11</v>
          </cell>
          <cell r="P434">
            <v>1.4999999999999999E-2</v>
          </cell>
          <cell r="AD434">
            <v>2</v>
          </cell>
        </row>
        <row r="435">
          <cell r="D435" t="str">
            <v>000306_Z11</v>
          </cell>
          <cell r="P435">
            <v>1.4999999999999999E-2</v>
          </cell>
          <cell r="AD435">
            <v>3</v>
          </cell>
        </row>
        <row r="436">
          <cell r="D436" t="str">
            <v>000307_Z11</v>
          </cell>
          <cell r="P436">
            <v>1.4999999999999999E-2</v>
          </cell>
          <cell r="AD436">
            <v>1</v>
          </cell>
        </row>
        <row r="437">
          <cell r="D437" t="str">
            <v>000307_Z11</v>
          </cell>
          <cell r="P437">
            <v>1.4999999999999999E-2</v>
          </cell>
          <cell r="AD437">
            <v>2</v>
          </cell>
        </row>
        <row r="438">
          <cell r="D438" t="str">
            <v>000307_Z11</v>
          </cell>
          <cell r="P438">
            <v>1.4999999999999999E-2</v>
          </cell>
          <cell r="AD438">
            <v>3</v>
          </cell>
        </row>
        <row r="439">
          <cell r="D439" t="str">
            <v>000308_Z11</v>
          </cell>
          <cell r="P439">
            <v>3.6999999999999998E-2</v>
          </cell>
          <cell r="AD439">
            <v>1</v>
          </cell>
        </row>
        <row r="440">
          <cell r="D440" t="str">
            <v>000308_Z11</v>
          </cell>
          <cell r="P440">
            <v>3.6999999999999998E-2</v>
          </cell>
          <cell r="AD440">
            <v>2</v>
          </cell>
        </row>
        <row r="441">
          <cell r="D441" t="str">
            <v>000308_Z11</v>
          </cell>
          <cell r="P441">
            <v>3.6999999999999998E-2</v>
          </cell>
          <cell r="AD441">
            <v>3</v>
          </cell>
        </row>
        <row r="442">
          <cell r="D442" t="str">
            <v>000309_Z11</v>
          </cell>
          <cell r="P442">
            <v>5.5E-2</v>
          </cell>
          <cell r="AD442">
            <v>1</v>
          </cell>
        </row>
        <row r="443">
          <cell r="D443" t="str">
            <v>000309_Z11</v>
          </cell>
          <cell r="P443">
            <v>5.5E-2</v>
          </cell>
          <cell r="AD443">
            <v>2</v>
          </cell>
        </row>
        <row r="444">
          <cell r="D444" t="str">
            <v>000309_Z11</v>
          </cell>
          <cell r="P444">
            <v>5.5E-2</v>
          </cell>
          <cell r="AD444">
            <v>3</v>
          </cell>
        </row>
        <row r="445">
          <cell r="D445" t="str">
            <v>000310_Z11</v>
          </cell>
          <cell r="P445">
            <v>2.1999999999999999E-2</v>
          </cell>
          <cell r="AD445">
            <v>1</v>
          </cell>
        </row>
        <row r="446">
          <cell r="D446" t="str">
            <v>000310_Z11</v>
          </cell>
          <cell r="P446">
            <v>2.1999999999999999E-2</v>
          </cell>
          <cell r="AD446">
            <v>2</v>
          </cell>
        </row>
        <row r="447">
          <cell r="D447" t="str">
            <v>000310_Z11</v>
          </cell>
          <cell r="P447">
            <v>2.1999999999999999E-2</v>
          </cell>
          <cell r="AD447">
            <v>3</v>
          </cell>
        </row>
        <row r="448">
          <cell r="D448" t="str">
            <v>000311_Z11</v>
          </cell>
          <cell r="P448">
            <v>2.1999999999999999E-2</v>
          </cell>
          <cell r="AD448">
            <v>1</v>
          </cell>
        </row>
        <row r="449">
          <cell r="D449" t="str">
            <v>000311_Z11</v>
          </cell>
          <cell r="P449">
            <v>2.1999999999999999E-2</v>
          </cell>
          <cell r="AD449">
            <v>2</v>
          </cell>
        </row>
        <row r="450">
          <cell r="D450" t="str">
            <v>000311_Z11</v>
          </cell>
          <cell r="P450">
            <v>2.1999999999999999E-2</v>
          </cell>
          <cell r="AD450">
            <v>3</v>
          </cell>
        </row>
        <row r="451">
          <cell r="D451" t="str">
            <v>000330_Z11</v>
          </cell>
          <cell r="P451">
            <v>1.4999999999999999E-2</v>
          </cell>
          <cell r="AD451">
            <v>1</v>
          </cell>
        </row>
        <row r="452">
          <cell r="D452" t="str">
            <v>000330_Z11</v>
          </cell>
          <cell r="P452">
            <v>1.4999999999999999E-2</v>
          </cell>
          <cell r="AD452">
            <v>2</v>
          </cell>
        </row>
        <row r="453">
          <cell r="D453" t="str">
            <v>000330_Z11</v>
          </cell>
          <cell r="P453">
            <v>1.4999999999999999E-2</v>
          </cell>
          <cell r="AD453">
            <v>3</v>
          </cell>
        </row>
        <row r="454">
          <cell r="D454" t="str">
            <v>000331_Z11</v>
          </cell>
          <cell r="P454">
            <v>0.13600000000000001</v>
          </cell>
          <cell r="AD454">
            <v>1</v>
          </cell>
        </row>
        <row r="455">
          <cell r="D455" t="str">
            <v>000331_Z11</v>
          </cell>
          <cell r="P455">
            <v>0.13600000000000001</v>
          </cell>
          <cell r="AD455">
            <v>2</v>
          </cell>
        </row>
        <row r="456">
          <cell r="D456" t="str">
            <v>000331_Z11</v>
          </cell>
          <cell r="P456">
            <v>0.13600000000000001</v>
          </cell>
          <cell r="AD456">
            <v>3</v>
          </cell>
        </row>
        <row r="457">
          <cell r="D457" t="str">
            <v>000334_Z11</v>
          </cell>
          <cell r="P457">
            <v>2.1999999999999999E-2</v>
          </cell>
          <cell r="AD457">
            <v>1</v>
          </cell>
        </row>
        <row r="458">
          <cell r="D458" t="str">
            <v>000334_Z11</v>
          </cell>
          <cell r="P458">
            <v>2.1999999999999999E-2</v>
          </cell>
          <cell r="AD458">
            <v>2</v>
          </cell>
        </row>
        <row r="459">
          <cell r="D459" t="str">
            <v>000334_Z11</v>
          </cell>
          <cell r="P459">
            <v>2.1999999999999999E-2</v>
          </cell>
          <cell r="AD459">
            <v>3</v>
          </cell>
        </row>
        <row r="460">
          <cell r="D460" t="str">
            <v>000335_Z11</v>
          </cell>
          <cell r="P460">
            <v>1.9E-2</v>
          </cell>
          <cell r="AD460">
            <v>1</v>
          </cell>
        </row>
        <row r="461">
          <cell r="D461" t="str">
            <v>000335_Z11</v>
          </cell>
          <cell r="P461">
            <v>1.9E-2</v>
          </cell>
          <cell r="AD461">
            <v>2</v>
          </cell>
        </row>
        <row r="462">
          <cell r="D462" t="str">
            <v>000335_Z11</v>
          </cell>
          <cell r="P462">
            <v>1.9E-2</v>
          </cell>
          <cell r="AD462">
            <v>3</v>
          </cell>
        </row>
        <row r="463">
          <cell r="D463" t="str">
            <v>000339_Z11</v>
          </cell>
          <cell r="P463">
            <v>0.03</v>
          </cell>
          <cell r="AD463">
            <v>1</v>
          </cell>
        </row>
        <row r="464">
          <cell r="D464" t="str">
            <v>000339_Z11</v>
          </cell>
          <cell r="P464">
            <v>0.03</v>
          </cell>
          <cell r="AD464">
            <v>2</v>
          </cell>
        </row>
        <row r="465">
          <cell r="D465" t="str">
            <v>000339_Z11</v>
          </cell>
          <cell r="P465">
            <v>0.03</v>
          </cell>
          <cell r="AD465">
            <v>3</v>
          </cell>
        </row>
        <row r="466">
          <cell r="D466" t="str">
            <v>000346_Z11</v>
          </cell>
          <cell r="P466">
            <v>0.03</v>
          </cell>
          <cell r="AD466">
            <v>1</v>
          </cell>
        </row>
        <row r="467">
          <cell r="D467" t="str">
            <v>000346_Z11</v>
          </cell>
          <cell r="P467">
            <v>0.03</v>
          </cell>
          <cell r="AD467">
            <v>2</v>
          </cell>
        </row>
        <row r="468">
          <cell r="D468" t="str">
            <v>000346_Z11</v>
          </cell>
          <cell r="P468">
            <v>0.03</v>
          </cell>
          <cell r="AD468">
            <v>3</v>
          </cell>
        </row>
        <row r="469">
          <cell r="D469" t="str">
            <v>000347_Z11</v>
          </cell>
          <cell r="P469">
            <v>0.03</v>
          </cell>
          <cell r="AD469">
            <v>1</v>
          </cell>
        </row>
        <row r="470">
          <cell r="D470" t="str">
            <v>000347_Z11</v>
          </cell>
          <cell r="P470">
            <v>0.03</v>
          </cell>
          <cell r="AD470">
            <v>2</v>
          </cell>
        </row>
        <row r="471">
          <cell r="D471" t="str">
            <v>000347_Z11</v>
          </cell>
          <cell r="P471">
            <v>0.03</v>
          </cell>
          <cell r="AD471">
            <v>3</v>
          </cell>
        </row>
        <row r="472">
          <cell r="D472" t="str">
            <v>000355_Z11</v>
          </cell>
          <cell r="P472">
            <v>9.75</v>
          </cell>
          <cell r="AD472">
            <v>1</v>
          </cell>
        </row>
        <row r="473">
          <cell r="D473" t="str">
            <v>000355_Z11</v>
          </cell>
          <cell r="P473">
            <v>9.75</v>
          </cell>
          <cell r="AD473">
            <v>2</v>
          </cell>
        </row>
        <row r="474">
          <cell r="D474" t="str">
            <v>000355_Z11</v>
          </cell>
          <cell r="P474">
            <v>9.75</v>
          </cell>
          <cell r="AD474">
            <v>3</v>
          </cell>
        </row>
        <row r="475">
          <cell r="D475" t="str">
            <v>000356_Z11</v>
          </cell>
          <cell r="P475">
            <v>1.2</v>
          </cell>
          <cell r="AD475">
            <v>1</v>
          </cell>
        </row>
        <row r="476">
          <cell r="D476" t="str">
            <v>000356_Z11</v>
          </cell>
          <cell r="P476">
            <v>1.2</v>
          </cell>
          <cell r="AD476">
            <v>2</v>
          </cell>
        </row>
        <row r="477">
          <cell r="D477" t="str">
            <v>000356_Z11</v>
          </cell>
          <cell r="P477">
            <v>1.2</v>
          </cell>
          <cell r="AD477">
            <v>3</v>
          </cell>
        </row>
        <row r="478">
          <cell r="D478" t="str">
            <v>000357_Z11</v>
          </cell>
          <cell r="P478">
            <v>1.2</v>
          </cell>
          <cell r="AD478">
            <v>1</v>
          </cell>
        </row>
        <row r="479">
          <cell r="D479" t="str">
            <v>000357_Z11</v>
          </cell>
          <cell r="P479">
            <v>1.2</v>
          </cell>
          <cell r="AD479">
            <v>2</v>
          </cell>
        </row>
        <row r="480">
          <cell r="D480" t="str">
            <v>000357_Z11</v>
          </cell>
          <cell r="P480">
            <v>1.2</v>
          </cell>
          <cell r="AD480">
            <v>3</v>
          </cell>
        </row>
        <row r="481">
          <cell r="D481" t="str">
            <v>000358_Z11</v>
          </cell>
          <cell r="P481">
            <v>3</v>
          </cell>
          <cell r="AD481">
            <v>1</v>
          </cell>
        </row>
        <row r="482">
          <cell r="D482" t="str">
            <v>000358_Z11</v>
          </cell>
          <cell r="P482">
            <v>3</v>
          </cell>
          <cell r="AD482">
            <v>2</v>
          </cell>
        </row>
        <row r="483">
          <cell r="D483" t="str">
            <v>000358_Z11</v>
          </cell>
          <cell r="P483">
            <v>3</v>
          </cell>
          <cell r="AD483">
            <v>3</v>
          </cell>
        </row>
        <row r="484">
          <cell r="D484" t="str">
            <v>000359_Z11</v>
          </cell>
          <cell r="P484">
            <v>0.25</v>
          </cell>
          <cell r="AD484">
            <v>1</v>
          </cell>
        </row>
        <row r="485">
          <cell r="D485" t="str">
            <v>000359_Z11</v>
          </cell>
          <cell r="P485">
            <v>0.25</v>
          </cell>
          <cell r="AD485">
            <v>2</v>
          </cell>
        </row>
        <row r="486">
          <cell r="D486" t="str">
            <v>000359_Z11</v>
          </cell>
          <cell r="P486">
            <v>0.25</v>
          </cell>
          <cell r="AD486">
            <v>3</v>
          </cell>
        </row>
        <row r="487">
          <cell r="D487" t="str">
            <v>000360_Z11</v>
          </cell>
          <cell r="P487">
            <v>0.49</v>
          </cell>
          <cell r="AD487">
            <v>1</v>
          </cell>
        </row>
        <row r="488">
          <cell r="D488" t="str">
            <v>000360_Z11</v>
          </cell>
          <cell r="P488">
            <v>0.49</v>
          </cell>
          <cell r="AD488">
            <v>2</v>
          </cell>
        </row>
        <row r="489">
          <cell r="D489" t="str">
            <v>000360_Z11</v>
          </cell>
          <cell r="P489">
            <v>0.49</v>
          </cell>
          <cell r="AD489">
            <v>3</v>
          </cell>
        </row>
        <row r="490">
          <cell r="D490" t="str">
            <v>000365_Z11</v>
          </cell>
          <cell r="P490">
            <v>2.1999999999999999E-2</v>
          </cell>
          <cell r="AD490">
            <v>1</v>
          </cell>
        </row>
        <row r="491">
          <cell r="D491" t="str">
            <v>000365_Z11</v>
          </cell>
          <cell r="P491">
            <v>2.1999999999999999E-2</v>
          </cell>
          <cell r="AD491">
            <v>2</v>
          </cell>
        </row>
        <row r="492">
          <cell r="D492" t="str">
            <v>000365_Z11</v>
          </cell>
          <cell r="P492">
            <v>2.1999999999999999E-2</v>
          </cell>
          <cell r="AD492">
            <v>3</v>
          </cell>
        </row>
        <row r="493">
          <cell r="D493" t="str">
            <v>000366_Z11</v>
          </cell>
          <cell r="P493">
            <v>2.1999999999999999E-2</v>
          </cell>
          <cell r="AD493">
            <v>1</v>
          </cell>
        </row>
        <row r="494">
          <cell r="D494" t="str">
            <v>000366_Z11</v>
          </cell>
          <cell r="P494">
            <v>2.1999999999999999E-2</v>
          </cell>
          <cell r="AD494">
            <v>2</v>
          </cell>
        </row>
        <row r="495">
          <cell r="D495" t="str">
            <v>000366_Z11</v>
          </cell>
          <cell r="P495">
            <v>2.1999999999999999E-2</v>
          </cell>
          <cell r="AD495">
            <v>3</v>
          </cell>
        </row>
        <row r="496">
          <cell r="D496" t="str">
            <v>000367_Z11</v>
          </cell>
          <cell r="P496">
            <v>0.03</v>
          </cell>
          <cell r="AD496">
            <v>1</v>
          </cell>
        </row>
        <row r="497">
          <cell r="D497" t="str">
            <v>000367_Z11</v>
          </cell>
          <cell r="P497">
            <v>0.03</v>
          </cell>
          <cell r="AD497">
            <v>2</v>
          </cell>
        </row>
        <row r="498">
          <cell r="D498" t="str">
            <v>000367_Z11</v>
          </cell>
          <cell r="P498">
            <v>0.03</v>
          </cell>
          <cell r="AD498">
            <v>3</v>
          </cell>
        </row>
        <row r="499">
          <cell r="D499" t="str">
            <v>000368_Z11</v>
          </cell>
          <cell r="P499">
            <v>0.09</v>
          </cell>
          <cell r="AD499">
            <v>1</v>
          </cell>
        </row>
        <row r="500">
          <cell r="D500" t="str">
            <v>000368_Z11</v>
          </cell>
          <cell r="P500">
            <v>0.09</v>
          </cell>
          <cell r="AD500">
            <v>2</v>
          </cell>
        </row>
        <row r="501">
          <cell r="D501" t="str">
            <v>000368_Z11</v>
          </cell>
          <cell r="P501">
            <v>0.09</v>
          </cell>
          <cell r="AD501">
            <v>3</v>
          </cell>
        </row>
        <row r="502">
          <cell r="D502" t="str">
            <v>000369_Z11</v>
          </cell>
          <cell r="P502">
            <v>5.5E-2</v>
          </cell>
          <cell r="AD502">
            <v>1</v>
          </cell>
        </row>
        <row r="503">
          <cell r="D503" t="str">
            <v>000369_Z11</v>
          </cell>
          <cell r="P503">
            <v>5.5E-2</v>
          </cell>
          <cell r="AD503">
            <v>2</v>
          </cell>
        </row>
        <row r="504">
          <cell r="D504" t="str">
            <v>000369_Z11</v>
          </cell>
          <cell r="P504">
            <v>5.5E-2</v>
          </cell>
          <cell r="AD504">
            <v>3</v>
          </cell>
        </row>
        <row r="505">
          <cell r="D505" t="str">
            <v>000370_Z11</v>
          </cell>
          <cell r="P505">
            <v>0.13</v>
          </cell>
          <cell r="AD505">
            <v>1</v>
          </cell>
        </row>
        <row r="506">
          <cell r="D506" t="str">
            <v>000370_Z11</v>
          </cell>
          <cell r="P506">
            <v>0.13</v>
          </cell>
          <cell r="AD506">
            <v>2</v>
          </cell>
        </row>
        <row r="507">
          <cell r="D507" t="str">
            <v>000370_Z11</v>
          </cell>
          <cell r="P507">
            <v>0.13</v>
          </cell>
          <cell r="AD507">
            <v>3</v>
          </cell>
        </row>
        <row r="508">
          <cell r="D508" t="str">
            <v>000371_Z11</v>
          </cell>
          <cell r="P508">
            <v>0.189</v>
          </cell>
          <cell r="AD508">
            <v>1</v>
          </cell>
        </row>
        <row r="509">
          <cell r="D509" t="str">
            <v>000371_Z11</v>
          </cell>
          <cell r="P509">
            <v>0.189</v>
          </cell>
          <cell r="AD509">
            <v>2</v>
          </cell>
        </row>
        <row r="510">
          <cell r="D510" t="str">
            <v>000371_Z11</v>
          </cell>
          <cell r="P510">
            <v>0.189</v>
          </cell>
          <cell r="AD510">
            <v>3</v>
          </cell>
        </row>
        <row r="511">
          <cell r="D511" t="str">
            <v>000372_Z11</v>
          </cell>
          <cell r="P511">
            <v>0.23699999999999999</v>
          </cell>
          <cell r="AD511">
            <v>1</v>
          </cell>
        </row>
        <row r="512">
          <cell r="D512" t="str">
            <v>000372_Z11</v>
          </cell>
          <cell r="P512">
            <v>0.23699999999999999</v>
          </cell>
          <cell r="AD512">
            <v>2</v>
          </cell>
        </row>
        <row r="513">
          <cell r="D513" t="str">
            <v>000372_Z11</v>
          </cell>
          <cell r="P513">
            <v>0.23699999999999999</v>
          </cell>
          <cell r="AD513">
            <v>3</v>
          </cell>
        </row>
        <row r="514">
          <cell r="D514" t="str">
            <v>000373_Z11</v>
          </cell>
          <cell r="P514">
            <v>0.03</v>
          </cell>
          <cell r="AD514">
            <v>1</v>
          </cell>
        </row>
        <row r="515">
          <cell r="D515" t="str">
            <v>000373_Z11</v>
          </cell>
          <cell r="P515">
            <v>0.03</v>
          </cell>
          <cell r="AD515">
            <v>2</v>
          </cell>
        </row>
        <row r="516">
          <cell r="D516" t="str">
            <v>000373_Z11</v>
          </cell>
          <cell r="P516">
            <v>0.03</v>
          </cell>
          <cell r="AD516">
            <v>3</v>
          </cell>
        </row>
        <row r="517">
          <cell r="D517" t="str">
            <v>000374_Z11</v>
          </cell>
          <cell r="P517">
            <v>1.0999999999999999E-2</v>
          </cell>
          <cell r="AD517">
            <v>1</v>
          </cell>
        </row>
        <row r="518">
          <cell r="D518" t="str">
            <v>000374_Z11</v>
          </cell>
          <cell r="P518">
            <v>1.0999999999999999E-2</v>
          </cell>
          <cell r="AD518">
            <v>2</v>
          </cell>
        </row>
        <row r="519">
          <cell r="D519" t="str">
            <v>000374_Z11</v>
          </cell>
          <cell r="P519">
            <v>1.0999999999999999E-2</v>
          </cell>
          <cell r="AD519">
            <v>3</v>
          </cell>
        </row>
        <row r="520">
          <cell r="D520" t="str">
            <v>000375_Z11</v>
          </cell>
          <cell r="P520">
            <v>3.6999999999999998E-2</v>
          </cell>
          <cell r="AD520">
            <v>1</v>
          </cell>
        </row>
        <row r="521">
          <cell r="D521" t="str">
            <v>000375_Z11</v>
          </cell>
          <cell r="P521">
            <v>3.6999999999999998E-2</v>
          </cell>
          <cell r="AD521">
            <v>2</v>
          </cell>
        </row>
        <row r="522">
          <cell r="D522" t="str">
            <v>000375_Z11</v>
          </cell>
          <cell r="P522">
            <v>3.6999999999999998E-2</v>
          </cell>
          <cell r="AD522">
            <v>3</v>
          </cell>
        </row>
        <row r="523">
          <cell r="D523" t="str">
            <v>000379_Z11</v>
          </cell>
          <cell r="P523">
            <v>5.5E-2</v>
          </cell>
          <cell r="AD523">
            <v>1</v>
          </cell>
        </row>
        <row r="524">
          <cell r="D524" t="str">
            <v>000379_Z11</v>
          </cell>
          <cell r="P524">
            <v>5.5E-2</v>
          </cell>
          <cell r="AD524">
            <v>2</v>
          </cell>
        </row>
        <row r="525">
          <cell r="D525" t="str">
            <v>000379_Z11</v>
          </cell>
          <cell r="P525">
            <v>5.5E-2</v>
          </cell>
          <cell r="AD525">
            <v>3</v>
          </cell>
        </row>
        <row r="526">
          <cell r="D526" t="str">
            <v>000380_Z11</v>
          </cell>
          <cell r="P526">
            <v>0.22500000000000001</v>
          </cell>
          <cell r="AD526">
            <v>1</v>
          </cell>
        </row>
        <row r="527">
          <cell r="D527" t="str">
            <v>000380_Z11</v>
          </cell>
          <cell r="P527">
            <v>0.22500000000000001</v>
          </cell>
          <cell r="AD527">
            <v>2</v>
          </cell>
        </row>
        <row r="528">
          <cell r="D528" t="str">
            <v>000380_Z11</v>
          </cell>
          <cell r="P528">
            <v>0.22500000000000001</v>
          </cell>
          <cell r="AD528">
            <v>3</v>
          </cell>
        </row>
        <row r="529">
          <cell r="D529" t="str">
            <v>000381_Z11</v>
          </cell>
          <cell r="P529">
            <v>0.3</v>
          </cell>
          <cell r="AD529">
            <v>1</v>
          </cell>
        </row>
        <row r="530">
          <cell r="D530" t="str">
            <v>000381_Z11</v>
          </cell>
          <cell r="P530">
            <v>0.3</v>
          </cell>
          <cell r="AD530">
            <v>2</v>
          </cell>
        </row>
        <row r="531">
          <cell r="D531" t="str">
            <v>000381_Z11</v>
          </cell>
          <cell r="P531">
            <v>0.3</v>
          </cell>
          <cell r="AD531">
            <v>3</v>
          </cell>
        </row>
        <row r="532">
          <cell r="D532" t="str">
            <v>000384_Z11</v>
          </cell>
          <cell r="P532">
            <v>0.04</v>
          </cell>
          <cell r="AD532">
            <v>1</v>
          </cell>
        </row>
        <row r="533">
          <cell r="D533" t="str">
            <v>000384_Z11</v>
          </cell>
          <cell r="P533">
            <v>0.04</v>
          </cell>
          <cell r="AD533">
            <v>1</v>
          </cell>
        </row>
        <row r="534">
          <cell r="D534" t="str">
            <v>000384_Z11</v>
          </cell>
          <cell r="P534">
            <v>0.04</v>
          </cell>
          <cell r="AD534">
            <v>2</v>
          </cell>
        </row>
        <row r="535">
          <cell r="D535" t="str">
            <v>000384_Z11</v>
          </cell>
          <cell r="P535">
            <v>0.04</v>
          </cell>
          <cell r="AD535">
            <v>3</v>
          </cell>
        </row>
        <row r="536">
          <cell r="D536" t="str">
            <v>000385_Z11</v>
          </cell>
          <cell r="P536">
            <v>0.03</v>
          </cell>
          <cell r="AD536">
            <v>1</v>
          </cell>
        </row>
        <row r="537">
          <cell r="D537" t="str">
            <v>000385_Z11</v>
          </cell>
          <cell r="P537">
            <v>0.03</v>
          </cell>
          <cell r="AD537">
            <v>1</v>
          </cell>
        </row>
        <row r="538">
          <cell r="D538" t="str">
            <v>000385_Z11</v>
          </cell>
          <cell r="P538">
            <v>0.03</v>
          </cell>
          <cell r="AD538">
            <v>2</v>
          </cell>
        </row>
        <row r="539">
          <cell r="D539" t="str">
            <v>000385_Z11</v>
          </cell>
          <cell r="P539">
            <v>0.03</v>
          </cell>
          <cell r="AD539">
            <v>3</v>
          </cell>
        </row>
        <row r="540">
          <cell r="D540" t="str">
            <v>000387_Z11</v>
          </cell>
          <cell r="P540">
            <v>3.6999999999999998E-2</v>
          </cell>
          <cell r="AD540">
            <v>1</v>
          </cell>
        </row>
        <row r="541">
          <cell r="D541" t="str">
            <v>000387_Z11</v>
          </cell>
          <cell r="P541">
            <v>3.6999999999999998E-2</v>
          </cell>
          <cell r="AD541">
            <v>2</v>
          </cell>
        </row>
        <row r="542">
          <cell r="D542" t="str">
            <v>000387_Z11</v>
          </cell>
          <cell r="P542">
            <v>3.6999999999999998E-2</v>
          </cell>
          <cell r="AD542">
            <v>3</v>
          </cell>
        </row>
        <row r="543">
          <cell r="D543" t="str">
            <v>000393_Z11</v>
          </cell>
          <cell r="P543">
            <v>0.7</v>
          </cell>
          <cell r="AD543">
            <v>1</v>
          </cell>
        </row>
        <row r="544">
          <cell r="D544" t="str">
            <v>000393_Z11</v>
          </cell>
          <cell r="P544">
            <v>0.7</v>
          </cell>
          <cell r="AD544">
            <v>2</v>
          </cell>
        </row>
        <row r="545">
          <cell r="D545" t="str">
            <v>000393_Z11</v>
          </cell>
          <cell r="P545">
            <v>0.7</v>
          </cell>
          <cell r="AD545">
            <v>3</v>
          </cell>
        </row>
        <row r="546">
          <cell r="D546" t="str">
            <v>000394_Z11</v>
          </cell>
          <cell r="P546">
            <v>0.5</v>
          </cell>
          <cell r="AD546">
            <v>1</v>
          </cell>
        </row>
        <row r="547">
          <cell r="D547" t="str">
            <v>000394_Z11</v>
          </cell>
          <cell r="P547">
            <v>0.5</v>
          </cell>
          <cell r="AD547">
            <v>2</v>
          </cell>
        </row>
        <row r="548">
          <cell r="D548" t="str">
            <v>000394_Z11</v>
          </cell>
          <cell r="P548">
            <v>0.5</v>
          </cell>
          <cell r="AD548">
            <v>3</v>
          </cell>
        </row>
        <row r="549">
          <cell r="D549" t="str">
            <v>000395_Z11</v>
          </cell>
          <cell r="P549">
            <v>0.5</v>
          </cell>
          <cell r="AD549">
            <v>1</v>
          </cell>
        </row>
        <row r="550">
          <cell r="D550" t="str">
            <v>000395_Z11</v>
          </cell>
          <cell r="P550">
            <v>0.5</v>
          </cell>
          <cell r="AD550">
            <v>2</v>
          </cell>
        </row>
        <row r="551">
          <cell r="D551" t="str">
            <v>000395_Z11</v>
          </cell>
          <cell r="P551">
            <v>0.5</v>
          </cell>
          <cell r="AD551">
            <v>3</v>
          </cell>
        </row>
        <row r="552">
          <cell r="D552" t="str">
            <v>000396_Z11</v>
          </cell>
          <cell r="P552">
            <v>0.5</v>
          </cell>
          <cell r="AD552">
            <v>1</v>
          </cell>
        </row>
        <row r="553">
          <cell r="D553" t="str">
            <v>000396_Z11</v>
          </cell>
          <cell r="P553">
            <v>0.5</v>
          </cell>
          <cell r="AD553">
            <v>2</v>
          </cell>
        </row>
        <row r="554">
          <cell r="D554" t="str">
            <v>000396_Z11</v>
          </cell>
          <cell r="P554">
            <v>0.5</v>
          </cell>
          <cell r="AD554">
            <v>3</v>
          </cell>
        </row>
        <row r="555">
          <cell r="D555" t="str">
            <v>000397_Z11</v>
          </cell>
          <cell r="P555">
            <v>0.32</v>
          </cell>
          <cell r="AD555">
            <v>1</v>
          </cell>
        </row>
        <row r="556">
          <cell r="D556" t="str">
            <v>000397_Z11</v>
          </cell>
          <cell r="P556">
            <v>0.32</v>
          </cell>
          <cell r="AD556">
            <v>2</v>
          </cell>
        </row>
        <row r="557">
          <cell r="D557" t="str">
            <v>000397_Z11</v>
          </cell>
          <cell r="P557">
            <v>0.32</v>
          </cell>
          <cell r="AD557">
            <v>3</v>
          </cell>
        </row>
        <row r="558">
          <cell r="D558" t="str">
            <v>000398_Z11</v>
          </cell>
          <cell r="P558">
            <v>0.192</v>
          </cell>
          <cell r="AD558">
            <v>1</v>
          </cell>
        </row>
        <row r="559">
          <cell r="D559" t="str">
            <v>000398_Z11</v>
          </cell>
          <cell r="P559">
            <v>0.192</v>
          </cell>
          <cell r="AD559">
            <v>2</v>
          </cell>
        </row>
        <row r="560">
          <cell r="D560" t="str">
            <v>000398_Z11</v>
          </cell>
          <cell r="P560">
            <v>0.192</v>
          </cell>
          <cell r="AD560">
            <v>3</v>
          </cell>
        </row>
        <row r="561">
          <cell r="D561" t="str">
            <v>000399_Z11</v>
          </cell>
          <cell r="P561">
            <v>0.2</v>
          </cell>
          <cell r="AD561">
            <v>1</v>
          </cell>
        </row>
        <row r="562">
          <cell r="D562" t="str">
            <v>000399_Z11</v>
          </cell>
          <cell r="P562">
            <v>0.2</v>
          </cell>
          <cell r="AD562">
            <v>2</v>
          </cell>
        </row>
        <row r="563">
          <cell r="D563" t="str">
            <v>000399_Z11</v>
          </cell>
          <cell r="P563">
            <v>0.2</v>
          </cell>
          <cell r="AD563">
            <v>3</v>
          </cell>
        </row>
        <row r="564">
          <cell r="D564" t="str">
            <v>000400_Z11</v>
          </cell>
          <cell r="P564">
            <v>0.2</v>
          </cell>
          <cell r="AD564">
            <v>1</v>
          </cell>
        </row>
        <row r="565">
          <cell r="D565" t="str">
            <v>000400_Z11</v>
          </cell>
          <cell r="P565">
            <v>0.2</v>
          </cell>
          <cell r="AD565">
            <v>2</v>
          </cell>
        </row>
        <row r="566">
          <cell r="D566" t="str">
            <v>000400_Z11</v>
          </cell>
          <cell r="P566">
            <v>0.2</v>
          </cell>
          <cell r="AD566">
            <v>3</v>
          </cell>
        </row>
        <row r="567">
          <cell r="D567" t="str">
            <v>000404_Z11</v>
          </cell>
          <cell r="P567">
            <v>0.29099999999999998</v>
          </cell>
          <cell r="AD567">
            <v>1</v>
          </cell>
        </row>
        <row r="568">
          <cell r="D568" t="str">
            <v>000404_Z11</v>
          </cell>
          <cell r="P568">
            <v>0.29099999999999998</v>
          </cell>
          <cell r="AD568">
            <v>2</v>
          </cell>
        </row>
        <row r="569">
          <cell r="D569" t="str">
            <v>000404_Z11</v>
          </cell>
          <cell r="P569">
            <v>0.29099999999999998</v>
          </cell>
          <cell r="AD569">
            <v>3</v>
          </cell>
        </row>
        <row r="570">
          <cell r="D570" t="str">
            <v>000415_Z11</v>
          </cell>
          <cell r="P570">
            <v>5.5E-2</v>
          </cell>
          <cell r="AD570">
            <v>1</v>
          </cell>
        </row>
        <row r="571">
          <cell r="D571" t="str">
            <v>000415_Z11</v>
          </cell>
          <cell r="P571">
            <v>5.5E-2</v>
          </cell>
          <cell r="AD571">
            <v>2</v>
          </cell>
        </row>
        <row r="572">
          <cell r="D572" t="str">
            <v>000415_Z11</v>
          </cell>
          <cell r="P572">
            <v>5.5E-2</v>
          </cell>
          <cell r="AD572">
            <v>3</v>
          </cell>
        </row>
        <row r="573">
          <cell r="D573" t="str">
            <v>000416_Z11</v>
          </cell>
          <cell r="P573">
            <v>1.0999999999999999E-2</v>
          </cell>
          <cell r="AD573">
            <v>1</v>
          </cell>
        </row>
        <row r="574">
          <cell r="D574" t="str">
            <v>000416_Z11</v>
          </cell>
          <cell r="P574">
            <v>1.0999999999999999E-2</v>
          </cell>
          <cell r="AD574">
            <v>2</v>
          </cell>
        </row>
        <row r="575">
          <cell r="D575" t="str">
            <v>000416_Z11</v>
          </cell>
          <cell r="P575">
            <v>1.0999999999999999E-2</v>
          </cell>
          <cell r="AD575">
            <v>3</v>
          </cell>
        </row>
        <row r="576">
          <cell r="D576" t="str">
            <v>000421_Z11</v>
          </cell>
          <cell r="P576">
            <v>0.1</v>
          </cell>
          <cell r="AD576">
            <v>1</v>
          </cell>
        </row>
        <row r="577">
          <cell r="D577" t="str">
            <v>000421_Z11</v>
          </cell>
          <cell r="P577">
            <v>0.1</v>
          </cell>
          <cell r="AD577">
            <v>2</v>
          </cell>
        </row>
        <row r="578">
          <cell r="D578" t="str">
            <v>000421_Z11</v>
          </cell>
          <cell r="P578">
            <v>0.1</v>
          </cell>
          <cell r="AD578">
            <v>3</v>
          </cell>
        </row>
        <row r="579">
          <cell r="D579" t="str">
            <v>000422_Z11</v>
          </cell>
          <cell r="P579">
            <v>0.05</v>
          </cell>
          <cell r="AD579">
            <v>1</v>
          </cell>
        </row>
        <row r="580">
          <cell r="D580" t="str">
            <v>000422_Z11</v>
          </cell>
          <cell r="P580">
            <v>0.05</v>
          </cell>
          <cell r="AD580">
            <v>2</v>
          </cell>
        </row>
        <row r="581">
          <cell r="D581" t="str">
            <v>000422_Z11</v>
          </cell>
          <cell r="P581">
            <v>0.05</v>
          </cell>
          <cell r="AD581">
            <v>3</v>
          </cell>
        </row>
        <row r="582">
          <cell r="D582" t="str">
            <v>000423_Z11</v>
          </cell>
          <cell r="P582">
            <v>7.4999999999999997E-2</v>
          </cell>
          <cell r="AD582">
            <v>1</v>
          </cell>
        </row>
        <row r="583">
          <cell r="D583" t="str">
            <v>000423_Z11</v>
          </cell>
          <cell r="P583">
            <v>7.4999999999999997E-2</v>
          </cell>
          <cell r="AD583">
            <v>2</v>
          </cell>
        </row>
        <row r="584">
          <cell r="D584" t="str">
            <v>000423_Z11</v>
          </cell>
          <cell r="P584">
            <v>7.4999999999999997E-2</v>
          </cell>
          <cell r="AD584">
            <v>3</v>
          </cell>
        </row>
        <row r="585">
          <cell r="D585" t="str">
            <v>000424_Z11</v>
          </cell>
          <cell r="P585">
            <v>2.1999999999999999E-2</v>
          </cell>
          <cell r="AD585">
            <v>1</v>
          </cell>
        </row>
        <row r="586">
          <cell r="D586" t="str">
            <v>000424_Z11</v>
          </cell>
          <cell r="P586">
            <v>2.1999999999999999E-2</v>
          </cell>
          <cell r="AD586">
            <v>2</v>
          </cell>
        </row>
        <row r="587">
          <cell r="D587" t="str">
            <v>000424_Z11</v>
          </cell>
          <cell r="P587">
            <v>2.1999999999999999E-2</v>
          </cell>
          <cell r="AD587">
            <v>3</v>
          </cell>
        </row>
        <row r="588">
          <cell r="D588" t="str">
            <v>000428_Z11</v>
          </cell>
          <cell r="P588">
            <v>7.0000000000000007E-2</v>
          </cell>
          <cell r="AD588">
            <v>1</v>
          </cell>
        </row>
        <row r="589">
          <cell r="D589" t="str">
            <v>000428_Z11</v>
          </cell>
          <cell r="P589">
            <v>7.0000000000000007E-2</v>
          </cell>
          <cell r="AD589">
            <v>2</v>
          </cell>
        </row>
        <row r="590">
          <cell r="D590" t="str">
            <v>000428_Z11</v>
          </cell>
          <cell r="P590">
            <v>7.0000000000000007E-2</v>
          </cell>
          <cell r="AD590">
            <v>3</v>
          </cell>
        </row>
        <row r="591">
          <cell r="D591" t="str">
            <v>000429_Z11</v>
          </cell>
          <cell r="P591">
            <v>4.4999999999999998E-2</v>
          </cell>
          <cell r="AD591">
            <v>1</v>
          </cell>
        </row>
        <row r="592">
          <cell r="D592" t="str">
            <v>000429_Z11</v>
          </cell>
          <cell r="P592">
            <v>4.4999999999999998E-2</v>
          </cell>
          <cell r="AD592">
            <v>2</v>
          </cell>
        </row>
        <row r="593">
          <cell r="D593" t="str">
            <v>000429_Z11</v>
          </cell>
          <cell r="P593">
            <v>4.4999999999999998E-2</v>
          </cell>
          <cell r="AD593">
            <v>3</v>
          </cell>
        </row>
        <row r="594">
          <cell r="D594" t="str">
            <v>000430_Z11</v>
          </cell>
          <cell r="P594">
            <v>0.16</v>
          </cell>
          <cell r="AD594">
            <v>1</v>
          </cell>
        </row>
        <row r="595">
          <cell r="D595" t="str">
            <v>000430_Z11</v>
          </cell>
          <cell r="P595">
            <v>0.16</v>
          </cell>
          <cell r="AD595">
            <v>2</v>
          </cell>
        </row>
        <row r="596">
          <cell r="D596" t="str">
            <v>000430_Z11</v>
          </cell>
          <cell r="P596">
            <v>0.16</v>
          </cell>
          <cell r="AD596">
            <v>3</v>
          </cell>
        </row>
        <row r="597">
          <cell r="D597" t="str">
            <v>000431_Z11</v>
          </cell>
          <cell r="P597">
            <v>0.16</v>
          </cell>
          <cell r="AD597">
            <v>1</v>
          </cell>
        </row>
        <row r="598">
          <cell r="D598" t="str">
            <v>000431_Z11</v>
          </cell>
          <cell r="P598">
            <v>0.16</v>
          </cell>
          <cell r="AD598">
            <v>2</v>
          </cell>
        </row>
        <row r="599">
          <cell r="D599" t="str">
            <v>000431_Z11</v>
          </cell>
          <cell r="P599">
            <v>0.16</v>
          </cell>
          <cell r="AD599">
            <v>3</v>
          </cell>
        </row>
        <row r="600">
          <cell r="D600" t="str">
            <v>000432_Z11</v>
          </cell>
          <cell r="P600">
            <v>0.09</v>
          </cell>
          <cell r="AD600">
            <v>1</v>
          </cell>
        </row>
        <row r="601">
          <cell r="D601" t="str">
            <v>000432_Z11</v>
          </cell>
          <cell r="P601">
            <v>0.09</v>
          </cell>
          <cell r="AD601">
            <v>2</v>
          </cell>
        </row>
        <row r="602">
          <cell r="D602" t="str">
            <v>000432_Z11</v>
          </cell>
          <cell r="P602">
            <v>0.09</v>
          </cell>
          <cell r="AD602">
            <v>3</v>
          </cell>
        </row>
        <row r="603">
          <cell r="D603" t="str">
            <v>000470_Z11</v>
          </cell>
          <cell r="P603">
            <v>4.4999999999999998E-2</v>
          </cell>
          <cell r="AD603">
            <v>1</v>
          </cell>
        </row>
        <row r="604">
          <cell r="D604" t="str">
            <v>000470_Z11</v>
          </cell>
          <cell r="P604">
            <v>4.4999999999999998E-2</v>
          </cell>
          <cell r="AD604">
            <v>2</v>
          </cell>
        </row>
        <row r="605">
          <cell r="D605" t="str">
            <v>000470_Z11</v>
          </cell>
          <cell r="P605">
            <v>4.4999999999999998E-2</v>
          </cell>
          <cell r="AD605">
            <v>3</v>
          </cell>
        </row>
        <row r="606">
          <cell r="D606" t="str">
            <v>000471_Z11</v>
          </cell>
          <cell r="P606">
            <v>3.2000000000000001E-2</v>
          </cell>
          <cell r="AD606">
            <v>1</v>
          </cell>
        </row>
        <row r="607">
          <cell r="D607" t="str">
            <v>000471_Z11</v>
          </cell>
          <cell r="P607">
            <v>3.2000000000000001E-2</v>
          </cell>
          <cell r="AD607">
            <v>2</v>
          </cell>
        </row>
        <row r="608">
          <cell r="D608" t="str">
            <v>000471_Z11</v>
          </cell>
          <cell r="P608">
            <v>3.2000000000000001E-2</v>
          </cell>
          <cell r="AD608">
            <v>3</v>
          </cell>
        </row>
        <row r="609">
          <cell r="D609" t="str">
            <v>000476_Z11</v>
          </cell>
          <cell r="P609">
            <v>0.11</v>
          </cell>
          <cell r="AD609">
            <v>1</v>
          </cell>
        </row>
        <row r="610">
          <cell r="D610" t="str">
            <v>000476_Z11</v>
          </cell>
          <cell r="P610">
            <v>0.11</v>
          </cell>
          <cell r="AD610">
            <v>2</v>
          </cell>
        </row>
        <row r="611">
          <cell r="D611" t="str">
            <v>000476_Z11</v>
          </cell>
          <cell r="P611">
            <v>0.11</v>
          </cell>
          <cell r="AD611">
            <v>3</v>
          </cell>
        </row>
        <row r="612">
          <cell r="D612" t="str">
            <v>000477_Z11</v>
          </cell>
          <cell r="P612">
            <v>0.11</v>
          </cell>
          <cell r="AD612">
            <v>1</v>
          </cell>
        </row>
        <row r="613">
          <cell r="D613" t="str">
            <v>000477_Z11</v>
          </cell>
          <cell r="P613">
            <v>0.11</v>
          </cell>
          <cell r="AD613">
            <v>2</v>
          </cell>
        </row>
        <row r="614">
          <cell r="D614" t="str">
            <v>000477_Z11</v>
          </cell>
          <cell r="P614">
            <v>0.11</v>
          </cell>
          <cell r="AD614">
            <v>3</v>
          </cell>
        </row>
        <row r="615">
          <cell r="D615" t="str">
            <v>000478_Z11</v>
          </cell>
          <cell r="P615">
            <v>0.09</v>
          </cell>
          <cell r="AD615">
            <v>1</v>
          </cell>
        </row>
        <row r="616">
          <cell r="D616" t="str">
            <v>000478_Z11</v>
          </cell>
          <cell r="P616">
            <v>0.09</v>
          </cell>
          <cell r="AD616">
            <v>2</v>
          </cell>
        </row>
        <row r="617">
          <cell r="D617" t="str">
            <v>000478_Z11</v>
          </cell>
          <cell r="P617">
            <v>0.09</v>
          </cell>
          <cell r="AD617">
            <v>3</v>
          </cell>
        </row>
        <row r="618">
          <cell r="D618" t="str">
            <v>000490_Z11</v>
          </cell>
          <cell r="P618">
            <v>0.05</v>
          </cell>
          <cell r="AD618">
            <v>1</v>
          </cell>
        </row>
        <row r="619">
          <cell r="D619" t="str">
            <v>000490_Z11</v>
          </cell>
          <cell r="P619">
            <v>0.05</v>
          </cell>
          <cell r="AD619">
            <v>2</v>
          </cell>
        </row>
        <row r="620">
          <cell r="D620" t="str">
            <v>000490_Z11</v>
          </cell>
          <cell r="P620">
            <v>0.05</v>
          </cell>
          <cell r="AD620">
            <v>3</v>
          </cell>
        </row>
        <row r="621">
          <cell r="D621" t="str">
            <v>000492_Z11</v>
          </cell>
          <cell r="P621">
            <v>0.03</v>
          </cell>
          <cell r="AD621">
            <v>1</v>
          </cell>
        </row>
        <row r="622">
          <cell r="D622" t="str">
            <v>000492_Z11</v>
          </cell>
          <cell r="P622">
            <v>0.03</v>
          </cell>
          <cell r="AD622">
            <v>2</v>
          </cell>
        </row>
        <row r="623">
          <cell r="D623" t="str">
            <v>000492_Z11</v>
          </cell>
          <cell r="P623">
            <v>0.03</v>
          </cell>
          <cell r="AD623">
            <v>3</v>
          </cell>
        </row>
        <row r="624">
          <cell r="D624" t="str">
            <v>000505_Z11</v>
          </cell>
          <cell r="P624">
            <v>9.9000000000000005E-2</v>
          </cell>
          <cell r="AD624">
            <v>1</v>
          </cell>
        </row>
        <row r="625">
          <cell r="D625" t="str">
            <v>000505_Z11</v>
          </cell>
          <cell r="P625">
            <v>9.9000000000000005E-2</v>
          </cell>
          <cell r="AD625">
            <v>2</v>
          </cell>
        </row>
        <row r="626">
          <cell r="D626" t="str">
            <v>000505_Z11</v>
          </cell>
          <cell r="P626">
            <v>9.9000000000000005E-2</v>
          </cell>
          <cell r="AD626">
            <v>3</v>
          </cell>
        </row>
        <row r="627">
          <cell r="D627" t="str">
            <v>000508_Z11</v>
          </cell>
          <cell r="P627">
            <v>2.1999999999999999E-2</v>
          </cell>
          <cell r="AD627">
            <v>1</v>
          </cell>
        </row>
        <row r="628">
          <cell r="D628" t="str">
            <v>000508_Z11</v>
          </cell>
          <cell r="P628">
            <v>2.1999999999999999E-2</v>
          </cell>
          <cell r="AD628">
            <v>2</v>
          </cell>
        </row>
        <row r="629">
          <cell r="D629" t="str">
            <v>000508_Z11</v>
          </cell>
          <cell r="P629">
            <v>2.1999999999999999E-2</v>
          </cell>
          <cell r="AD629">
            <v>3</v>
          </cell>
        </row>
        <row r="630">
          <cell r="D630" t="str">
            <v>000509_Z11</v>
          </cell>
          <cell r="P630">
            <v>0.8</v>
          </cell>
          <cell r="AD630">
            <v>1</v>
          </cell>
        </row>
        <row r="631">
          <cell r="D631" t="str">
            <v>000509_Z11</v>
          </cell>
          <cell r="P631">
            <v>0.8</v>
          </cell>
          <cell r="AD631">
            <v>2</v>
          </cell>
        </row>
        <row r="632">
          <cell r="D632" t="str">
            <v>000509_Z11</v>
          </cell>
          <cell r="P632">
            <v>0.8</v>
          </cell>
          <cell r="AD632">
            <v>3</v>
          </cell>
        </row>
        <row r="633">
          <cell r="D633" t="str">
            <v>000510_Z11</v>
          </cell>
          <cell r="P633">
            <v>0.23</v>
          </cell>
          <cell r="AD633">
            <v>1</v>
          </cell>
        </row>
        <row r="634">
          <cell r="D634" t="str">
            <v>000510_Z11</v>
          </cell>
          <cell r="P634">
            <v>0.23</v>
          </cell>
          <cell r="AD634">
            <v>2</v>
          </cell>
        </row>
        <row r="635">
          <cell r="D635" t="str">
            <v>000510_Z11</v>
          </cell>
          <cell r="P635">
            <v>0.23</v>
          </cell>
          <cell r="AD635">
            <v>3</v>
          </cell>
        </row>
        <row r="636">
          <cell r="D636" t="str">
            <v>000511_Z11</v>
          </cell>
          <cell r="P636">
            <v>0.2</v>
          </cell>
          <cell r="AD636">
            <v>1</v>
          </cell>
        </row>
        <row r="637">
          <cell r="D637" t="str">
            <v>000511_Z11</v>
          </cell>
          <cell r="P637">
            <v>0.2</v>
          </cell>
          <cell r="AD637">
            <v>2</v>
          </cell>
        </row>
        <row r="638">
          <cell r="D638" t="str">
            <v>000511_Z11</v>
          </cell>
          <cell r="P638">
            <v>0.2</v>
          </cell>
          <cell r="AD638">
            <v>3</v>
          </cell>
        </row>
        <row r="639">
          <cell r="D639" t="str">
            <v>000512_Z11</v>
          </cell>
          <cell r="P639">
            <v>4.8000000000000001E-2</v>
          </cell>
          <cell r="AD639">
            <v>1</v>
          </cell>
        </row>
        <row r="640">
          <cell r="D640" t="str">
            <v>000512_Z11</v>
          </cell>
          <cell r="P640">
            <v>4.8000000000000001E-2</v>
          </cell>
          <cell r="AD640">
            <v>2</v>
          </cell>
        </row>
        <row r="641">
          <cell r="D641" t="str">
            <v>000512_Z11</v>
          </cell>
          <cell r="P641">
            <v>4.8000000000000001E-2</v>
          </cell>
          <cell r="AD641">
            <v>3</v>
          </cell>
        </row>
        <row r="642">
          <cell r="D642" t="str">
            <v>000513_Z11</v>
          </cell>
          <cell r="P642">
            <v>2.5000000000000001E-2</v>
          </cell>
          <cell r="AD642">
            <v>1</v>
          </cell>
        </row>
        <row r="643">
          <cell r="D643" t="str">
            <v>000513_Z11</v>
          </cell>
          <cell r="P643">
            <v>2.5000000000000001E-2</v>
          </cell>
          <cell r="AD643">
            <v>2</v>
          </cell>
        </row>
        <row r="644">
          <cell r="D644" t="str">
            <v>000513_Z11</v>
          </cell>
          <cell r="P644">
            <v>2.5000000000000001E-2</v>
          </cell>
          <cell r="AD644">
            <v>3</v>
          </cell>
        </row>
        <row r="645">
          <cell r="D645" t="str">
            <v>000514_Z11</v>
          </cell>
          <cell r="P645">
            <v>2.5000000000000001E-2</v>
          </cell>
          <cell r="AD645">
            <v>1</v>
          </cell>
        </row>
        <row r="646">
          <cell r="D646" t="str">
            <v>000514_Z11</v>
          </cell>
          <cell r="P646">
            <v>2.5000000000000001E-2</v>
          </cell>
          <cell r="AD646">
            <v>2</v>
          </cell>
        </row>
        <row r="647">
          <cell r="D647" t="str">
            <v>000514_Z11</v>
          </cell>
          <cell r="P647">
            <v>2.5000000000000001E-2</v>
          </cell>
          <cell r="AD647">
            <v>3</v>
          </cell>
        </row>
        <row r="648">
          <cell r="D648" t="str">
            <v>000515_Z11</v>
          </cell>
          <cell r="P648">
            <v>0.4</v>
          </cell>
          <cell r="AD648">
            <v>1</v>
          </cell>
        </row>
        <row r="649">
          <cell r="D649" t="str">
            <v>000515_Z11</v>
          </cell>
          <cell r="P649">
            <v>0.4</v>
          </cell>
          <cell r="AD649">
            <v>2</v>
          </cell>
        </row>
        <row r="650">
          <cell r="D650" t="str">
            <v>000515_Z11</v>
          </cell>
          <cell r="P650">
            <v>0.4</v>
          </cell>
          <cell r="AD650">
            <v>3</v>
          </cell>
        </row>
        <row r="651">
          <cell r="D651" t="str">
            <v>000519_Z11</v>
          </cell>
          <cell r="P651">
            <v>0.09</v>
          </cell>
          <cell r="AD651">
            <v>1</v>
          </cell>
        </row>
        <row r="652">
          <cell r="D652" t="str">
            <v>000519_Z11</v>
          </cell>
          <cell r="P652">
            <v>0.09</v>
          </cell>
          <cell r="AD652">
            <v>2</v>
          </cell>
        </row>
        <row r="653">
          <cell r="D653" t="str">
            <v>000519_Z11</v>
          </cell>
          <cell r="P653">
            <v>0.09</v>
          </cell>
          <cell r="AD653">
            <v>3</v>
          </cell>
        </row>
        <row r="654">
          <cell r="D654" t="str">
            <v>000520_Z11</v>
          </cell>
          <cell r="P654">
            <v>2.72</v>
          </cell>
          <cell r="AD654">
            <v>1</v>
          </cell>
        </row>
        <row r="655">
          <cell r="D655" t="str">
            <v>000520_Z11</v>
          </cell>
          <cell r="P655">
            <v>2.72</v>
          </cell>
          <cell r="AD655">
            <v>2</v>
          </cell>
        </row>
        <row r="656">
          <cell r="D656" t="str">
            <v>000520_Z11</v>
          </cell>
          <cell r="P656">
            <v>2.72</v>
          </cell>
          <cell r="AD656">
            <v>3</v>
          </cell>
        </row>
        <row r="657">
          <cell r="D657" t="str">
            <v>000521_Z11</v>
          </cell>
          <cell r="P657">
            <v>0.4</v>
          </cell>
          <cell r="AD657">
            <v>1</v>
          </cell>
        </row>
        <row r="658">
          <cell r="D658" t="str">
            <v>000521_Z11</v>
          </cell>
          <cell r="P658">
            <v>0.4</v>
          </cell>
          <cell r="AD658">
            <v>2</v>
          </cell>
        </row>
        <row r="659">
          <cell r="D659" t="str">
            <v>000521_Z11</v>
          </cell>
          <cell r="P659">
            <v>0.4</v>
          </cell>
          <cell r="AD659">
            <v>3</v>
          </cell>
        </row>
        <row r="660">
          <cell r="D660" t="str">
            <v>000522_Z11</v>
          </cell>
          <cell r="P660">
            <v>4.4999999999999998E-2</v>
          </cell>
          <cell r="AD660">
            <v>1</v>
          </cell>
        </row>
        <row r="661">
          <cell r="D661" t="str">
            <v>000522_Z11</v>
          </cell>
          <cell r="P661">
            <v>4.4999999999999998E-2</v>
          </cell>
          <cell r="AD661">
            <v>2</v>
          </cell>
        </row>
        <row r="662">
          <cell r="D662" t="str">
            <v>000522_Z11</v>
          </cell>
          <cell r="P662">
            <v>4.4999999999999998E-2</v>
          </cell>
          <cell r="AD662">
            <v>3</v>
          </cell>
        </row>
        <row r="663">
          <cell r="D663" t="str">
            <v>000527_Z11</v>
          </cell>
          <cell r="P663">
            <v>0.16</v>
          </cell>
          <cell r="AD663">
            <v>1</v>
          </cell>
        </row>
        <row r="664">
          <cell r="D664" t="str">
            <v>000527_Z11</v>
          </cell>
          <cell r="P664">
            <v>0.16</v>
          </cell>
          <cell r="AD664">
            <v>2</v>
          </cell>
        </row>
        <row r="665">
          <cell r="D665" t="str">
            <v>000527_Z11</v>
          </cell>
          <cell r="P665">
            <v>0.16</v>
          </cell>
          <cell r="AD665">
            <v>3</v>
          </cell>
        </row>
        <row r="666">
          <cell r="D666" t="str">
            <v>000528_Z11</v>
          </cell>
          <cell r="P666">
            <v>0.04</v>
          </cell>
          <cell r="AD666">
            <v>1</v>
          </cell>
        </row>
        <row r="667">
          <cell r="D667" t="str">
            <v>000528_Z11</v>
          </cell>
          <cell r="P667">
            <v>0.04</v>
          </cell>
          <cell r="AD667">
            <v>2</v>
          </cell>
        </row>
        <row r="668">
          <cell r="D668" t="str">
            <v>000528_Z11</v>
          </cell>
          <cell r="P668">
            <v>0.04</v>
          </cell>
          <cell r="AD668">
            <v>3</v>
          </cell>
        </row>
        <row r="669">
          <cell r="D669" t="str">
            <v>000529_Z11</v>
          </cell>
          <cell r="P669">
            <v>1.9E-2</v>
          </cell>
          <cell r="AD669">
            <v>1</v>
          </cell>
        </row>
        <row r="670">
          <cell r="D670" t="str">
            <v>000529_Z11</v>
          </cell>
          <cell r="P670">
            <v>1.9E-2</v>
          </cell>
          <cell r="AD670">
            <v>2</v>
          </cell>
        </row>
        <row r="671">
          <cell r="D671" t="str">
            <v>000529_Z11</v>
          </cell>
          <cell r="P671">
            <v>1.9E-2</v>
          </cell>
          <cell r="AD671">
            <v>3</v>
          </cell>
        </row>
        <row r="672">
          <cell r="D672" t="str">
            <v>000533_Z11</v>
          </cell>
          <cell r="P672">
            <v>0.11</v>
          </cell>
          <cell r="AD672">
            <v>1</v>
          </cell>
        </row>
        <row r="673">
          <cell r="D673" t="str">
            <v>000533_Z11</v>
          </cell>
          <cell r="P673">
            <v>0.11</v>
          </cell>
          <cell r="AD673">
            <v>2</v>
          </cell>
        </row>
        <row r="674">
          <cell r="D674" t="str">
            <v>000533_Z11</v>
          </cell>
          <cell r="P674">
            <v>0.11</v>
          </cell>
          <cell r="AD674">
            <v>3</v>
          </cell>
        </row>
        <row r="675">
          <cell r="D675" t="str">
            <v>000534_Z11</v>
          </cell>
          <cell r="P675">
            <v>0.11</v>
          </cell>
          <cell r="AD675">
            <v>1</v>
          </cell>
        </row>
        <row r="676">
          <cell r="D676" t="str">
            <v>000534_Z11</v>
          </cell>
          <cell r="P676">
            <v>0.11</v>
          </cell>
          <cell r="AD676">
            <v>2</v>
          </cell>
        </row>
        <row r="677">
          <cell r="D677" t="str">
            <v>000534_Z11</v>
          </cell>
          <cell r="P677">
            <v>0.11</v>
          </cell>
          <cell r="AD677">
            <v>3</v>
          </cell>
        </row>
        <row r="678">
          <cell r="D678" t="str">
            <v>000535_Z11</v>
          </cell>
          <cell r="P678">
            <v>0.13200000000000001</v>
          </cell>
          <cell r="AD678">
            <v>1</v>
          </cell>
        </row>
        <row r="679">
          <cell r="D679" t="str">
            <v>000535_Z11</v>
          </cell>
          <cell r="P679">
            <v>0.13200000000000001</v>
          </cell>
          <cell r="AD679">
            <v>2</v>
          </cell>
        </row>
        <row r="680">
          <cell r="D680" t="str">
            <v>000535_Z11</v>
          </cell>
          <cell r="P680">
            <v>0.13200000000000001</v>
          </cell>
          <cell r="AD680">
            <v>3</v>
          </cell>
        </row>
        <row r="681">
          <cell r="D681" t="str">
            <v>000540_Z11</v>
          </cell>
          <cell r="P681">
            <v>6.0000000000000001E-3</v>
          </cell>
          <cell r="AD681">
            <v>1</v>
          </cell>
        </row>
        <row r="682">
          <cell r="D682" t="str">
            <v>000540_Z11</v>
          </cell>
          <cell r="P682">
            <v>6.0000000000000001E-3</v>
          </cell>
          <cell r="AD682">
            <v>2</v>
          </cell>
        </row>
        <row r="683">
          <cell r="D683" t="str">
            <v>000540_Z11</v>
          </cell>
          <cell r="P683">
            <v>6.0000000000000001E-3</v>
          </cell>
          <cell r="AD683">
            <v>3</v>
          </cell>
        </row>
        <row r="684">
          <cell r="D684" t="str">
            <v>000541_Z11</v>
          </cell>
          <cell r="P684">
            <v>0.03</v>
          </cell>
          <cell r="AD684">
            <v>1</v>
          </cell>
        </row>
        <row r="685">
          <cell r="D685" t="str">
            <v>000541_Z11</v>
          </cell>
          <cell r="P685">
            <v>0.03</v>
          </cell>
          <cell r="AD685">
            <v>2</v>
          </cell>
        </row>
        <row r="686">
          <cell r="D686" t="str">
            <v>000541_Z11</v>
          </cell>
          <cell r="P686">
            <v>0.03</v>
          </cell>
          <cell r="AD686">
            <v>3</v>
          </cell>
        </row>
        <row r="687">
          <cell r="D687" t="str">
            <v>000542_Z11</v>
          </cell>
          <cell r="P687">
            <v>2.1999999999999999E-2</v>
          </cell>
          <cell r="AD687">
            <v>1</v>
          </cell>
        </row>
        <row r="688">
          <cell r="D688" t="str">
            <v>000542_Z11</v>
          </cell>
          <cell r="P688">
            <v>2.1999999999999999E-2</v>
          </cell>
          <cell r="AD688">
            <v>2</v>
          </cell>
        </row>
        <row r="689">
          <cell r="D689" t="str">
            <v>000542_Z11</v>
          </cell>
          <cell r="P689">
            <v>2.1999999999999999E-2</v>
          </cell>
          <cell r="AD689">
            <v>3</v>
          </cell>
        </row>
        <row r="690">
          <cell r="D690" t="str">
            <v>000552_Z11</v>
          </cell>
          <cell r="P690">
            <v>0.03</v>
          </cell>
          <cell r="AD690">
            <v>1</v>
          </cell>
        </row>
        <row r="691">
          <cell r="D691" t="str">
            <v>000552_Z11</v>
          </cell>
          <cell r="P691">
            <v>0.03</v>
          </cell>
          <cell r="AD691">
            <v>2</v>
          </cell>
        </row>
        <row r="692">
          <cell r="D692" t="str">
            <v>000552_Z11</v>
          </cell>
          <cell r="P692">
            <v>0.03</v>
          </cell>
          <cell r="AD692">
            <v>3</v>
          </cell>
        </row>
        <row r="693">
          <cell r="D693" t="str">
            <v>000553_Z11</v>
          </cell>
          <cell r="P693">
            <v>4.4999999999999998E-2</v>
          </cell>
          <cell r="AD693">
            <v>1</v>
          </cell>
        </row>
        <row r="694">
          <cell r="D694" t="str">
            <v>000553_Z11</v>
          </cell>
          <cell r="P694">
            <v>4.4999999999999998E-2</v>
          </cell>
          <cell r="AD694">
            <v>2</v>
          </cell>
        </row>
        <row r="695">
          <cell r="D695" t="str">
            <v>000553_Z11</v>
          </cell>
          <cell r="P695">
            <v>4.4999999999999998E-2</v>
          </cell>
          <cell r="AD695">
            <v>3</v>
          </cell>
        </row>
        <row r="696">
          <cell r="D696" t="str">
            <v>000555_Z11</v>
          </cell>
          <cell r="P696">
            <v>0.19</v>
          </cell>
          <cell r="AD696">
            <v>1</v>
          </cell>
        </row>
        <row r="697">
          <cell r="D697" t="str">
            <v>000555_Z11</v>
          </cell>
          <cell r="P697">
            <v>0.19</v>
          </cell>
          <cell r="AD697">
            <v>2</v>
          </cell>
        </row>
        <row r="698">
          <cell r="D698" t="str">
            <v>000555_Z11</v>
          </cell>
          <cell r="P698">
            <v>0.19</v>
          </cell>
          <cell r="AD698">
            <v>3</v>
          </cell>
        </row>
        <row r="699">
          <cell r="D699" t="str">
            <v>000556_Z11</v>
          </cell>
          <cell r="P699">
            <v>0.19</v>
          </cell>
          <cell r="AD699">
            <v>1</v>
          </cell>
        </row>
        <row r="700">
          <cell r="D700" t="str">
            <v>000556_Z11</v>
          </cell>
          <cell r="P700">
            <v>0.19</v>
          </cell>
          <cell r="AD700">
            <v>2</v>
          </cell>
        </row>
        <row r="701">
          <cell r="D701" t="str">
            <v>000556_Z11</v>
          </cell>
          <cell r="P701">
            <v>0.19</v>
          </cell>
          <cell r="AD701">
            <v>3</v>
          </cell>
        </row>
        <row r="702">
          <cell r="D702" t="str">
            <v>000579_Z11</v>
          </cell>
          <cell r="P702">
            <v>0.11</v>
          </cell>
          <cell r="AD702">
            <v>1</v>
          </cell>
        </row>
        <row r="703">
          <cell r="D703" t="str">
            <v>000579_Z11</v>
          </cell>
          <cell r="P703">
            <v>0.11</v>
          </cell>
          <cell r="AD703">
            <v>2</v>
          </cell>
        </row>
        <row r="704">
          <cell r="D704" t="str">
            <v>000579_Z11</v>
          </cell>
          <cell r="P704">
            <v>0.11</v>
          </cell>
          <cell r="AD704">
            <v>3</v>
          </cell>
        </row>
        <row r="705">
          <cell r="D705" t="str">
            <v>000580_Z11</v>
          </cell>
          <cell r="P705">
            <v>0.11</v>
          </cell>
          <cell r="AD705">
            <v>1</v>
          </cell>
        </row>
        <row r="706">
          <cell r="D706" t="str">
            <v>000580_Z11</v>
          </cell>
          <cell r="P706">
            <v>0.11</v>
          </cell>
          <cell r="AD706">
            <v>2</v>
          </cell>
        </row>
        <row r="707">
          <cell r="D707" t="str">
            <v>000580_Z11</v>
          </cell>
          <cell r="P707">
            <v>0.11</v>
          </cell>
          <cell r="AD707">
            <v>3</v>
          </cell>
        </row>
        <row r="708">
          <cell r="D708" t="str">
            <v>000583_Z11</v>
          </cell>
          <cell r="P708">
            <v>0.02</v>
          </cell>
          <cell r="AD708">
            <v>1</v>
          </cell>
        </row>
        <row r="709">
          <cell r="D709" t="str">
            <v>000583_Z11</v>
          </cell>
          <cell r="P709">
            <v>0.02</v>
          </cell>
          <cell r="AD709">
            <v>1</v>
          </cell>
        </row>
        <row r="710">
          <cell r="D710" t="str">
            <v>000583_Z11</v>
          </cell>
          <cell r="P710">
            <v>0.02</v>
          </cell>
          <cell r="AD710">
            <v>2</v>
          </cell>
        </row>
        <row r="711">
          <cell r="D711" t="str">
            <v>000583_Z11</v>
          </cell>
          <cell r="P711">
            <v>0.02</v>
          </cell>
          <cell r="AD711">
            <v>3</v>
          </cell>
        </row>
        <row r="712">
          <cell r="D712" t="str">
            <v>000584_Z11</v>
          </cell>
          <cell r="P712">
            <v>0.02</v>
          </cell>
          <cell r="AD712">
            <v>1</v>
          </cell>
        </row>
        <row r="713">
          <cell r="D713" t="str">
            <v>000584_Z11</v>
          </cell>
          <cell r="P713">
            <v>0.02</v>
          </cell>
          <cell r="AD713">
            <v>1</v>
          </cell>
        </row>
        <row r="714">
          <cell r="D714" t="str">
            <v>000584_Z11</v>
          </cell>
          <cell r="P714">
            <v>0.02</v>
          </cell>
          <cell r="AD714">
            <v>2</v>
          </cell>
        </row>
        <row r="715">
          <cell r="D715" t="str">
            <v>000584_Z11</v>
          </cell>
          <cell r="P715">
            <v>0.02</v>
          </cell>
          <cell r="AD715">
            <v>3</v>
          </cell>
        </row>
        <row r="716">
          <cell r="D716" t="str">
            <v>000585_Z11</v>
          </cell>
          <cell r="P716">
            <v>0.02</v>
          </cell>
          <cell r="AD716">
            <v>1</v>
          </cell>
        </row>
        <row r="717">
          <cell r="D717" t="str">
            <v>000585_Z11</v>
          </cell>
          <cell r="P717">
            <v>0.02</v>
          </cell>
          <cell r="AD717">
            <v>1</v>
          </cell>
        </row>
        <row r="718">
          <cell r="D718" t="str">
            <v>000585_Z11</v>
          </cell>
          <cell r="P718">
            <v>0.02</v>
          </cell>
          <cell r="AD718">
            <v>2</v>
          </cell>
        </row>
        <row r="719">
          <cell r="D719" t="str">
            <v>000585_Z11</v>
          </cell>
          <cell r="P719">
            <v>0.02</v>
          </cell>
          <cell r="AD719">
            <v>3</v>
          </cell>
        </row>
        <row r="720">
          <cell r="D720" t="str">
            <v>000586_Z11</v>
          </cell>
          <cell r="P720">
            <v>0.02</v>
          </cell>
          <cell r="AD720">
            <v>1</v>
          </cell>
        </row>
        <row r="721">
          <cell r="D721" t="str">
            <v>000586_Z11</v>
          </cell>
          <cell r="P721">
            <v>0.02</v>
          </cell>
          <cell r="AD721">
            <v>1</v>
          </cell>
        </row>
        <row r="722">
          <cell r="D722" t="str">
            <v>000586_Z11</v>
          </cell>
          <cell r="P722">
            <v>0.02</v>
          </cell>
          <cell r="AD722">
            <v>2</v>
          </cell>
        </row>
        <row r="723">
          <cell r="D723" t="str">
            <v>000586_Z11</v>
          </cell>
          <cell r="P723">
            <v>0.02</v>
          </cell>
          <cell r="AD723">
            <v>3</v>
          </cell>
        </row>
        <row r="724">
          <cell r="D724" t="str">
            <v>000589_Z11</v>
          </cell>
          <cell r="P724">
            <v>0.03</v>
          </cell>
          <cell r="AD724">
            <v>1</v>
          </cell>
        </row>
        <row r="725">
          <cell r="D725" t="str">
            <v>000589_Z11</v>
          </cell>
          <cell r="P725">
            <v>0.03</v>
          </cell>
          <cell r="AD725">
            <v>2</v>
          </cell>
        </row>
        <row r="726">
          <cell r="D726" t="str">
            <v>000589_Z11</v>
          </cell>
          <cell r="P726">
            <v>0.03</v>
          </cell>
          <cell r="AD726">
            <v>3</v>
          </cell>
        </row>
        <row r="727">
          <cell r="D727" t="str">
            <v>000591_Z11</v>
          </cell>
          <cell r="P727">
            <v>2.5000000000000001E-2</v>
          </cell>
          <cell r="AD727">
            <v>1</v>
          </cell>
        </row>
        <row r="728">
          <cell r="D728" t="str">
            <v>000591_Z11</v>
          </cell>
          <cell r="P728">
            <v>2.5000000000000001E-2</v>
          </cell>
          <cell r="AD728">
            <v>2</v>
          </cell>
        </row>
        <row r="729">
          <cell r="D729" t="str">
            <v>000591_Z11</v>
          </cell>
          <cell r="P729">
            <v>2.5000000000000001E-2</v>
          </cell>
          <cell r="AD729">
            <v>3</v>
          </cell>
        </row>
        <row r="730">
          <cell r="D730" t="str">
            <v>000592_Z11</v>
          </cell>
          <cell r="P730">
            <v>0.03</v>
          </cell>
          <cell r="AD730">
            <v>1</v>
          </cell>
        </row>
        <row r="731">
          <cell r="D731" t="str">
            <v>000592_Z11</v>
          </cell>
          <cell r="P731">
            <v>0.03</v>
          </cell>
          <cell r="AD731">
            <v>2</v>
          </cell>
        </row>
        <row r="732">
          <cell r="D732" t="str">
            <v>000592_Z11</v>
          </cell>
          <cell r="P732">
            <v>0.03</v>
          </cell>
          <cell r="AD732">
            <v>3</v>
          </cell>
        </row>
        <row r="733">
          <cell r="D733" t="str">
            <v>000596_Z11</v>
          </cell>
          <cell r="P733">
            <v>1.0999999999999999E-2</v>
          </cell>
          <cell r="AD733">
            <v>1</v>
          </cell>
        </row>
        <row r="734">
          <cell r="D734" t="str">
            <v>000596_Z11</v>
          </cell>
          <cell r="P734">
            <v>1.0999999999999999E-2</v>
          </cell>
          <cell r="AD734">
            <v>2</v>
          </cell>
        </row>
        <row r="735">
          <cell r="D735" t="str">
            <v>000596_Z11</v>
          </cell>
          <cell r="P735">
            <v>1.0999999999999999E-2</v>
          </cell>
          <cell r="AD735">
            <v>3</v>
          </cell>
        </row>
        <row r="736">
          <cell r="D736" t="str">
            <v>000597_Z11</v>
          </cell>
          <cell r="P736">
            <v>1.0999999999999999E-2</v>
          </cell>
          <cell r="AD736">
            <v>1</v>
          </cell>
        </row>
        <row r="737">
          <cell r="D737" t="str">
            <v>000597_Z11</v>
          </cell>
          <cell r="P737">
            <v>1.0999999999999999E-2</v>
          </cell>
          <cell r="AD737">
            <v>2</v>
          </cell>
        </row>
        <row r="738">
          <cell r="D738" t="str">
            <v>000597_Z11</v>
          </cell>
          <cell r="P738">
            <v>1.0999999999999999E-2</v>
          </cell>
          <cell r="AD738">
            <v>3</v>
          </cell>
        </row>
        <row r="739">
          <cell r="D739" t="str">
            <v>000604_Z11</v>
          </cell>
          <cell r="P739">
            <v>0.11</v>
          </cell>
          <cell r="AD739">
            <v>1</v>
          </cell>
        </row>
        <row r="740">
          <cell r="D740" t="str">
            <v>000604_Z11</v>
          </cell>
          <cell r="P740">
            <v>0.11</v>
          </cell>
          <cell r="AD740">
            <v>2</v>
          </cell>
        </row>
        <row r="741">
          <cell r="D741" t="str">
            <v>000604_Z11</v>
          </cell>
          <cell r="P741">
            <v>0.11</v>
          </cell>
          <cell r="AD741">
            <v>3</v>
          </cell>
        </row>
        <row r="742">
          <cell r="D742" t="str">
            <v>000605_Z11</v>
          </cell>
          <cell r="P742">
            <v>0.11</v>
          </cell>
          <cell r="AD742">
            <v>1</v>
          </cell>
        </row>
        <row r="743">
          <cell r="D743" t="str">
            <v>000605_Z11</v>
          </cell>
          <cell r="P743">
            <v>0.11</v>
          </cell>
          <cell r="AD743">
            <v>2</v>
          </cell>
        </row>
        <row r="744">
          <cell r="D744" t="str">
            <v>000605_Z11</v>
          </cell>
          <cell r="P744">
            <v>0.11</v>
          </cell>
          <cell r="AD744">
            <v>3</v>
          </cell>
        </row>
        <row r="745">
          <cell r="D745" t="str">
            <v>000606_Z11</v>
          </cell>
          <cell r="P745">
            <v>0.09</v>
          </cell>
          <cell r="AD745">
            <v>1</v>
          </cell>
        </row>
        <row r="746">
          <cell r="D746" t="str">
            <v>000606_Z11</v>
          </cell>
          <cell r="P746">
            <v>0.09</v>
          </cell>
          <cell r="AD746">
            <v>2</v>
          </cell>
        </row>
        <row r="747">
          <cell r="D747" t="str">
            <v>000606_Z11</v>
          </cell>
          <cell r="P747">
            <v>0.09</v>
          </cell>
          <cell r="AD747">
            <v>3</v>
          </cell>
        </row>
        <row r="748">
          <cell r="D748" t="str">
            <v>000607_Z11</v>
          </cell>
          <cell r="P748">
            <v>0.09</v>
          </cell>
          <cell r="AD748">
            <v>1</v>
          </cell>
        </row>
        <row r="749">
          <cell r="D749" t="str">
            <v>000607_Z11</v>
          </cell>
          <cell r="P749">
            <v>0.09</v>
          </cell>
          <cell r="AD749">
            <v>2</v>
          </cell>
        </row>
        <row r="750">
          <cell r="D750" t="str">
            <v>000607_Z11</v>
          </cell>
          <cell r="P750">
            <v>0.09</v>
          </cell>
          <cell r="AD750">
            <v>3</v>
          </cell>
        </row>
        <row r="751">
          <cell r="D751" t="str">
            <v>000616_Z11</v>
          </cell>
          <cell r="P751">
            <v>1.4999999999999999E-2</v>
          </cell>
          <cell r="AD751">
            <v>1</v>
          </cell>
        </row>
        <row r="752">
          <cell r="D752" t="str">
            <v>000616_Z11</v>
          </cell>
          <cell r="P752">
            <v>1.4999999999999999E-2</v>
          </cell>
          <cell r="AD752">
            <v>2</v>
          </cell>
        </row>
        <row r="753">
          <cell r="D753" t="str">
            <v>000616_Z11</v>
          </cell>
          <cell r="P753">
            <v>1.4999999999999999E-2</v>
          </cell>
          <cell r="AD753">
            <v>3</v>
          </cell>
        </row>
        <row r="754">
          <cell r="D754" t="str">
            <v>000617_Z11</v>
          </cell>
          <cell r="P754">
            <v>1.7999999999999999E-2</v>
          </cell>
          <cell r="AD754">
            <v>1</v>
          </cell>
        </row>
        <row r="755">
          <cell r="D755" t="str">
            <v>000617_Z11</v>
          </cell>
          <cell r="P755">
            <v>1.7999999999999999E-2</v>
          </cell>
          <cell r="AD755">
            <v>2</v>
          </cell>
        </row>
        <row r="756">
          <cell r="D756" t="str">
            <v>000617_Z11</v>
          </cell>
          <cell r="P756">
            <v>1.7999999999999999E-2</v>
          </cell>
          <cell r="AD756">
            <v>3</v>
          </cell>
        </row>
        <row r="757">
          <cell r="D757" t="str">
            <v>000618_Z11</v>
          </cell>
          <cell r="P757">
            <v>4.2999999999999997E-2</v>
          </cell>
          <cell r="AD757">
            <v>1</v>
          </cell>
        </row>
        <row r="758">
          <cell r="D758" t="str">
            <v>000618_Z11</v>
          </cell>
          <cell r="P758">
            <v>4.2999999999999997E-2</v>
          </cell>
          <cell r="AD758">
            <v>2</v>
          </cell>
        </row>
        <row r="759">
          <cell r="D759" t="str">
            <v>000618_Z11</v>
          </cell>
          <cell r="P759">
            <v>4.2999999999999997E-2</v>
          </cell>
          <cell r="AD759">
            <v>3</v>
          </cell>
        </row>
        <row r="760">
          <cell r="D760" t="str">
            <v>000619_Z11</v>
          </cell>
          <cell r="P760">
            <v>0.12</v>
          </cell>
          <cell r="AD760">
            <v>1</v>
          </cell>
        </row>
        <row r="761">
          <cell r="D761" t="str">
            <v>000619_Z11</v>
          </cell>
          <cell r="P761">
            <v>0.12</v>
          </cell>
          <cell r="AD761">
            <v>2</v>
          </cell>
        </row>
        <row r="762">
          <cell r="D762" t="str">
            <v>000619_Z11</v>
          </cell>
          <cell r="P762">
            <v>0.12</v>
          </cell>
          <cell r="AD762">
            <v>3</v>
          </cell>
        </row>
        <row r="763">
          <cell r="D763" t="str">
            <v>000624_Z11</v>
          </cell>
          <cell r="P763">
            <v>1.0999999999999999E-2</v>
          </cell>
          <cell r="AD763">
            <v>1</v>
          </cell>
        </row>
        <row r="764">
          <cell r="D764" t="str">
            <v>000624_Z11</v>
          </cell>
          <cell r="P764">
            <v>1.0999999999999999E-2</v>
          </cell>
          <cell r="AD764">
            <v>2</v>
          </cell>
        </row>
        <row r="765">
          <cell r="D765" t="str">
            <v>000624_Z11</v>
          </cell>
          <cell r="P765">
            <v>1.0999999999999999E-2</v>
          </cell>
          <cell r="AD765">
            <v>3</v>
          </cell>
        </row>
        <row r="766">
          <cell r="D766" t="str">
            <v>000625_Z11</v>
          </cell>
          <cell r="P766">
            <v>7.4999999999999997E-2</v>
          </cell>
          <cell r="AD766">
            <v>1</v>
          </cell>
        </row>
        <row r="767">
          <cell r="D767" t="str">
            <v>000625_Z11</v>
          </cell>
          <cell r="P767">
            <v>7.4999999999999997E-2</v>
          </cell>
          <cell r="AD767">
            <v>2</v>
          </cell>
        </row>
        <row r="768">
          <cell r="D768" t="str">
            <v>000625_Z11</v>
          </cell>
          <cell r="P768">
            <v>7.4999999999999997E-2</v>
          </cell>
          <cell r="AD768">
            <v>3</v>
          </cell>
        </row>
        <row r="769">
          <cell r="D769" t="str">
            <v>000626_Z11</v>
          </cell>
          <cell r="P769">
            <v>1.0999999999999999E-2</v>
          </cell>
          <cell r="AD769">
            <v>1</v>
          </cell>
        </row>
        <row r="770">
          <cell r="D770" t="str">
            <v>000626_Z11</v>
          </cell>
          <cell r="P770">
            <v>1.0999999999999999E-2</v>
          </cell>
          <cell r="AD770">
            <v>2</v>
          </cell>
        </row>
        <row r="771">
          <cell r="D771" t="str">
            <v>000626_Z11</v>
          </cell>
          <cell r="P771">
            <v>1.0999999999999999E-2</v>
          </cell>
          <cell r="AD771">
            <v>3</v>
          </cell>
        </row>
        <row r="772">
          <cell r="D772" t="str">
            <v>000629_Z11</v>
          </cell>
          <cell r="P772">
            <v>0.08</v>
          </cell>
          <cell r="AD772">
            <v>1</v>
          </cell>
        </row>
        <row r="773">
          <cell r="D773" t="str">
            <v>000629_Z11</v>
          </cell>
          <cell r="P773">
            <v>0.08</v>
          </cell>
          <cell r="AD773">
            <v>2</v>
          </cell>
        </row>
        <row r="774">
          <cell r="D774" t="str">
            <v>000629_Z11</v>
          </cell>
          <cell r="P774">
            <v>0.08</v>
          </cell>
          <cell r="AD774">
            <v>3</v>
          </cell>
        </row>
        <row r="775">
          <cell r="D775" t="str">
            <v>000630_Z11</v>
          </cell>
          <cell r="P775">
            <v>0.128</v>
          </cell>
          <cell r="AD775">
            <v>1</v>
          </cell>
        </row>
        <row r="776">
          <cell r="D776" t="str">
            <v>000630_Z11</v>
          </cell>
          <cell r="P776">
            <v>0.128</v>
          </cell>
          <cell r="AD776">
            <v>2</v>
          </cell>
        </row>
        <row r="777">
          <cell r="D777" t="str">
            <v>000630_Z11</v>
          </cell>
          <cell r="P777">
            <v>0.128</v>
          </cell>
          <cell r="AD777">
            <v>3</v>
          </cell>
        </row>
        <row r="778">
          <cell r="D778" t="str">
            <v>000631_Z11</v>
          </cell>
          <cell r="P778">
            <v>2.1999999999999999E-2</v>
          </cell>
          <cell r="AD778">
            <v>1</v>
          </cell>
        </row>
        <row r="779">
          <cell r="D779" t="str">
            <v>000631_Z11</v>
          </cell>
          <cell r="P779">
            <v>2.1999999999999999E-2</v>
          </cell>
          <cell r="AD779">
            <v>2</v>
          </cell>
        </row>
        <row r="780">
          <cell r="D780" t="str">
            <v>000631_Z11</v>
          </cell>
          <cell r="P780">
            <v>2.1999999999999999E-2</v>
          </cell>
          <cell r="AD780">
            <v>3</v>
          </cell>
        </row>
        <row r="781">
          <cell r="D781" t="str">
            <v>000632_Z11</v>
          </cell>
          <cell r="P781">
            <v>2.1999999999999999E-2</v>
          </cell>
          <cell r="AD781">
            <v>1</v>
          </cell>
        </row>
        <row r="782">
          <cell r="D782" t="str">
            <v>000632_Z11</v>
          </cell>
          <cell r="P782">
            <v>2.1999999999999999E-2</v>
          </cell>
          <cell r="AD782">
            <v>2</v>
          </cell>
        </row>
        <row r="783">
          <cell r="D783" t="str">
            <v>000632_Z11</v>
          </cell>
          <cell r="P783">
            <v>2.1999999999999999E-2</v>
          </cell>
          <cell r="AD783">
            <v>3</v>
          </cell>
        </row>
        <row r="784">
          <cell r="D784" t="str">
            <v>000635_Z11</v>
          </cell>
          <cell r="P784">
            <v>4.3999999999999997E-2</v>
          </cell>
          <cell r="AD784">
            <v>1</v>
          </cell>
        </row>
        <row r="785">
          <cell r="D785" t="str">
            <v>000635_Z11</v>
          </cell>
          <cell r="P785">
            <v>4.3999999999999997E-2</v>
          </cell>
          <cell r="AD785">
            <v>2</v>
          </cell>
        </row>
        <row r="786">
          <cell r="D786" t="str">
            <v>000635_Z11</v>
          </cell>
          <cell r="P786">
            <v>4.3999999999999997E-2</v>
          </cell>
          <cell r="AD786">
            <v>3</v>
          </cell>
        </row>
        <row r="787">
          <cell r="D787" t="str">
            <v>000642_Z11</v>
          </cell>
          <cell r="P787">
            <v>3.6999999999999998E-2</v>
          </cell>
          <cell r="AD787">
            <v>1</v>
          </cell>
        </row>
        <row r="788">
          <cell r="D788" t="str">
            <v>000642_Z11</v>
          </cell>
          <cell r="P788">
            <v>3.6999999999999998E-2</v>
          </cell>
          <cell r="AD788">
            <v>2</v>
          </cell>
        </row>
        <row r="789">
          <cell r="D789" t="str">
            <v>000642_Z11</v>
          </cell>
          <cell r="P789">
            <v>3.6999999999999998E-2</v>
          </cell>
          <cell r="AD789">
            <v>3</v>
          </cell>
        </row>
        <row r="790">
          <cell r="D790" t="str">
            <v>000645_Z11</v>
          </cell>
          <cell r="P790">
            <v>0.25</v>
          </cell>
          <cell r="AD790">
            <v>1</v>
          </cell>
        </row>
        <row r="791">
          <cell r="D791" t="str">
            <v>000645_Z11</v>
          </cell>
          <cell r="P791">
            <v>0.25</v>
          </cell>
          <cell r="AD791">
            <v>2</v>
          </cell>
        </row>
        <row r="792">
          <cell r="D792" t="str">
            <v>000645_Z11</v>
          </cell>
          <cell r="P792">
            <v>0.25</v>
          </cell>
          <cell r="AD792">
            <v>3</v>
          </cell>
        </row>
        <row r="793">
          <cell r="D793" t="str">
            <v>000646_Z11</v>
          </cell>
          <cell r="P793">
            <v>0.16</v>
          </cell>
          <cell r="AD793">
            <v>1</v>
          </cell>
        </row>
        <row r="794">
          <cell r="D794" t="str">
            <v>000646_Z11</v>
          </cell>
          <cell r="P794">
            <v>0.16</v>
          </cell>
          <cell r="AD794">
            <v>2</v>
          </cell>
        </row>
        <row r="795">
          <cell r="D795" t="str">
            <v>000646_Z11</v>
          </cell>
          <cell r="P795">
            <v>0.16</v>
          </cell>
          <cell r="AD795">
            <v>3</v>
          </cell>
        </row>
        <row r="796">
          <cell r="D796" t="str">
            <v>000647_Z11</v>
          </cell>
          <cell r="P796">
            <v>3.5000000000000003E-2</v>
          </cell>
          <cell r="AD796">
            <v>1</v>
          </cell>
        </row>
        <row r="797">
          <cell r="D797" t="str">
            <v>000647_Z11</v>
          </cell>
          <cell r="P797">
            <v>3.5000000000000003E-2</v>
          </cell>
          <cell r="AD797">
            <v>2</v>
          </cell>
        </row>
        <row r="798">
          <cell r="D798" t="str">
            <v>000647_Z11</v>
          </cell>
          <cell r="P798">
            <v>3.5000000000000003E-2</v>
          </cell>
          <cell r="AD798">
            <v>3</v>
          </cell>
        </row>
        <row r="799">
          <cell r="D799" t="str">
            <v>000650_Z11</v>
          </cell>
          <cell r="P799">
            <v>0.04</v>
          </cell>
          <cell r="AD799">
            <v>1</v>
          </cell>
        </row>
        <row r="800">
          <cell r="D800" t="str">
            <v>000650_Z11</v>
          </cell>
          <cell r="P800">
            <v>0.04</v>
          </cell>
          <cell r="AD800">
            <v>2</v>
          </cell>
        </row>
        <row r="801">
          <cell r="D801" t="str">
            <v>000650_Z11</v>
          </cell>
          <cell r="P801">
            <v>0.04</v>
          </cell>
          <cell r="AD801">
            <v>3</v>
          </cell>
        </row>
        <row r="802">
          <cell r="D802" t="str">
            <v>000653_Z11</v>
          </cell>
          <cell r="P802">
            <v>2.1999999999999999E-2</v>
          </cell>
          <cell r="AD802">
            <v>1</v>
          </cell>
        </row>
        <row r="803">
          <cell r="D803" t="str">
            <v>000653_Z11</v>
          </cell>
          <cell r="P803">
            <v>2.1999999999999999E-2</v>
          </cell>
          <cell r="AD803">
            <v>2</v>
          </cell>
        </row>
        <row r="804">
          <cell r="D804" t="str">
            <v>000653_Z11</v>
          </cell>
          <cell r="P804">
            <v>2.1999999999999999E-2</v>
          </cell>
          <cell r="AD804">
            <v>3</v>
          </cell>
        </row>
        <row r="805">
          <cell r="D805" t="str">
            <v>000660_Z11</v>
          </cell>
          <cell r="P805">
            <v>0.03</v>
          </cell>
          <cell r="AD805">
            <v>1</v>
          </cell>
        </row>
        <row r="806">
          <cell r="D806" t="str">
            <v>000660_Z11</v>
          </cell>
          <cell r="P806">
            <v>0.03</v>
          </cell>
          <cell r="AD806">
            <v>2</v>
          </cell>
        </row>
        <row r="807">
          <cell r="D807" t="str">
            <v>000660_Z11</v>
          </cell>
          <cell r="P807">
            <v>0.03</v>
          </cell>
          <cell r="AD807">
            <v>3</v>
          </cell>
        </row>
        <row r="808">
          <cell r="D808" t="str">
            <v>000661_Z11</v>
          </cell>
          <cell r="P808">
            <v>1.4999999999999999E-2</v>
          </cell>
          <cell r="AD808">
            <v>1</v>
          </cell>
        </row>
        <row r="809">
          <cell r="D809" t="str">
            <v>000661_Z11</v>
          </cell>
          <cell r="P809">
            <v>1.4999999999999999E-2</v>
          </cell>
          <cell r="AD809">
            <v>2</v>
          </cell>
        </row>
        <row r="810">
          <cell r="D810" t="str">
            <v>000661_Z11</v>
          </cell>
          <cell r="P810">
            <v>1.4999999999999999E-2</v>
          </cell>
          <cell r="AD810">
            <v>3</v>
          </cell>
        </row>
        <row r="811">
          <cell r="D811" t="str">
            <v>000662_Z11</v>
          </cell>
          <cell r="P811">
            <v>0.03</v>
          </cell>
          <cell r="AD811">
            <v>1</v>
          </cell>
        </row>
        <row r="812">
          <cell r="D812" t="str">
            <v>000662_Z11</v>
          </cell>
          <cell r="P812">
            <v>0.03</v>
          </cell>
          <cell r="AD812">
            <v>2</v>
          </cell>
        </row>
        <row r="813">
          <cell r="D813" t="str">
            <v>000662_Z11</v>
          </cell>
          <cell r="P813">
            <v>0.03</v>
          </cell>
          <cell r="AD813">
            <v>3</v>
          </cell>
        </row>
        <row r="814">
          <cell r="D814" t="str">
            <v>000663_Z11</v>
          </cell>
          <cell r="P814">
            <v>3.6999999999999998E-2</v>
          </cell>
          <cell r="AD814">
            <v>1</v>
          </cell>
        </row>
        <row r="815">
          <cell r="D815" t="str">
            <v>000663_Z11</v>
          </cell>
          <cell r="P815">
            <v>3.6999999999999998E-2</v>
          </cell>
          <cell r="AD815">
            <v>2</v>
          </cell>
        </row>
        <row r="816">
          <cell r="D816" t="str">
            <v>000663_Z11</v>
          </cell>
          <cell r="P816">
            <v>3.6999999999999998E-2</v>
          </cell>
          <cell r="AD816">
            <v>3</v>
          </cell>
        </row>
        <row r="817">
          <cell r="D817" t="str">
            <v>000664_Z11</v>
          </cell>
          <cell r="P817">
            <v>0.03</v>
          </cell>
          <cell r="AD817">
            <v>1</v>
          </cell>
        </row>
        <row r="818">
          <cell r="D818" t="str">
            <v>000664_Z11</v>
          </cell>
          <cell r="P818">
            <v>0.03</v>
          </cell>
          <cell r="AD818">
            <v>2</v>
          </cell>
        </row>
        <row r="819">
          <cell r="D819" t="str">
            <v>000664_Z11</v>
          </cell>
          <cell r="P819">
            <v>0.03</v>
          </cell>
          <cell r="AD819">
            <v>3</v>
          </cell>
        </row>
        <row r="820">
          <cell r="D820" t="str">
            <v>000665_Z11</v>
          </cell>
          <cell r="P820">
            <v>0.03</v>
          </cell>
          <cell r="AD820">
            <v>1</v>
          </cell>
        </row>
        <row r="821">
          <cell r="D821" t="str">
            <v>000665_Z11</v>
          </cell>
          <cell r="P821">
            <v>0.03</v>
          </cell>
          <cell r="AD821">
            <v>2</v>
          </cell>
        </row>
        <row r="822">
          <cell r="D822" t="str">
            <v>000665_Z11</v>
          </cell>
          <cell r="P822">
            <v>0.03</v>
          </cell>
          <cell r="AD822">
            <v>3</v>
          </cell>
        </row>
        <row r="823">
          <cell r="D823" t="str">
            <v>000666_Z11</v>
          </cell>
          <cell r="P823">
            <v>0.03</v>
          </cell>
          <cell r="AD823">
            <v>1</v>
          </cell>
        </row>
        <row r="824">
          <cell r="D824" t="str">
            <v>000666_Z11</v>
          </cell>
          <cell r="P824">
            <v>0.03</v>
          </cell>
          <cell r="AD824">
            <v>2</v>
          </cell>
        </row>
        <row r="825">
          <cell r="D825" t="str">
            <v>000666_Z11</v>
          </cell>
          <cell r="P825">
            <v>0.03</v>
          </cell>
          <cell r="AD825">
            <v>3</v>
          </cell>
        </row>
        <row r="826">
          <cell r="D826" t="str">
            <v>000673_Z11</v>
          </cell>
          <cell r="P826">
            <v>8.2000000000000003E-2</v>
          </cell>
          <cell r="AD826">
            <v>1</v>
          </cell>
        </row>
        <row r="827">
          <cell r="D827" t="str">
            <v>000673_Z11</v>
          </cell>
          <cell r="P827">
            <v>8.2000000000000003E-2</v>
          </cell>
          <cell r="AD827">
            <v>2</v>
          </cell>
        </row>
        <row r="828">
          <cell r="D828" t="str">
            <v>000673_Z11</v>
          </cell>
          <cell r="P828">
            <v>8.2000000000000003E-2</v>
          </cell>
          <cell r="AD828">
            <v>3</v>
          </cell>
        </row>
        <row r="829">
          <cell r="D829" t="str">
            <v>000674_Z11</v>
          </cell>
          <cell r="P829">
            <v>0.112</v>
          </cell>
          <cell r="AD829">
            <v>1</v>
          </cell>
        </row>
        <row r="830">
          <cell r="D830" t="str">
            <v>000674_Z11</v>
          </cell>
          <cell r="P830">
            <v>0.112</v>
          </cell>
          <cell r="AD830">
            <v>2</v>
          </cell>
        </row>
        <row r="831">
          <cell r="D831" t="str">
            <v>000674_Z11</v>
          </cell>
          <cell r="P831">
            <v>0.112</v>
          </cell>
          <cell r="AD831">
            <v>3</v>
          </cell>
        </row>
        <row r="832">
          <cell r="D832" t="str">
            <v>000675_Z11</v>
          </cell>
          <cell r="P832">
            <v>0.16</v>
          </cell>
          <cell r="AD832">
            <v>1</v>
          </cell>
        </row>
        <row r="833">
          <cell r="D833" t="str">
            <v>000675_Z11</v>
          </cell>
          <cell r="P833">
            <v>0.16</v>
          </cell>
          <cell r="AD833">
            <v>2</v>
          </cell>
        </row>
        <row r="834">
          <cell r="D834" t="str">
            <v>000675_Z11</v>
          </cell>
          <cell r="P834">
            <v>0.16</v>
          </cell>
          <cell r="AD834">
            <v>3</v>
          </cell>
        </row>
        <row r="835">
          <cell r="D835" t="str">
            <v>000676_Z11</v>
          </cell>
          <cell r="P835">
            <v>4.4999999999999998E-2</v>
          </cell>
          <cell r="AD835">
            <v>1</v>
          </cell>
        </row>
        <row r="836">
          <cell r="D836" t="str">
            <v>000676_Z11</v>
          </cell>
          <cell r="P836">
            <v>4.4999999999999998E-2</v>
          </cell>
          <cell r="AD836">
            <v>2</v>
          </cell>
        </row>
        <row r="837">
          <cell r="D837" t="str">
            <v>000676_Z11</v>
          </cell>
          <cell r="P837">
            <v>4.4999999999999998E-2</v>
          </cell>
          <cell r="AD837">
            <v>3</v>
          </cell>
        </row>
        <row r="838">
          <cell r="D838" t="str">
            <v>000677_Z11</v>
          </cell>
          <cell r="P838">
            <v>4.4999999999999998E-2</v>
          </cell>
          <cell r="AD838">
            <v>1</v>
          </cell>
        </row>
        <row r="839">
          <cell r="D839" t="str">
            <v>000677_Z11</v>
          </cell>
          <cell r="P839">
            <v>4.4999999999999998E-2</v>
          </cell>
          <cell r="AD839">
            <v>2</v>
          </cell>
        </row>
        <row r="840">
          <cell r="D840" t="str">
            <v>000677_Z11</v>
          </cell>
          <cell r="P840">
            <v>4.4999999999999998E-2</v>
          </cell>
          <cell r="AD840">
            <v>3</v>
          </cell>
        </row>
        <row r="841">
          <cell r="D841" t="str">
            <v>000678_Z11</v>
          </cell>
          <cell r="P841">
            <v>0.03</v>
          </cell>
          <cell r="AD841">
            <v>1</v>
          </cell>
        </row>
        <row r="842">
          <cell r="D842" t="str">
            <v>000678_Z11</v>
          </cell>
          <cell r="P842">
            <v>0.03</v>
          </cell>
          <cell r="AD842">
            <v>2</v>
          </cell>
        </row>
        <row r="843">
          <cell r="D843" t="str">
            <v>000678_Z11</v>
          </cell>
          <cell r="P843">
            <v>0.03</v>
          </cell>
          <cell r="AD843">
            <v>3</v>
          </cell>
        </row>
        <row r="844">
          <cell r="D844" t="str">
            <v>000684_Z11</v>
          </cell>
          <cell r="P844">
            <v>5.5E-2</v>
          </cell>
          <cell r="AD844">
            <v>1</v>
          </cell>
        </row>
        <row r="845">
          <cell r="D845" t="str">
            <v>000684_Z11</v>
          </cell>
          <cell r="P845">
            <v>5.5E-2</v>
          </cell>
          <cell r="AD845">
            <v>2</v>
          </cell>
        </row>
        <row r="846">
          <cell r="D846" t="str">
            <v>000684_Z11</v>
          </cell>
          <cell r="P846">
            <v>5.5E-2</v>
          </cell>
          <cell r="AD846">
            <v>3</v>
          </cell>
        </row>
        <row r="847">
          <cell r="D847" t="str">
            <v>000685_Z11</v>
          </cell>
          <cell r="P847">
            <v>0.01</v>
          </cell>
          <cell r="AD847">
            <v>1</v>
          </cell>
        </row>
        <row r="848">
          <cell r="D848" t="str">
            <v>000685_Z11</v>
          </cell>
          <cell r="P848">
            <v>0.01</v>
          </cell>
          <cell r="AD848">
            <v>2</v>
          </cell>
        </row>
        <row r="849">
          <cell r="D849" t="str">
            <v>000685_Z11</v>
          </cell>
          <cell r="P849">
            <v>0.01</v>
          </cell>
          <cell r="AD849">
            <v>3</v>
          </cell>
        </row>
        <row r="850">
          <cell r="D850" t="str">
            <v>000687_Z11</v>
          </cell>
          <cell r="P850">
            <v>5.5E-2</v>
          </cell>
          <cell r="AD850">
            <v>1</v>
          </cell>
        </row>
        <row r="851">
          <cell r="D851" t="str">
            <v>000687_Z11</v>
          </cell>
          <cell r="P851">
            <v>5.5E-2</v>
          </cell>
          <cell r="AD851">
            <v>2</v>
          </cell>
        </row>
        <row r="852">
          <cell r="D852" t="str">
            <v>000687_Z11</v>
          </cell>
          <cell r="P852">
            <v>5.5E-2</v>
          </cell>
          <cell r="AD852">
            <v>3</v>
          </cell>
        </row>
        <row r="853">
          <cell r="D853" t="str">
            <v>000688_Z11</v>
          </cell>
          <cell r="P853">
            <v>5.5E-2</v>
          </cell>
          <cell r="AD853">
            <v>1</v>
          </cell>
        </row>
        <row r="854">
          <cell r="D854" t="str">
            <v>000688_Z11</v>
          </cell>
          <cell r="P854">
            <v>5.5E-2</v>
          </cell>
          <cell r="AD854">
            <v>2</v>
          </cell>
        </row>
        <row r="855">
          <cell r="D855" t="str">
            <v>000688_Z11</v>
          </cell>
          <cell r="P855">
            <v>5.5E-2</v>
          </cell>
          <cell r="AD855">
            <v>3</v>
          </cell>
        </row>
        <row r="856">
          <cell r="D856" t="str">
            <v>000692_Z11</v>
          </cell>
          <cell r="P856">
            <v>1.4999999999999999E-2</v>
          </cell>
          <cell r="AD856">
            <v>1</v>
          </cell>
        </row>
        <row r="857">
          <cell r="D857" t="str">
            <v>000692_Z11</v>
          </cell>
          <cell r="P857">
            <v>1.4999999999999999E-2</v>
          </cell>
          <cell r="AD857">
            <v>2</v>
          </cell>
        </row>
        <row r="858">
          <cell r="D858" t="str">
            <v>000692_Z11</v>
          </cell>
          <cell r="P858">
            <v>1.4999999999999999E-2</v>
          </cell>
          <cell r="AD858">
            <v>3</v>
          </cell>
        </row>
        <row r="859">
          <cell r="D859" t="str">
            <v>000693_Z11</v>
          </cell>
          <cell r="P859">
            <v>1.4999999999999999E-2</v>
          </cell>
          <cell r="AD859">
            <v>1</v>
          </cell>
        </row>
        <row r="860">
          <cell r="D860" t="str">
            <v>000693_Z11</v>
          </cell>
          <cell r="P860">
            <v>1.4999999999999999E-2</v>
          </cell>
          <cell r="AD860">
            <v>2</v>
          </cell>
        </row>
        <row r="861">
          <cell r="D861" t="str">
            <v>000693_Z11</v>
          </cell>
          <cell r="P861">
            <v>1.4999999999999999E-2</v>
          </cell>
          <cell r="AD861">
            <v>3</v>
          </cell>
        </row>
        <row r="862">
          <cell r="D862" t="str">
            <v>000694_Z11</v>
          </cell>
          <cell r="P862">
            <v>1.4999999999999999E-2</v>
          </cell>
          <cell r="AD862">
            <v>1</v>
          </cell>
        </row>
        <row r="863">
          <cell r="D863" t="str">
            <v>000694_Z11</v>
          </cell>
          <cell r="P863">
            <v>1.4999999999999999E-2</v>
          </cell>
          <cell r="AD863">
            <v>2</v>
          </cell>
        </row>
        <row r="864">
          <cell r="D864" t="str">
            <v>000694_Z11</v>
          </cell>
          <cell r="P864">
            <v>1.4999999999999999E-2</v>
          </cell>
          <cell r="AD864">
            <v>3</v>
          </cell>
        </row>
        <row r="865">
          <cell r="D865" t="str">
            <v>000704_Z11</v>
          </cell>
          <cell r="P865">
            <v>0.09</v>
          </cell>
          <cell r="AD865">
            <v>1</v>
          </cell>
        </row>
        <row r="866">
          <cell r="D866" t="str">
            <v>000704_Z11</v>
          </cell>
          <cell r="P866">
            <v>0.09</v>
          </cell>
          <cell r="AD866">
            <v>2</v>
          </cell>
        </row>
        <row r="867">
          <cell r="D867" t="str">
            <v>000704_Z11</v>
          </cell>
          <cell r="P867">
            <v>0.09</v>
          </cell>
          <cell r="AD867">
            <v>3</v>
          </cell>
        </row>
        <row r="868">
          <cell r="D868" t="str">
            <v>000705_Z11</v>
          </cell>
          <cell r="P868">
            <v>7.0000000000000001E-3</v>
          </cell>
          <cell r="AD868">
            <v>1</v>
          </cell>
        </row>
        <row r="869">
          <cell r="D869" t="str">
            <v>000705_Z11</v>
          </cell>
          <cell r="P869">
            <v>7.0000000000000001E-3</v>
          </cell>
          <cell r="AD869">
            <v>2</v>
          </cell>
        </row>
        <row r="870">
          <cell r="D870" t="str">
            <v>000705_Z11</v>
          </cell>
          <cell r="P870">
            <v>7.0000000000000001E-3</v>
          </cell>
          <cell r="AD870">
            <v>3</v>
          </cell>
        </row>
        <row r="871">
          <cell r="D871" t="str">
            <v>000708_Z11</v>
          </cell>
          <cell r="P871">
            <v>0.05</v>
          </cell>
          <cell r="AD871">
            <v>1</v>
          </cell>
        </row>
        <row r="872">
          <cell r="D872" t="str">
            <v>000708_Z11</v>
          </cell>
          <cell r="P872">
            <v>0.05</v>
          </cell>
          <cell r="AD872">
            <v>2</v>
          </cell>
        </row>
        <row r="873">
          <cell r="D873" t="str">
            <v>000708_Z11</v>
          </cell>
          <cell r="P873">
            <v>0.05</v>
          </cell>
          <cell r="AD873">
            <v>3</v>
          </cell>
        </row>
        <row r="874">
          <cell r="D874" t="str">
            <v>000709_Z11</v>
          </cell>
          <cell r="P874">
            <v>0.02</v>
          </cell>
          <cell r="AD874">
            <v>1</v>
          </cell>
        </row>
        <row r="875">
          <cell r="D875" t="str">
            <v>000709_Z11</v>
          </cell>
          <cell r="P875">
            <v>0.02</v>
          </cell>
          <cell r="AD875">
            <v>2</v>
          </cell>
        </row>
        <row r="876">
          <cell r="D876" t="str">
            <v>000709_Z11</v>
          </cell>
          <cell r="P876">
            <v>0.02</v>
          </cell>
          <cell r="AD876">
            <v>3</v>
          </cell>
        </row>
        <row r="877">
          <cell r="D877" t="str">
            <v>000710_Z11</v>
          </cell>
          <cell r="P877">
            <v>4.4999999999999998E-2</v>
          </cell>
          <cell r="AD877">
            <v>1</v>
          </cell>
        </row>
        <row r="878">
          <cell r="D878" t="str">
            <v>000710_Z11</v>
          </cell>
          <cell r="P878">
            <v>4.4999999999999998E-2</v>
          </cell>
          <cell r="AD878">
            <v>2</v>
          </cell>
        </row>
        <row r="879">
          <cell r="D879" t="str">
            <v>000710_Z11</v>
          </cell>
          <cell r="P879">
            <v>4.4999999999999998E-2</v>
          </cell>
          <cell r="AD879">
            <v>3</v>
          </cell>
        </row>
        <row r="880">
          <cell r="D880" t="str">
            <v>000711_Z11</v>
          </cell>
          <cell r="P880">
            <v>4.4999999999999998E-2</v>
          </cell>
          <cell r="AD880">
            <v>1</v>
          </cell>
        </row>
        <row r="881">
          <cell r="D881" t="str">
            <v>000711_Z11</v>
          </cell>
          <cell r="P881">
            <v>4.4999999999999998E-2</v>
          </cell>
          <cell r="AD881">
            <v>2</v>
          </cell>
        </row>
        <row r="882">
          <cell r="D882" t="str">
            <v>000711_Z11</v>
          </cell>
          <cell r="P882">
            <v>4.4999999999999998E-2</v>
          </cell>
          <cell r="AD882">
            <v>3</v>
          </cell>
        </row>
        <row r="883">
          <cell r="D883" t="str">
            <v>000716_Z11</v>
          </cell>
          <cell r="P883">
            <v>0.01</v>
          </cell>
          <cell r="AD883">
            <v>1</v>
          </cell>
        </row>
        <row r="884">
          <cell r="D884" t="str">
            <v>000716_Z11</v>
          </cell>
          <cell r="P884">
            <v>0.01</v>
          </cell>
          <cell r="AD884">
            <v>2</v>
          </cell>
        </row>
        <row r="885">
          <cell r="D885" t="str">
            <v>000716_Z11</v>
          </cell>
          <cell r="P885">
            <v>0.01</v>
          </cell>
          <cell r="AD885">
            <v>3</v>
          </cell>
        </row>
        <row r="886">
          <cell r="D886" t="str">
            <v>000718_Z11</v>
          </cell>
          <cell r="P886">
            <v>0.03</v>
          </cell>
          <cell r="AD886">
            <v>1</v>
          </cell>
        </row>
        <row r="887">
          <cell r="D887" t="str">
            <v>000718_Z11</v>
          </cell>
          <cell r="P887">
            <v>0.03</v>
          </cell>
          <cell r="AD887">
            <v>2</v>
          </cell>
        </row>
        <row r="888">
          <cell r="D888" t="str">
            <v>000718_Z11</v>
          </cell>
          <cell r="P888">
            <v>0.03</v>
          </cell>
          <cell r="AD888">
            <v>3</v>
          </cell>
        </row>
        <row r="889">
          <cell r="D889" t="str">
            <v>000720_Z11</v>
          </cell>
          <cell r="P889">
            <v>0.09</v>
          </cell>
          <cell r="AD889">
            <v>1</v>
          </cell>
        </row>
        <row r="890">
          <cell r="D890" t="str">
            <v>000720_Z11</v>
          </cell>
          <cell r="P890">
            <v>0.09</v>
          </cell>
          <cell r="AD890">
            <v>2</v>
          </cell>
        </row>
        <row r="891">
          <cell r="D891" t="str">
            <v>000721_Z11</v>
          </cell>
          <cell r="P891">
            <v>2.1999999999999999E-2</v>
          </cell>
          <cell r="AD891">
            <v>1</v>
          </cell>
        </row>
        <row r="892">
          <cell r="D892" t="str">
            <v>000721_Z11</v>
          </cell>
          <cell r="P892">
            <v>2.1999999999999999E-2</v>
          </cell>
          <cell r="AD892">
            <v>2</v>
          </cell>
        </row>
        <row r="893">
          <cell r="D893" t="str">
            <v>000721_Z11</v>
          </cell>
          <cell r="P893">
            <v>2.1999999999999999E-2</v>
          </cell>
          <cell r="AD893">
            <v>3</v>
          </cell>
        </row>
        <row r="894">
          <cell r="D894" t="str">
            <v>000725_Z11</v>
          </cell>
          <cell r="P894">
            <v>7.4999999999999997E-3</v>
          </cell>
          <cell r="AD894">
            <v>1</v>
          </cell>
        </row>
        <row r="895">
          <cell r="D895" t="str">
            <v>000725_Z11</v>
          </cell>
          <cell r="P895">
            <v>7.4999999999999997E-3</v>
          </cell>
          <cell r="AD895">
            <v>2</v>
          </cell>
        </row>
        <row r="896">
          <cell r="D896" t="str">
            <v>000725_Z11</v>
          </cell>
          <cell r="P896">
            <v>7.4999999999999997E-3</v>
          </cell>
          <cell r="AD896">
            <v>3</v>
          </cell>
        </row>
        <row r="897">
          <cell r="D897" t="str">
            <v>000726_Z11</v>
          </cell>
          <cell r="P897">
            <v>7.4999999999999997E-3</v>
          </cell>
          <cell r="AD897">
            <v>1</v>
          </cell>
        </row>
        <row r="898">
          <cell r="D898" t="str">
            <v>000726_Z11</v>
          </cell>
          <cell r="P898">
            <v>7.4999999999999997E-3</v>
          </cell>
          <cell r="AD898">
            <v>2</v>
          </cell>
        </row>
        <row r="899">
          <cell r="D899" t="str">
            <v>000726_Z11</v>
          </cell>
          <cell r="P899">
            <v>7.4999999999999997E-3</v>
          </cell>
          <cell r="AD899">
            <v>3</v>
          </cell>
        </row>
        <row r="900">
          <cell r="D900" t="str">
            <v>000727_Z11</v>
          </cell>
          <cell r="P900">
            <v>4.0000000000000001E-3</v>
          </cell>
          <cell r="AD900">
            <v>1</v>
          </cell>
        </row>
        <row r="901">
          <cell r="D901" t="str">
            <v>000727_Z11</v>
          </cell>
          <cell r="P901">
            <v>4.0000000000000001E-3</v>
          </cell>
          <cell r="AD901">
            <v>2</v>
          </cell>
        </row>
        <row r="902">
          <cell r="D902" t="str">
            <v>000727_Z11</v>
          </cell>
          <cell r="P902">
            <v>4.0000000000000001E-3</v>
          </cell>
          <cell r="AD902">
            <v>3</v>
          </cell>
        </row>
        <row r="903">
          <cell r="D903" t="str">
            <v>000728_Z11</v>
          </cell>
          <cell r="P903">
            <v>4.0000000000000001E-3</v>
          </cell>
          <cell r="AD903">
            <v>1</v>
          </cell>
        </row>
        <row r="904">
          <cell r="D904" t="str">
            <v>000728_Z11</v>
          </cell>
          <cell r="P904">
            <v>4.0000000000000001E-3</v>
          </cell>
          <cell r="AD904">
            <v>2</v>
          </cell>
        </row>
        <row r="905">
          <cell r="D905" t="str">
            <v>000728_Z11</v>
          </cell>
          <cell r="P905">
            <v>4.0000000000000001E-3</v>
          </cell>
          <cell r="AD905">
            <v>3</v>
          </cell>
        </row>
        <row r="906">
          <cell r="D906" t="str">
            <v>000729_Z11</v>
          </cell>
          <cell r="P906">
            <v>3.5000000000000003E-2</v>
          </cell>
          <cell r="AD906">
            <v>1</v>
          </cell>
        </row>
        <row r="907">
          <cell r="D907" t="str">
            <v>000729_Z11</v>
          </cell>
          <cell r="P907">
            <v>3.5000000000000003E-2</v>
          </cell>
          <cell r="AD907">
            <v>2</v>
          </cell>
        </row>
        <row r="908">
          <cell r="D908" t="str">
            <v>000729_Z11</v>
          </cell>
          <cell r="P908">
            <v>3.5000000000000003E-2</v>
          </cell>
          <cell r="AD908">
            <v>3</v>
          </cell>
        </row>
        <row r="909">
          <cell r="D909" t="str">
            <v>000730_Z11</v>
          </cell>
          <cell r="P909">
            <v>0.05</v>
          </cell>
          <cell r="AD909">
            <v>1</v>
          </cell>
        </row>
        <row r="910">
          <cell r="D910" t="str">
            <v>000730_Z11</v>
          </cell>
          <cell r="P910">
            <v>0.05</v>
          </cell>
          <cell r="AD910">
            <v>2</v>
          </cell>
        </row>
        <row r="911">
          <cell r="D911" t="str">
            <v>000730_Z11</v>
          </cell>
          <cell r="P911">
            <v>0.05</v>
          </cell>
          <cell r="AD911">
            <v>3</v>
          </cell>
        </row>
        <row r="912">
          <cell r="D912" t="str">
            <v>000731_Z11</v>
          </cell>
          <cell r="P912">
            <v>7.4999999999999997E-2</v>
          </cell>
          <cell r="AD912">
            <v>1</v>
          </cell>
        </row>
        <row r="913">
          <cell r="D913" t="str">
            <v>000731_Z11</v>
          </cell>
          <cell r="P913">
            <v>7.4999999999999997E-2</v>
          </cell>
          <cell r="AD913">
            <v>2</v>
          </cell>
        </row>
        <row r="914">
          <cell r="D914" t="str">
            <v>000731_Z11</v>
          </cell>
          <cell r="P914">
            <v>7.4999999999999997E-2</v>
          </cell>
          <cell r="AD914">
            <v>3</v>
          </cell>
        </row>
        <row r="915">
          <cell r="D915" t="str">
            <v>000732_Z11</v>
          </cell>
          <cell r="P915">
            <v>8.5999999999999993E-2</v>
          </cell>
          <cell r="AD915">
            <v>1</v>
          </cell>
        </row>
        <row r="916">
          <cell r="D916" t="str">
            <v>000732_Z11</v>
          </cell>
          <cell r="P916">
            <v>8.5999999999999993E-2</v>
          </cell>
          <cell r="AD916">
            <v>2</v>
          </cell>
        </row>
        <row r="917">
          <cell r="D917" t="str">
            <v>000732_Z11</v>
          </cell>
          <cell r="P917">
            <v>8.5999999999999993E-2</v>
          </cell>
          <cell r="AD917">
            <v>3</v>
          </cell>
        </row>
        <row r="918">
          <cell r="D918" t="str">
            <v>000733_Z11</v>
          </cell>
          <cell r="P918">
            <v>4.4999999999999998E-2</v>
          </cell>
          <cell r="AD918">
            <v>1</v>
          </cell>
        </row>
        <row r="919">
          <cell r="D919" t="str">
            <v>000733_Z11</v>
          </cell>
          <cell r="P919">
            <v>4.4999999999999998E-2</v>
          </cell>
          <cell r="AD919">
            <v>2</v>
          </cell>
        </row>
        <row r="920">
          <cell r="D920" t="str">
            <v>000733_Z11</v>
          </cell>
          <cell r="P920">
            <v>4.4999999999999998E-2</v>
          </cell>
          <cell r="AD920">
            <v>3</v>
          </cell>
        </row>
        <row r="921">
          <cell r="D921" t="str">
            <v>000747_Z11</v>
          </cell>
          <cell r="P921">
            <v>0.15</v>
          </cell>
          <cell r="AD921">
            <v>1</v>
          </cell>
        </row>
        <row r="922">
          <cell r="D922" t="str">
            <v>000747_Z11</v>
          </cell>
          <cell r="P922">
            <v>0.15</v>
          </cell>
          <cell r="AD922">
            <v>2</v>
          </cell>
        </row>
        <row r="923">
          <cell r="D923" t="str">
            <v>000747_Z11</v>
          </cell>
          <cell r="P923">
            <v>0.15</v>
          </cell>
          <cell r="AD923">
            <v>3</v>
          </cell>
        </row>
        <row r="924">
          <cell r="D924" t="str">
            <v>000748_Z11</v>
          </cell>
          <cell r="P924">
            <v>1.4999999999999999E-2</v>
          </cell>
          <cell r="AD924">
            <v>1</v>
          </cell>
        </row>
        <row r="925">
          <cell r="D925" t="str">
            <v>000748_Z11</v>
          </cell>
          <cell r="P925">
            <v>1.4999999999999999E-2</v>
          </cell>
          <cell r="AD925">
            <v>2</v>
          </cell>
        </row>
        <row r="926">
          <cell r="D926" t="str">
            <v>000748_Z11</v>
          </cell>
          <cell r="P926">
            <v>1.4999999999999999E-2</v>
          </cell>
          <cell r="AD926">
            <v>3</v>
          </cell>
        </row>
        <row r="927">
          <cell r="D927" t="str">
            <v>000749_Z11</v>
          </cell>
          <cell r="P927">
            <v>5.5E-2</v>
          </cell>
          <cell r="AD927">
            <v>1</v>
          </cell>
        </row>
        <row r="928">
          <cell r="D928" t="str">
            <v>000749_Z11</v>
          </cell>
          <cell r="P928">
            <v>5.5E-2</v>
          </cell>
          <cell r="AD928">
            <v>2</v>
          </cell>
        </row>
        <row r="929">
          <cell r="D929" t="str">
            <v>000749_Z11</v>
          </cell>
          <cell r="P929">
            <v>5.5E-2</v>
          </cell>
          <cell r="AD929">
            <v>3</v>
          </cell>
        </row>
        <row r="930">
          <cell r="D930" t="str">
            <v>000754_Z11</v>
          </cell>
          <cell r="P930">
            <v>5.5E-2</v>
          </cell>
          <cell r="AD930">
            <v>1</v>
          </cell>
        </row>
        <row r="931">
          <cell r="D931" t="str">
            <v>000754_Z11</v>
          </cell>
          <cell r="P931">
            <v>5.5E-2</v>
          </cell>
          <cell r="AD931">
            <v>2</v>
          </cell>
        </row>
        <row r="932">
          <cell r="D932" t="str">
            <v>000754_Z11</v>
          </cell>
          <cell r="P932">
            <v>5.5E-2</v>
          </cell>
          <cell r="AD932">
            <v>3</v>
          </cell>
        </row>
        <row r="933">
          <cell r="D933" t="str">
            <v>000755_Z11</v>
          </cell>
          <cell r="P933">
            <v>0.03</v>
          </cell>
          <cell r="AD933">
            <v>1</v>
          </cell>
        </row>
        <row r="934">
          <cell r="D934" t="str">
            <v>000755_Z11</v>
          </cell>
          <cell r="P934">
            <v>0.03</v>
          </cell>
          <cell r="AD934">
            <v>2</v>
          </cell>
        </row>
        <row r="935">
          <cell r="D935" t="str">
            <v>000755_Z11</v>
          </cell>
          <cell r="P935">
            <v>0.03</v>
          </cell>
          <cell r="AD935">
            <v>3</v>
          </cell>
        </row>
        <row r="936">
          <cell r="D936" t="str">
            <v>000756_Z11</v>
          </cell>
          <cell r="P936">
            <v>0.11</v>
          </cell>
          <cell r="AD936">
            <v>1</v>
          </cell>
        </row>
        <row r="937">
          <cell r="D937" t="str">
            <v>000756_Z11</v>
          </cell>
          <cell r="P937">
            <v>0.11</v>
          </cell>
          <cell r="AD937">
            <v>2</v>
          </cell>
        </row>
        <row r="938">
          <cell r="D938" t="str">
            <v>000756_Z11</v>
          </cell>
          <cell r="P938">
            <v>0.11</v>
          </cell>
          <cell r="AD938">
            <v>3</v>
          </cell>
        </row>
        <row r="939">
          <cell r="D939" t="str">
            <v>000757_Z11</v>
          </cell>
          <cell r="P939">
            <v>5.5E-2</v>
          </cell>
          <cell r="AD939">
            <v>1</v>
          </cell>
        </row>
        <row r="940">
          <cell r="D940" t="str">
            <v>000757_Z11</v>
          </cell>
          <cell r="P940">
            <v>5.5E-2</v>
          </cell>
          <cell r="AD940">
            <v>2</v>
          </cell>
        </row>
        <row r="941">
          <cell r="D941" t="str">
            <v>000757_Z11</v>
          </cell>
          <cell r="P941">
            <v>5.5E-2</v>
          </cell>
          <cell r="AD941">
            <v>3</v>
          </cell>
        </row>
        <row r="942">
          <cell r="D942" t="str">
            <v>000758_Z11</v>
          </cell>
          <cell r="P942">
            <v>1.4999999999999999E-2</v>
          </cell>
          <cell r="AD942">
            <v>1</v>
          </cell>
        </row>
        <row r="943">
          <cell r="D943" t="str">
            <v>000758_Z11</v>
          </cell>
          <cell r="P943">
            <v>1.4999999999999999E-2</v>
          </cell>
          <cell r="AD943">
            <v>2</v>
          </cell>
        </row>
        <row r="944">
          <cell r="D944" t="str">
            <v>000758_Z11</v>
          </cell>
          <cell r="P944">
            <v>1.4999999999999999E-2</v>
          </cell>
          <cell r="AD944">
            <v>3</v>
          </cell>
        </row>
        <row r="945">
          <cell r="D945" t="str">
            <v>000760_Z11</v>
          </cell>
          <cell r="P945">
            <v>0.16</v>
          </cell>
          <cell r="AD945">
            <v>1</v>
          </cell>
        </row>
        <row r="946">
          <cell r="D946" t="str">
            <v>000760_Z11</v>
          </cell>
          <cell r="P946">
            <v>0.16</v>
          </cell>
          <cell r="AD946">
            <v>2</v>
          </cell>
        </row>
        <row r="947">
          <cell r="D947" t="str">
            <v>000760_Z11</v>
          </cell>
          <cell r="P947">
            <v>0.16</v>
          </cell>
          <cell r="AD947">
            <v>3</v>
          </cell>
        </row>
        <row r="948">
          <cell r="D948" t="str">
            <v>000761_Z11</v>
          </cell>
          <cell r="P948">
            <v>1.4999999999999999E-2</v>
          </cell>
          <cell r="AD948">
            <v>1</v>
          </cell>
        </row>
        <row r="949">
          <cell r="D949" t="str">
            <v>000761_Z11</v>
          </cell>
          <cell r="P949">
            <v>1.4999999999999999E-2</v>
          </cell>
          <cell r="AD949">
            <v>2</v>
          </cell>
        </row>
        <row r="950">
          <cell r="D950" t="str">
            <v>000761_Z11</v>
          </cell>
          <cell r="P950">
            <v>1.4999999999999999E-2</v>
          </cell>
          <cell r="AD950">
            <v>3</v>
          </cell>
        </row>
        <row r="951">
          <cell r="D951" t="str">
            <v>000762_Z11</v>
          </cell>
          <cell r="P951">
            <v>1.4999999999999999E-2</v>
          </cell>
          <cell r="AD951">
            <v>1</v>
          </cell>
        </row>
        <row r="952">
          <cell r="D952" t="str">
            <v>000762_Z11</v>
          </cell>
          <cell r="P952">
            <v>1.4999999999999999E-2</v>
          </cell>
          <cell r="AD952">
            <v>2</v>
          </cell>
        </row>
        <row r="953">
          <cell r="D953" t="str">
            <v>000762_Z11</v>
          </cell>
          <cell r="P953">
            <v>1.4999999999999999E-2</v>
          </cell>
          <cell r="AD953">
            <v>3</v>
          </cell>
        </row>
        <row r="954">
          <cell r="D954" t="str">
            <v>000763_Z11</v>
          </cell>
          <cell r="P954">
            <v>0.09</v>
          </cell>
          <cell r="AD954">
            <v>1</v>
          </cell>
        </row>
        <row r="955">
          <cell r="D955" t="str">
            <v>000763_Z11</v>
          </cell>
          <cell r="P955">
            <v>0.09</v>
          </cell>
          <cell r="AD955">
            <v>2</v>
          </cell>
        </row>
        <row r="956">
          <cell r="D956" t="str">
            <v>000763_Z11</v>
          </cell>
          <cell r="P956">
            <v>0.09</v>
          </cell>
          <cell r="AD956">
            <v>3</v>
          </cell>
        </row>
        <row r="957">
          <cell r="D957" t="str">
            <v>000764_Z11</v>
          </cell>
          <cell r="P957">
            <v>0.09</v>
          </cell>
          <cell r="AD957">
            <v>1</v>
          </cell>
        </row>
        <row r="958">
          <cell r="D958" t="str">
            <v>000764_Z11</v>
          </cell>
          <cell r="P958">
            <v>0.09</v>
          </cell>
          <cell r="AD958">
            <v>2</v>
          </cell>
        </row>
        <row r="959">
          <cell r="D959" t="str">
            <v>000764_Z11</v>
          </cell>
          <cell r="P959">
            <v>0.09</v>
          </cell>
          <cell r="AD959">
            <v>3</v>
          </cell>
        </row>
        <row r="960">
          <cell r="D960" t="str">
            <v>000767_Z11</v>
          </cell>
          <cell r="P960">
            <v>0.21</v>
          </cell>
          <cell r="AD960">
            <v>1</v>
          </cell>
        </row>
        <row r="961">
          <cell r="D961" t="str">
            <v>000767_Z11</v>
          </cell>
          <cell r="P961">
            <v>0.21</v>
          </cell>
          <cell r="AD961">
            <v>2</v>
          </cell>
        </row>
        <row r="962">
          <cell r="D962" t="str">
            <v>000767_Z11</v>
          </cell>
          <cell r="P962">
            <v>0.21</v>
          </cell>
          <cell r="AD962">
            <v>3</v>
          </cell>
        </row>
        <row r="963">
          <cell r="D963" t="str">
            <v>000769_Z11</v>
          </cell>
          <cell r="P963">
            <v>0.09</v>
          </cell>
          <cell r="AD963">
            <v>1</v>
          </cell>
        </row>
        <row r="964">
          <cell r="D964" t="str">
            <v>000769_Z11</v>
          </cell>
          <cell r="P964">
            <v>0.09</v>
          </cell>
          <cell r="AD964">
            <v>2</v>
          </cell>
        </row>
        <row r="965">
          <cell r="D965" t="str">
            <v>000769_Z11</v>
          </cell>
          <cell r="P965">
            <v>0.09</v>
          </cell>
          <cell r="AD965">
            <v>3</v>
          </cell>
        </row>
        <row r="966">
          <cell r="D966" t="str">
            <v>000770_Z11</v>
          </cell>
          <cell r="P966">
            <v>0.09</v>
          </cell>
          <cell r="AD966">
            <v>1</v>
          </cell>
        </row>
        <row r="967">
          <cell r="D967" t="str">
            <v>000770_Z11</v>
          </cell>
          <cell r="P967">
            <v>0.09</v>
          </cell>
          <cell r="AD967">
            <v>2</v>
          </cell>
        </row>
        <row r="968">
          <cell r="D968" t="str">
            <v>000770_Z11</v>
          </cell>
          <cell r="P968">
            <v>0.09</v>
          </cell>
          <cell r="AD968">
            <v>3</v>
          </cell>
        </row>
        <row r="969">
          <cell r="D969" t="str">
            <v>000773_Z11</v>
          </cell>
          <cell r="P969">
            <v>0.35</v>
          </cell>
          <cell r="AD969">
            <v>1</v>
          </cell>
        </row>
        <row r="970">
          <cell r="D970" t="str">
            <v>000773_Z11</v>
          </cell>
          <cell r="P970">
            <v>0.35</v>
          </cell>
          <cell r="AD970">
            <v>2</v>
          </cell>
        </row>
        <row r="971">
          <cell r="D971" t="str">
            <v>000773_Z11</v>
          </cell>
          <cell r="P971">
            <v>0.35</v>
          </cell>
          <cell r="AD971">
            <v>3</v>
          </cell>
        </row>
        <row r="972">
          <cell r="D972" t="str">
            <v>000774_Z11</v>
          </cell>
          <cell r="P972">
            <v>5.4999999999999997E-3</v>
          </cell>
          <cell r="AD972">
            <v>1</v>
          </cell>
        </row>
        <row r="973">
          <cell r="D973" t="str">
            <v>000774_Z11</v>
          </cell>
          <cell r="P973">
            <v>5.4999999999999997E-3</v>
          </cell>
          <cell r="AD973">
            <v>2</v>
          </cell>
        </row>
        <row r="974">
          <cell r="D974" t="str">
            <v>000774_Z11</v>
          </cell>
          <cell r="P974">
            <v>5.4999999999999997E-3</v>
          </cell>
          <cell r="AD974">
            <v>3</v>
          </cell>
        </row>
        <row r="975">
          <cell r="D975" t="str">
            <v>000775_Z11</v>
          </cell>
          <cell r="P975">
            <v>5.0000000000000001E-3</v>
          </cell>
          <cell r="AD975">
            <v>1</v>
          </cell>
        </row>
        <row r="976">
          <cell r="D976" t="str">
            <v>000775_Z11</v>
          </cell>
          <cell r="P976">
            <v>5.0000000000000001E-3</v>
          </cell>
          <cell r="AD976">
            <v>2</v>
          </cell>
        </row>
        <row r="977">
          <cell r="D977" t="str">
            <v>000775_Z11</v>
          </cell>
          <cell r="P977">
            <v>5.0000000000000001E-3</v>
          </cell>
          <cell r="AD977">
            <v>3</v>
          </cell>
        </row>
        <row r="978">
          <cell r="D978" t="str">
            <v>000788_Z11</v>
          </cell>
          <cell r="P978">
            <v>5.5E-2</v>
          </cell>
          <cell r="AD978">
            <v>1</v>
          </cell>
        </row>
        <row r="979">
          <cell r="D979" t="str">
            <v>000788_Z11</v>
          </cell>
          <cell r="P979">
            <v>5.5E-2</v>
          </cell>
          <cell r="AD979">
            <v>2</v>
          </cell>
        </row>
        <row r="980">
          <cell r="D980" t="str">
            <v>000788_Z11</v>
          </cell>
          <cell r="P980">
            <v>5.5E-2</v>
          </cell>
          <cell r="AD980">
            <v>3</v>
          </cell>
        </row>
        <row r="981">
          <cell r="D981" t="str">
            <v>000789_Z11</v>
          </cell>
          <cell r="P981">
            <v>1.4999999999999999E-2</v>
          </cell>
          <cell r="AD981">
            <v>1</v>
          </cell>
        </row>
        <row r="982">
          <cell r="D982" t="str">
            <v>000789_Z11</v>
          </cell>
          <cell r="P982">
            <v>1.4999999999999999E-2</v>
          </cell>
          <cell r="AD982">
            <v>2</v>
          </cell>
        </row>
        <row r="983">
          <cell r="D983" t="str">
            <v>000789_Z11</v>
          </cell>
          <cell r="P983">
            <v>1.4999999999999999E-2</v>
          </cell>
          <cell r="AD983">
            <v>3</v>
          </cell>
        </row>
        <row r="984">
          <cell r="D984" t="str">
            <v>000790_Z11</v>
          </cell>
          <cell r="P984">
            <v>0.04</v>
          </cell>
          <cell r="AD984">
            <v>1</v>
          </cell>
        </row>
        <row r="985">
          <cell r="D985" t="str">
            <v>000790_Z11</v>
          </cell>
          <cell r="P985">
            <v>0.04</v>
          </cell>
          <cell r="AD985">
            <v>2</v>
          </cell>
        </row>
        <row r="986">
          <cell r="D986" t="str">
            <v>000790_Z11</v>
          </cell>
          <cell r="P986">
            <v>0.04</v>
          </cell>
          <cell r="AD986">
            <v>3</v>
          </cell>
        </row>
        <row r="987">
          <cell r="D987" t="str">
            <v>000791_Z11</v>
          </cell>
          <cell r="P987">
            <v>6.0000000000000001E-3</v>
          </cell>
          <cell r="AD987">
            <v>1</v>
          </cell>
        </row>
        <row r="988">
          <cell r="D988" t="str">
            <v>000791_Z11</v>
          </cell>
          <cell r="P988">
            <v>6.0000000000000001E-3</v>
          </cell>
          <cell r="AD988">
            <v>2</v>
          </cell>
        </row>
        <row r="989">
          <cell r="D989" t="str">
            <v>000791_Z11</v>
          </cell>
          <cell r="P989">
            <v>6.0000000000000001E-3</v>
          </cell>
          <cell r="AD989">
            <v>3</v>
          </cell>
        </row>
        <row r="990">
          <cell r="D990" t="str">
            <v>000792_Z11</v>
          </cell>
          <cell r="P990">
            <v>0.02</v>
          </cell>
          <cell r="AD990">
            <v>1</v>
          </cell>
        </row>
        <row r="991">
          <cell r="D991" t="str">
            <v>000792_Z11</v>
          </cell>
          <cell r="P991">
            <v>0.02</v>
          </cell>
          <cell r="AD991">
            <v>2</v>
          </cell>
        </row>
        <row r="992">
          <cell r="D992" t="str">
            <v>000792_Z11</v>
          </cell>
          <cell r="P992">
            <v>0.02</v>
          </cell>
          <cell r="AD992">
            <v>3</v>
          </cell>
        </row>
        <row r="993">
          <cell r="D993" t="str">
            <v>000793_Z11</v>
          </cell>
          <cell r="P993">
            <v>0.09</v>
          </cell>
          <cell r="AD993">
            <v>1</v>
          </cell>
        </row>
        <row r="994">
          <cell r="D994" t="str">
            <v>000793_Z11</v>
          </cell>
          <cell r="P994">
            <v>0.09</v>
          </cell>
          <cell r="AD994">
            <v>2</v>
          </cell>
        </row>
        <row r="995">
          <cell r="D995" t="str">
            <v>000793_Z11</v>
          </cell>
          <cell r="P995">
            <v>0.09</v>
          </cell>
          <cell r="AD995">
            <v>3</v>
          </cell>
        </row>
        <row r="996">
          <cell r="D996" t="str">
            <v>000794_Z11</v>
          </cell>
          <cell r="P996">
            <v>0.19</v>
          </cell>
          <cell r="AD996">
            <v>1</v>
          </cell>
        </row>
        <row r="997">
          <cell r="D997" t="str">
            <v>000794_Z11</v>
          </cell>
          <cell r="P997">
            <v>0.19</v>
          </cell>
          <cell r="AD997">
            <v>2</v>
          </cell>
        </row>
        <row r="998">
          <cell r="D998" t="str">
            <v>000794_Z11</v>
          </cell>
          <cell r="P998">
            <v>0.19</v>
          </cell>
          <cell r="AD998">
            <v>3</v>
          </cell>
        </row>
        <row r="999">
          <cell r="D999" t="str">
            <v>000795_Z11</v>
          </cell>
          <cell r="P999">
            <v>8.5000000000000006E-2</v>
          </cell>
          <cell r="AD999">
            <v>1</v>
          </cell>
        </row>
        <row r="1000">
          <cell r="D1000" t="str">
            <v>000795_Z11</v>
          </cell>
          <cell r="P1000">
            <v>8.5000000000000006E-2</v>
          </cell>
          <cell r="AD1000">
            <v>2</v>
          </cell>
        </row>
        <row r="1001">
          <cell r="D1001" t="str">
            <v>000795_Z11</v>
          </cell>
          <cell r="P1001">
            <v>8.5000000000000006E-2</v>
          </cell>
          <cell r="AD1001">
            <v>3</v>
          </cell>
        </row>
        <row r="1002">
          <cell r="D1002" t="str">
            <v>000796_Z11</v>
          </cell>
          <cell r="P1002">
            <v>0.09</v>
          </cell>
          <cell r="AD1002">
            <v>1</v>
          </cell>
        </row>
        <row r="1003">
          <cell r="D1003" t="str">
            <v>000796_Z11</v>
          </cell>
          <cell r="P1003">
            <v>0.09</v>
          </cell>
          <cell r="AD1003">
            <v>2</v>
          </cell>
        </row>
        <row r="1004">
          <cell r="D1004" t="str">
            <v>000796_Z11</v>
          </cell>
          <cell r="P1004">
            <v>0.09</v>
          </cell>
          <cell r="AD1004">
            <v>3</v>
          </cell>
        </row>
        <row r="1005">
          <cell r="D1005" t="str">
            <v>000797_Z11</v>
          </cell>
          <cell r="P1005">
            <v>0.11</v>
          </cell>
          <cell r="AD1005">
            <v>1</v>
          </cell>
        </row>
        <row r="1006">
          <cell r="D1006" t="str">
            <v>000797_Z11</v>
          </cell>
          <cell r="P1006">
            <v>0.11</v>
          </cell>
          <cell r="AD1006">
            <v>2</v>
          </cell>
        </row>
        <row r="1007">
          <cell r="D1007" t="str">
            <v>000797_Z11</v>
          </cell>
          <cell r="P1007">
            <v>0.11</v>
          </cell>
          <cell r="AD1007">
            <v>3</v>
          </cell>
        </row>
        <row r="1008">
          <cell r="D1008" t="str">
            <v>000798_Z11</v>
          </cell>
          <cell r="P1008">
            <v>0.11</v>
          </cell>
          <cell r="AD1008">
            <v>1</v>
          </cell>
        </row>
        <row r="1009">
          <cell r="D1009" t="str">
            <v>000798_Z11</v>
          </cell>
          <cell r="P1009">
            <v>0.11</v>
          </cell>
          <cell r="AD1009">
            <v>2</v>
          </cell>
        </row>
        <row r="1010">
          <cell r="D1010" t="str">
            <v>000798_Z11</v>
          </cell>
          <cell r="P1010">
            <v>0.11</v>
          </cell>
          <cell r="AD1010">
            <v>3</v>
          </cell>
        </row>
        <row r="1011">
          <cell r="D1011" t="str">
            <v>000799_Z11</v>
          </cell>
          <cell r="P1011">
            <v>0.13600000000000001</v>
          </cell>
          <cell r="AD1011">
            <v>1</v>
          </cell>
        </row>
        <row r="1012">
          <cell r="D1012" t="str">
            <v>000799_Z11</v>
          </cell>
          <cell r="P1012">
            <v>0.13600000000000001</v>
          </cell>
          <cell r="AD1012">
            <v>2</v>
          </cell>
        </row>
        <row r="1013">
          <cell r="D1013" t="str">
            <v>000799_Z11</v>
          </cell>
          <cell r="P1013">
            <v>0.13600000000000001</v>
          </cell>
          <cell r="AD1013">
            <v>3</v>
          </cell>
        </row>
        <row r="1014">
          <cell r="D1014" t="str">
            <v>000802_Z11</v>
          </cell>
          <cell r="P1014">
            <v>0.13200000000000001</v>
          </cell>
          <cell r="AD1014">
            <v>1</v>
          </cell>
        </row>
        <row r="1015">
          <cell r="D1015" t="str">
            <v>000802_Z11</v>
          </cell>
          <cell r="P1015">
            <v>0.13200000000000001</v>
          </cell>
          <cell r="AD1015">
            <v>2</v>
          </cell>
        </row>
        <row r="1016">
          <cell r="D1016" t="str">
            <v>000802_Z11</v>
          </cell>
          <cell r="P1016">
            <v>0.13200000000000001</v>
          </cell>
          <cell r="AD1016">
            <v>3</v>
          </cell>
        </row>
        <row r="1017">
          <cell r="D1017" t="str">
            <v>000803_Z11</v>
          </cell>
          <cell r="P1017">
            <v>0.11</v>
          </cell>
          <cell r="AD1017">
            <v>1</v>
          </cell>
        </row>
        <row r="1018">
          <cell r="D1018" t="str">
            <v>000803_Z11</v>
          </cell>
          <cell r="P1018">
            <v>0.11</v>
          </cell>
          <cell r="AD1018">
            <v>2</v>
          </cell>
        </row>
        <row r="1019">
          <cell r="D1019" t="str">
            <v>000803_Z11</v>
          </cell>
          <cell r="P1019">
            <v>0.11</v>
          </cell>
          <cell r="AD1019">
            <v>3</v>
          </cell>
        </row>
        <row r="1020">
          <cell r="D1020" t="str">
            <v>000804_Z11</v>
          </cell>
          <cell r="P1020">
            <v>5.5E-2</v>
          </cell>
          <cell r="AD1020">
            <v>1</v>
          </cell>
        </row>
        <row r="1021">
          <cell r="D1021" t="str">
            <v>000804_Z11</v>
          </cell>
          <cell r="P1021">
            <v>5.5E-2</v>
          </cell>
          <cell r="AD1021">
            <v>2</v>
          </cell>
        </row>
        <row r="1022">
          <cell r="D1022" t="str">
            <v>000804_Z11</v>
          </cell>
          <cell r="P1022">
            <v>5.5E-2</v>
          </cell>
          <cell r="AD1022">
            <v>3</v>
          </cell>
        </row>
        <row r="1023">
          <cell r="D1023" t="str">
            <v>000806_Z11</v>
          </cell>
          <cell r="P1023">
            <v>4.4999999999999998E-2</v>
          </cell>
          <cell r="AD1023">
            <v>1</v>
          </cell>
        </row>
        <row r="1024">
          <cell r="D1024" t="str">
            <v>000806_Z11</v>
          </cell>
          <cell r="P1024">
            <v>4.4999999999999998E-2</v>
          </cell>
          <cell r="AD1024">
            <v>2</v>
          </cell>
        </row>
        <row r="1025">
          <cell r="D1025" t="str">
            <v>000806_Z11</v>
          </cell>
          <cell r="P1025">
            <v>4.4999999999999998E-2</v>
          </cell>
          <cell r="AD1025">
            <v>3</v>
          </cell>
        </row>
        <row r="1026">
          <cell r="D1026" t="str">
            <v>000807_Z11</v>
          </cell>
          <cell r="P1026">
            <v>5.5E-2</v>
          </cell>
          <cell r="AD1026">
            <v>1</v>
          </cell>
        </row>
        <row r="1027">
          <cell r="D1027" t="str">
            <v>000807_Z11</v>
          </cell>
          <cell r="P1027">
            <v>5.5E-2</v>
          </cell>
          <cell r="AD1027">
            <v>2</v>
          </cell>
        </row>
        <row r="1028">
          <cell r="D1028" t="str">
            <v>000807_Z11</v>
          </cell>
          <cell r="P1028">
            <v>5.5E-2</v>
          </cell>
          <cell r="AD1028">
            <v>3</v>
          </cell>
        </row>
        <row r="1029">
          <cell r="D1029" t="str">
            <v>000808_Z11</v>
          </cell>
          <cell r="P1029">
            <v>5.5E-2</v>
          </cell>
          <cell r="AD1029">
            <v>1</v>
          </cell>
        </row>
        <row r="1030">
          <cell r="D1030" t="str">
            <v>000808_Z11</v>
          </cell>
          <cell r="P1030">
            <v>5.5E-2</v>
          </cell>
          <cell r="AD1030">
            <v>2</v>
          </cell>
        </row>
        <row r="1031">
          <cell r="D1031" t="str">
            <v>000808_Z11</v>
          </cell>
          <cell r="P1031">
            <v>5.5E-2</v>
          </cell>
          <cell r="AD1031">
            <v>3</v>
          </cell>
        </row>
        <row r="1032">
          <cell r="D1032" t="str">
            <v>000811_Z11</v>
          </cell>
          <cell r="P1032">
            <v>4.4999999999999998E-2</v>
          </cell>
          <cell r="AD1032">
            <v>1</v>
          </cell>
        </row>
        <row r="1033">
          <cell r="D1033" t="str">
            <v>000811_Z11</v>
          </cell>
          <cell r="P1033">
            <v>4.4999999999999998E-2</v>
          </cell>
          <cell r="AD1033">
            <v>2</v>
          </cell>
        </row>
        <row r="1034">
          <cell r="D1034" t="str">
            <v>000811_Z11</v>
          </cell>
          <cell r="P1034">
            <v>4.4999999999999998E-2</v>
          </cell>
          <cell r="AD1034">
            <v>3</v>
          </cell>
        </row>
        <row r="1035">
          <cell r="D1035" t="str">
            <v>000812_Z11</v>
          </cell>
          <cell r="P1035">
            <v>0.03</v>
          </cell>
          <cell r="AD1035">
            <v>1</v>
          </cell>
        </row>
        <row r="1036">
          <cell r="D1036" t="str">
            <v>000812_Z11</v>
          </cell>
          <cell r="P1036">
            <v>0.03</v>
          </cell>
          <cell r="AD1036">
            <v>2</v>
          </cell>
        </row>
        <row r="1037">
          <cell r="D1037" t="str">
            <v>000812_Z11</v>
          </cell>
          <cell r="P1037">
            <v>0.03</v>
          </cell>
          <cell r="AD1037">
            <v>3</v>
          </cell>
        </row>
        <row r="1038">
          <cell r="D1038" t="str">
            <v>000813_Z11</v>
          </cell>
          <cell r="P1038">
            <v>0.5</v>
          </cell>
          <cell r="AD1038">
            <v>1</v>
          </cell>
        </row>
        <row r="1039">
          <cell r="D1039" t="str">
            <v>000813_Z11</v>
          </cell>
          <cell r="P1039">
            <v>0.5</v>
          </cell>
          <cell r="AD1039">
            <v>2</v>
          </cell>
        </row>
        <row r="1040">
          <cell r="D1040" t="str">
            <v>000813_Z11</v>
          </cell>
          <cell r="P1040">
            <v>0.13</v>
          </cell>
          <cell r="AD1040">
            <v>3</v>
          </cell>
        </row>
        <row r="1041">
          <cell r="D1041" t="str">
            <v>000816_Z11</v>
          </cell>
          <cell r="P1041">
            <v>0.1</v>
          </cell>
          <cell r="AD1041">
            <v>1</v>
          </cell>
        </row>
        <row r="1042">
          <cell r="D1042" t="str">
            <v>000816_Z11</v>
          </cell>
          <cell r="P1042">
            <v>0.1</v>
          </cell>
          <cell r="AD1042">
            <v>2</v>
          </cell>
        </row>
        <row r="1043">
          <cell r="D1043" t="str">
            <v>000816_Z11</v>
          </cell>
          <cell r="P1043">
            <v>0.1</v>
          </cell>
          <cell r="AD1043">
            <v>3</v>
          </cell>
        </row>
        <row r="1044">
          <cell r="D1044" t="str">
            <v>000817_Z11</v>
          </cell>
          <cell r="P1044">
            <v>2.8000000000000001E-2</v>
          </cell>
          <cell r="AD1044">
            <v>1</v>
          </cell>
        </row>
        <row r="1045">
          <cell r="D1045" t="str">
            <v>000817_Z11</v>
          </cell>
          <cell r="P1045">
            <v>2.8000000000000001E-2</v>
          </cell>
          <cell r="AD1045">
            <v>2</v>
          </cell>
        </row>
        <row r="1046">
          <cell r="D1046" t="str">
            <v>000817_Z11</v>
          </cell>
          <cell r="P1046">
            <v>2.8000000000000001E-2</v>
          </cell>
          <cell r="AD1046">
            <v>3</v>
          </cell>
        </row>
        <row r="1047">
          <cell r="D1047" t="str">
            <v>000818_Z11</v>
          </cell>
          <cell r="P1047">
            <v>7.4999999999999997E-2</v>
          </cell>
          <cell r="AD1047">
            <v>1</v>
          </cell>
        </row>
        <row r="1048">
          <cell r="D1048" t="str">
            <v>000818_Z11</v>
          </cell>
          <cell r="P1048">
            <v>7.4999999999999997E-2</v>
          </cell>
          <cell r="AD1048">
            <v>2</v>
          </cell>
        </row>
        <row r="1049">
          <cell r="D1049" t="str">
            <v>000818_Z11</v>
          </cell>
          <cell r="P1049">
            <v>7.4999999999999997E-2</v>
          </cell>
          <cell r="AD1049">
            <v>3</v>
          </cell>
        </row>
        <row r="1050">
          <cell r="D1050" t="str">
            <v>000819_Z11</v>
          </cell>
          <cell r="P1050">
            <v>1.0999999999999999E-2</v>
          </cell>
          <cell r="AD1050">
            <v>1</v>
          </cell>
        </row>
        <row r="1051">
          <cell r="D1051" t="str">
            <v>000819_Z11</v>
          </cell>
          <cell r="P1051">
            <v>1.0999999999999999E-2</v>
          </cell>
          <cell r="AD1051">
            <v>2</v>
          </cell>
        </row>
        <row r="1052">
          <cell r="D1052" t="str">
            <v>000819_Z11</v>
          </cell>
          <cell r="P1052">
            <v>1.0999999999999999E-2</v>
          </cell>
          <cell r="AD1052">
            <v>3</v>
          </cell>
        </row>
        <row r="1053">
          <cell r="D1053" t="str">
            <v>000820_Z11</v>
          </cell>
          <cell r="P1053">
            <v>0.03</v>
          </cell>
          <cell r="AD1053">
            <v>1</v>
          </cell>
        </row>
        <row r="1054">
          <cell r="D1054" t="str">
            <v>000820_Z11</v>
          </cell>
          <cell r="P1054">
            <v>0.03</v>
          </cell>
          <cell r="AD1054">
            <v>2</v>
          </cell>
        </row>
        <row r="1055">
          <cell r="D1055" t="str">
            <v>000820_Z11</v>
          </cell>
          <cell r="P1055">
            <v>0.03</v>
          </cell>
          <cell r="AD1055">
            <v>3</v>
          </cell>
        </row>
        <row r="1056">
          <cell r="D1056" t="str">
            <v>000823_Z11</v>
          </cell>
          <cell r="P1056">
            <v>0.03</v>
          </cell>
          <cell r="AD1056">
            <v>1</v>
          </cell>
        </row>
        <row r="1057">
          <cell r="D1057" t="str">
            <v>000823_Z11</v>
          </cell>
          <cell r="P1057">
            <v>0.03</v>
          </cell>
          <cell r="AD1057">
            <v>2</v>
          </cell>
        </row>
        <row r="1058">
          <cell r="D1058" t="str">
            <v>000823_Z11</v>
          </cell>
          <cell r="P1058">
            <v>0.03</v>
          </cell>
          <cell r="AD1058">
            <v>3</v>
          </cell>
        </row>
        <row r="1059">
          <cell r="D1059" t="str">
            <v>000825_Z11</v>
          </cell>
          <cell r="P1059">
            <v>0.12</v>
          </cell>
          <cell r="AD1059">
            <v>1</v>
          </cell>
        </row>
        <row r="1060">
          <cell r="D1060" t="str">
            <v>000825_Z11</v>
          </cell>
          <cell r="P1060">
            <v>0.12</v>
          </cell>
          <cell r="AD1060">
            <v>2</v>
          </cell>
        </row>
        <row r="1061">
          <cell r="D1061" t="str">
            <v>000825_Z11</v>
          </cell>
          <cell r="P1061">
            <v>0.12</v>
          </cell>
          <cell r="AD1061">
            <v>3</v>
          </cell>
        </row>
        <row r="1062">
          <cell r="D1062" t="str">
            <v>000826_Z11</v>
          </cell>
          <cell r="P1062">
            <v>0.03</v>
          </cell>
          <cell r="AD1062">
            <v>1</v>
          </cell>
        </row>
        <row r="1063">
          <cell r="D1063" t="str">
            <v>000826_Z11</v>
          </cell>
          <cell r="P1063">
            <v>0.03</v>
          </cell>
          <cell r="AD1063">
            <v>2</v>
          </cell>
        </row>
        <row r="1064">
          <cell r="D1064" t="str">
            <v>000826_Z11</v>
          </cell>
          <cell r="P1064">
            <v>0.03</v>
          </cell>
          <cell r="AD1064">
            <v>3</v>
          </cell>
        </row>
        <row r="1065">
          <cell r="D1065" t="str">
            <v>000829_Z11</v>
          </cell>
          <cell r="P1065">
            <v>1.0999999999999999E-2</v>
          </cell>
          <cell r="AD1065">
            <v>1</v>
          </cell>
        </row>
        <row r="1066">
          <cell r="D1066" t="str">
            <v>000829_Z11</v>
          </cell>
          <cell r="P1066">
            <v>1.0999999999999999E-2</v>
          </cell>
          <cell r="AD1066">
            <v>2</v>
          </cell>
        </row>
        <row r="1067">
          <cell r="D1067" t="str">
            <v>000829_Z11</v>
          </cell>
          <cell r="P1067">
            <v>1.0999999999999999E-2</v>
          </cell>
          <cell r="AD1067">
            <v>3</v>
          </cell>
        </row>
        <row r="1068">
          <cell r="D1068" t="str">
            <v>000853_Z11</v>
          </cell>
          <cell r="P1068">
            <v>0.3</v>
          </cell>
          <cell r="AD1068">
            <v>1</v>
          </cell>
        </row>
        <row r="1069">
          <cell r="D1069" t="str">
            <v>000853_Z11</v>
          </cell>
          <cell r="P1069">
            <v>0.3</v>
          </cell>
          <cell r="AD1069">
            <v>2</v>
          </cell>
        </row>
        <row r="1070">
          <cell r="D1070" t="str">
            <v>000853_Z11</v>
          </cell>
          <cell r="P1070">
            <v>0.3</v>
          </cell>
          <cell r="AD1070">
            <v>3</v>
          </cell>
        </row>
        <row r="1071">
          <cell r="D1071" t="str">
            <v>000854_Z11</v>
          </cell>
          <cell r="P1071">
            <v>0.18</v>
          </cell>
          <cell r="AD1071">
            <v>1</v>
          </cell>
        </row>
        <row r="1072">
          <cell r="D1072" t="str">
            <v>000854_Z11</v>
          </cell>
          <cell r="P1072">
            <v>0.18</v>
          </cell>
          <cell r="AD1072">
            <v>2</v>
          </cell>
        </row>
        <row r="1073">
          <cell r="D1073" t="str">
            <v>000854_Z11</v>
          </cell>
          <cell r="P1073">
            <v>0.18</v>
          </cell>
          <cell r="AD1073">
            <v>3</v>
          </cell>
        </row>
        <row r="1074">
          <cell r="D1074" t="str">
            <v>000855_Z11</v>
          </cell>
          <cell r="P1074">
            <v>0.13</v>
          </cell>
          <cell r="AD1074">
            <v>1</v>
          </cell>
        </row>
        <row r="1075">
          <cell r="D1075" t="str">
            <v>000855_Z11</v>
          </cell>
          <cell r="P1075">
            <v>0.13</v>
          </cell>
          <cell r="AD1075">
            <v>2</v>
          </cell>
        </row>
        <row r="1076">
          <cell r="D1076" t="str">
            <v>000855_Z11</v>
          </cell>
          <cell r="P1076">
            <v>0.13</v>
          </cell>
          <cell r="AD1076">
            <v>3</v>
          </cell>
        </row>
        <row r="1077">
          <cell r="D1077" t="str">
            <v>000856_Z11</v>
          </cell>
          <cell r="P1077">
            <v>0.03</v>
          </cell>
          <cell r="AD1077">
            <v>1</v>
          </cell>
        </row>
        <row r="1078">
          <cell r="D1078" t="str">
            <v>000856_Z11</v>
          </cell>
          <cell r="P1078">
            <v>0.03</v>
          </cell>
          <cell r="AD1078">
            <v>2</v>
          </cell>
        </row>
        <row r="1079">
          <cell r="D1079" t="str">
            <v>000856_Z11</v>
          </cell>
          <cell r="P1079">
            <v>0.03</v>
          </cell>
          <cell r="AD1079">
            <v>3</v>
          </cell>
        </row>
        <row r="1080">
          <cell r="D1080" t="str">
            <v>000857_Z11</v>
          </cell>
          <cell r="P1080">
            <v>0.04</v>
          </cell>
          <cell r="AD1080">
            <v>1</v>
          </cell>
        </row>
        <row r="1081">
          <cell r="D1081" t="str">
            <v>000857_Z11</v>
          </cell>
          <cell r="P1081">
            <v>0.04</v>
          </cell>
          <cell r="AD1081">
            <v>2</v>
          </cell>
        </row>
        <row r="1082">
          <cell r="D1082" t="str">
            <v>000857_Z11</v>
          </cell>
          <cell r="P1082">
            <v>0.04</v>
          </cell>
          <cell r="AD1082">
            <v>3</v>
          </cell>
        </row>
        <row r="1083">
          <cell r="D1083" t="str">
            <v>000858_Z11</v>
          </cell>
          <cell r="P1083">
            <v>0.12</v>
          </cell>
          <cell r="AD1083">
            <v>1</v>
          </cell>
        </row>
        <row r="1084">
          <cell r="D1084" t="str">
            <v>000858_Z11</v>
          </cell>
          <cell r="P1084">
            <v>0.12</v>
          </cell>
          <cell r="AD1084">
            <v>2</v>
          </cell>
        </row>
        <row r="1085">
          <cell r="D1085" t="str">
            <v>000858_Z11</v>
          </cell>
          <cell r="P1085">
            <v>0.12</v>
          </cell>
          <cell r="AD1085">
            <v>3</v>
          </cell>
        </row>
        <row r="1086">
          <cell r="D1086" t="str">
            <v>000859_Z11</v>
          </cell>
          <cell r="P1086">
            <v>0.185</v>
          </cell>
          <cell r="AD1086">
            <v>1</v>
          </cell>
        </row>
        <row r="1087">
          <cell r="D1087" t="str">
            <v>000859_Z11</v>
          </cell>
          <cell r="P1087">
            <v>0.185</v>
          </cell>
          <cell r="AD1087">
            <v>2</v>
          </cell>
        </row>
        <row r="1088">
          <cell r="D1088" t="str">
            <v>000859_Z11</v>
          </cell>
          <cell r="P1088">
            <v>0.185</v>
          </cell>
          <cell r="AD1088">
            <v>3</v>
          </cell>
        </row>
        <row r="1089">
          <cell r="D1089" t="str">
            <v>000860_Z11</v>
          </cell>
          <cell r="P1089">
            <v>0.2</v>
          </cell>
          <cell r="AD1089">
            <v>1</v>
          </cell>
        </row>
        <row r="1090">
          <cell r="D1090" t="str">
            <v>000860_Z11</v>
          </cell>
          <cell r="P1090">
            <v>0.2</v>
          </cell>
          <cell r="AD1090">
            <v>2</v>
          </cell>
        </row>
        <row r="1091">
          <cell r="D1091" t="str">
            <v>000860_Z11</v>
          </cell>
          <cell r="P1091">
            <v>0.2</v>
          </cell>
          <cell r="AD1091">
            <v>3</v>
          </cell>
        </row>
        <row r="1092">
          <cell r="D1092" t="str">
            <v>000861_Z11</v>
          </cell>
          <cell r="P1092">
            <v>0.2</v>
          </cell>
          <cell r="AD1092">
            <v>1</v>
          </cell>
        </row>
        <row r="1093">
          <cell r="D1093" t="str">
            <v>000861_Z11</v>
          </cell>
          <cell r="P1093">
            <v>0.2</v>
          </cell>
          <cell r="AD1093">
            <v>2</v>
          </cell>
        </row>
        <row r="1094">
          <cell r="D1094" t="str">
            <v>000861_Z11</v>
          </cell>
          <cell r="P1094">
            <v>0.2</v>
          </cell>
          <cell r="AD1094">
            <v>3</v>
          </cell>
        </row>
        <row r="1095">
          <cell r="D1095" t="str">
            <v>000862_Z11</v>
          </cell>
          <cell r="P1095">
            <v>1.4999999999999999E-2</v>
          </cell>
          <cell r="AD1095">
            <v>1</v>
          </cell>
        </row>
        <row r="1096">
          <cell r="D1096" t="str">
            <v>000862_Z11</v>
          </cell>
          <cell r="P1096">
            <v>1.4999999999999999E-2</v>
          </cell>
          <cell r="AD1096">
            <v>2</v>
          </cell>
        </row>
        <row r="1097">
          <cell r="D1097" t="str">
            <v>000862_Z11</v>
          </cell>
          <cell r="P1097">
            <v>1.4999999999999999E-2</v>
          </cell>
          <cell r="AD1097">
            <v>3</v>
          </cell>
        </row>
        <row r="1098">
          <cell r="D1098" t="str">
            <v>000863_Z11</v>
          </cell>
          <cell r="P1098">
            <v>0.04</v>
          </cell>
          <cell r="AD1098">
            <v>1</v>
          </cell>
        </row>
        <row r="1099">
          <cell r="D1099" t="str">
            <v>000863_Z11</v>
          </cell>
          <cell r="P1099">
            <v>0.04</v>
          </cell>
          <cell r="AD1099">
            <v>2</v>
          </cell>
        </row>
        <row r="1100">
          <cell r="D1100" t="str">
            <v>000863_Z11</v>
          </cell>
          <cell r="P1100">
            <v>0.04</v>
          </cell>
          <cell r="AD1100">
            <v>3</v>
          </cell>
        </row>
        <row r="1101">
          <cell r="D1101" t="str">
            <v>000864_Z11</v>
          </cell>
          <cell r="P1101">
            <v>0.04</v>
          </cell>
          <cell r="AD1101">
            <v>1</v>
          </cell>
        </row>
        <row r="1102">
          <cell r="D1102" t="str">
            <v>000864_Z11</v>
          </cell>
          <cell r="P1102">
            <v>0.04</v>
          </cell>
          <cell r="AD1102">
            <v>2</v>
          </cell>
        </row>
        <row r="1103">
          <cell r="D1103" t="str">
            <v>000864_Z11</v>
          </cell>
          <cell r="P1103">
            <v>0.04</v>
          </cell>
          <cell r="AD1103">
            <v>3</v>
          </cell>
        </row>
        <row r="1104">
          <cell r="D1104" t="str">
            <v>000865_Z11</v>
          </cell>
          <cell r="P1104">
            <v>9.5000000000000001E-2</v>
          </cell>
          <cell r="AD1104">
            <v>1</v>
          </cell>
        </row>
        <row r="1105">
          <cell r="D1105" t="str">
            <v>000865_Z11</v>
          </cell>
          <cell r="P1105">
            <v>9.5000000000000001E-2</v>
          </cell>
          <cell r="AD1105">
            <v>2</v>
          </cell>
        </row>
        <row r="1106">
          <cell r="D1106" t="str">
            <v>000865_Z11</v>
          </cell>
          <cell r="P1106">
            <v>9.5000000000000001E-2</v>
          </cell>
          <cell r="AD1106">
            <v>3</v>
          </cell>
        </row>
        <row r="1107">
          <cell r="D1107" t="str">
            <v>000873_Z11</v>
          </cell>
          <cell r="P1107">
            <v>0.09</v>
          </cell>
          <cell r="AD1107">
            <v>1</v>
          </cell>
        </row>
        <row r="1108">
          <cell r="D1108" t="str">
            <v>000873_Z11</v>
          </cell>
          <cell r="P1108">
            <v>0.09</v>
          </cell>
          <cell r="AD1108">
            <v>2</v>
          </cell>
        </row>
        <row r="1109">
          <cell r="D1109" t="str">
            <v>000873_Z11</v>
          </cell>
          <cell r="P1109">
            <v>0.09</v>
          </cell>
          <cell r="AD1109">
            <v>3</v>
          </cell>
        </row>
        <row r="1110">
          <cell r="D1110" t="str">
            <v>000877_Z11</v>
          </cell>
          <cell r="P1110">
            <v>0.03</v>
          </cell>
          <cell r="AD1110">
            <v>1</v>
          </cell>
        </row>
        <row r="1111">
          <cell r="D1111" t="str">
            <v>000877_Z11</v>
          </cell>
          <cell r="P1111">
            <v>0.03</v>
          </cell>
          <cell r="AD1111">
            <v>2</v>
          </cell>
        </row>
        <row r="1112">
          <cell r="D1112" t="str">
            <v>000877_Z11</v>
          </cell>
          <cell r="P1112">
            <v>0.03</v>
          </cell>
          <cell r="AD1112">
            <v>3</v>
          </cell>
        </row>
        <row r="1113">
          <cell r="D1113" t="str">
            <v>000878_Z11</v>
          </cell>
          <cell r="P1113">
            <v>2.1999999999999999E-2</v>
          </cell>
          <cell r="AD1113">
            <v>1</v>
          </cell>
        </row>
        <row r="1114">
          <cell r="D1114" t="str">
            <v>000878_Z11</v>
          </cell>
          <cell r="P1114">
            <v>2.1999999999999999E-2</v>
          </cell>
          <cell r="AD1114">
            <v>2</v>
          </cell>
        </row>
        <row r="1115">
          <cell r="D1115" t="str">
            <v>000879_Z11</v>
          </cell>
          <cell r="P1115">
            <v>0.04</v>
          </cell>
          <cell r="AD1115">
            <v>1</v>
          </cell>
        </row>
        <row r="1116">
          <cell r="D1116" t="str">
            <v>000879_Z11</v>
          </cell>
          <cell r="P1116">
            <v>0.04</v>
          </cell>
          <cell r="AD1116">
            <v>2</v>
          </cell>
        </row>
        <row r="1117">
          <cell r="D1117" t="str">
            <v>000879_Z11</v>
          </cell>
          <cell r="P1117">
            <v>0.04</v>
          </cell>
          <cell r="AD1117">
            <v>3</v>
          </cell>
        </row>
        <row r="1118">
          <cell r="D1118" t="str">
            <v>000881_Z11</v>
          </cell>
          <cell r="P1118">
            <v>7.4999999999999997E-3</v>
          </cell>
          <cell r="AD1118">
            <v>1</v>
          </cell>
        </row>
        <row r="1119">
          <cell r="D1119" t="str">
            <v>000881_Z11</v>
          </cell>
          <cell r="P1119">
            <v>7.4999999999999997E-3</v>
          </cell>
          <cell r="AD1119">
            <v>2</v>
          </cell>
        </row>
        <row r="1120">
          <cell r="D1120" t="str">
            <v>000881_Z11</v>
          </cell>
          <cell r="P1120">
            <v>7.4999999999999997E-3</v>
          </cell>
          <cell r="AD1120">
            <v>3</v>
          </cell>
        </row>
        <row r="1121">
          <cell r="D1121" t="str">
            <v>000882_Z11</v>
          </cell>
          <cell r="P1121">
            <v>0.03</v>
          </cell>
          <cell r="AD1121">
            <v>1</v>
          </cell>
        </row>
        <row r="1122">
          <cell r="D1122" t="str">
            <v>000882_Z11</v>
          </cell>
          <cell r="P1122">
            <v>0.03</v>
          </cell>
          <cell r="AD1122">
            <v>2</v>
          </cell>
        </row>
        <row r="1123">
          <cell r="D1123" t="str">
            <v>000882_Z11</v>
          </cell>
          <cell r="P1123">
            <v>0.03</v>
          </cell>
          <cell r="AD1123">
            <v>3</v>
          </cell>
        </row>
        <row r="1124">
          <cell r="D1124" t="str">
            <v>000883_Z11</v>
          </cell>
          <cell r="P1124">
            <v>1.4999999999999999E-2</v>
          </cell>
          <cell r="AD1124">
            <v>1</v>
          </cell>
        </row>
        <row r="1125">
          <cell r="D1125" t="str">
            <v>000883_Z11</v>
          </cell>
          <cell r="P1125">
            <v>1.4999999999999999E-2</v>
          </cell>
          <cell r="AD1125">
            <v>2</v>
          </cell>
        </row>
        <row r="1126">
          <cell r="D1126" t="str">
            <v>000883_Z11</v>
          </cell>
          <cell r="P1126">
            <v>1.4999999999999999E-2</v>
          </cell>
          <cell r="AD1126">
            <v>3</v>
          </cell>
        </row>
        <row r="1127">
          <cell r="D1127" t="str">
            <v>000889_Z11</v>
          </cell>
          <cell r="P1127">
            <v>0.12</v>
          </cell>
          <cell r="AD1127">
            <v>1</v>
          </cell>
        </row>
        <row r="1128">
          <cell r="D1128" t="str">
            <v>000889_Z11</v>
          </cell>
          <cell r="P1128">
            <v>0.12</v>
          </cell>
          <cell r="AD1128">
            <v>2</v>
          </cell>
        </row>
        <row r="1129">
          <cell r="D1129" t="str">
            <v>000889_Z11</v>
          </cell>
          <cell r="P1129">
            <v>0.12</v>
          </cell>
          <cell r="AD1129">
            <v>3</v>
          </cell>
        </row>
        <row r="1130">
          <cell r="D1130" t="str">
            <v>000895_Z11</v>
          </cell>
          <cell r="P1130">
            <v>0.09</v>
          </cell>
          <cell r="AD1130">
            <v>1</v>
          </cell>
        </row>
        <row r="1131">
          <cell r="D1131" t="str">
            <v>000895_Z11</v>
          </cell>
          <cell r="P1131">
            <v>0.09</v>
          </cell>
          <cell r="AD1131">
            <v>2</v>
          </cell>
        </row>
        <row r="1132">
          <cell r="D1132" t="str">
            <v>000896_Z11</v>
          </cell>
          <cell r="P1132">
            <v>4.3999999999999997E-2</v>
          </cell>
          <cell r="AD1132">
            <v>1</v>
          </cell>
        </row>
        <row r="1133">
          <cell r="D1133" t="str">
            <v>000896_Z11</v>
          </cell>
          <cell r="P1133">
            <v>4.3999999999999997E-2</v>
          </cell>
          <cell r="AD1133">
            <v>2</v>
          </cell>
        </row>
        <row r="1134">
          <cell r="D1134" t="str">
            <v>000896_Z11</v>
          </cell>
          <cell r="P1134">
            <v>4.3999999999999997E-2</v>
          </cell>
          <cell r="AD1134">
            <v>3</v>
          </cell>
        </row>
        <row r="1135">
          <cell r="D1135" t="str">
            <v>000898_Z11</v>
          </cell>
          <cell r="P1135">
            <v>2.1999999999999999E-2</v>
          </cell>
          <cell r="AD1135">
            <v>1</v>
          </cell>
        </row>
        <row r="1136">
          <cell r="D1136" t="str">
            <v>000898_Z11</v>
          </cell>
          <cell r="P1136">
            <v>2.1999999999999999E-2</v>
          </cell>
          <cell r="AD1136">
            <v>2</v>
          </cell>
        </row>
        <row r="1137">
          <cell r="D1137" t="str">
            <v>000898_Z11</v>
          </cell>
          <cell r="P1137">
            <v>2.1999999999999999E-2</v>
          </cell>
          <cell r="AD1137">
            <v>3</v>
          </cell>
        </row>
        <row r="1138">
          <cell r="D1138" t="str">
            <v>000905_Z11</v>
          </cell>
          <cell r="P1138">
            <v>0.192</v>
          </cell>
          <cell r="AD1138">
            <v>1</v>
          </cell>
        </row>
        <row r="1139">
          <cell r="D1139" t="str">
            <v>000905_Z11</v>
          </cell>
          <cell r="P1139">
            <v>0.192</v>
          </cell>
          <cell r="AD1139">
            <v>2</v>
          </cell>
        </row>
        <row r="1140">
          <cell r="D1140" t="str">
            <v>000905_Z11</v>
          </cell>
          <cell r="P1140">
            <v>0.192</v>
          </cell>
          <cell r="AD1140">
            <v>3</v>
          </cell>
        </row>
        <row r="1141">
          <cell r="D1141" t="str">
            <v>000906_Z11</v>
          </cell>
          <cell r="P1141">
            <v>0.217</v>
          </cell>
          <cell r="AD1141">
            <v>1</v>
          </cell>
        </row>
        <row r="1142">
          <cell r="D1142" t="str">
            <v>000906_Z11</v>
          </cell>
          <cell r="P1142">
            <v>0.217</v>
          </cell>
          <cell r="AD1142">
            <v>2</v>
          </cell>
        </row>
        <row r="1143">
          <cell r="D1143" t="str">
            <v>000906_Z11</v>
          </cell>
          <cell r="P1143">
            <v>0.217</v>
          </cell>
          <cell r="AD1143">
            <v>3</v>
          </cell>
        </row>
        <row r="1144">
          <cell r="D1144" t="str">
            <v>000907_Z11</v>
          </cell>
          <cell r="P1144">
            <v>3.9E-2</v>
          </cell>
          <cell r="AD1144">
            <v>1</v>
          </cell>
        </row>
        <row r="1145">
          <cell r="D1145" t="str">
            <v>000907_Z11</v>
          </cell>
          <cell r="P1145">
            <v>3.9E-2</v>
          </cell>
          <cell r="AD1145">
            <v>2</v>
          </cell>
        </row>
        <row r="1146">
          <cell r="D1146" t="str">
            <v>000907_Z11</v>
          </cell>
          <cell r="P1146">
            <v>3.9E-2</v>
          </cell>
          <cell r="AD1146">
            <v>3</v>
          </cell>
        </row>
        <row r="1147">
          <cell r="D1147" t="str">
            <v>000908_Z11</v>
          </cell>
          <cell r="P1147">
            <v>5.3999999999999999E-2</v>
          </cell>
          <cell r="AD1147">
            <v>1</v>
          </cell>
        </row>
        <row r="1148">
          <cell r="D1148" t="str">
            <v>000908_Z11</v>
          </cell>
          <cell r="P1148">
            <v>5.3999999999999999E-2</v>
          </cell>
          <cell r="AD1148">
            <v>2</v>
          </cell>
        </row>
        <row r="1149">
          <cell r="D1149" t="str">
            <v>000908_Z11</v>
          </cell>
          <cell r="P1149">
            <v>5.3999999999999999E-2</v>
          </cell>
          <cell r="AD1149">
            <v>3</v>
          </cell>
        </row>
        <row r="1150">
          <cell r="D1150" t="str">
            <v>000909_Z11</v>
          </cell>
          <cell r="P1150">
            <v>0.04</v>
          </cell>
          <cell r="AD1150">
            <v>1</v>
          </cell>
        </row>
        <row r="1151">
          <cell r="D1151" t="str">
            <v>000909_Z11</v>
          </cell>
          <cell r="P1151">
            <v>0.04</v>
          </cell>
          <cell r="AD1151">
            <v>2</v>
          </cell>
        </row>
        <row r="1152">
          <cell r="D1152" t="str">
            <v>000909_Z11</v>
          </cell>
          <cell r="P1152">
            <v>0.04</v>
          </cell>
          <cell r="AD1152">
            <v>3</v>
          </cell>
        </row>
        <row r="1153">
          <cell r="D1153" t="str">
            <v>000914_Z11</v>
          </cell>
          <cell r="P1153">
            <v>1.0999999999999999E-2</v>
          </cell>
          <cell r="AD1153">
            <v>1</v>
          </cell>
        </row>
        <row r="1154">
          <cell r="D1154" t="str">
            <v>000914_Z11</v>
          </cell>
          <cell r="P1154">
            <v>1.0999999999999999E-2</v>
          </cell>
          <cell r="AD1154">
            <v>2</v>
          </cell>
        </row>
        <row r="1155">
          <cell r="D1155" t="str">
            <v>000914_Z11</v>
          </cell>
          <cell r="P1155">
            <v>1.0999999999999999E-2</v>
          </cell>
          <cell r="AD1155">
            <v>3</v>
          </cell>
        </row>
        <row r="1156">
          <cell r="D1156" t="str">
            <v>000915_Z11</v>
          </cell>
          <cell r="P1156">
            <v>1.0999999999999999E-2</v>
          </cell>
          <cell r="AD1156">
            <v>1</v>
          </cell>
        </row>
        <row r="1157">
          <cell r="D1157" t="str">
            <v>000915_Z11</v>
          </cell>
          <cell r="P1157">
            <v>1.0999999999999999E-2</v>
          </cell>
          <cell r="AD1157">
            <v>2</v>
          </cell>
        </row>
        <row r="1158">
          <cell r="D1158" t="str">
            <v>000915_Z11</v>
          </cell>
          <cell r="P1158">
            <v>1.0999999999999999E-2</v>
          </cell>
          <cell r="AD1158">
            <v>3</v>
          </cell>
        </row>
        <row r="1159">
          <cell r="D1159" t="str">
            <v>000916_Z11</v>
          </cell>
          <cell r="P1159">
            <v>4.4999999999999998E-2</v>
          </cell>
          <cell r="AD1159">
            <v>1</v>
          </cell>
        </row>
        <row r="1160">
          <cell r="D1160" t="str">
            <v>000916_Z11</v>
          </cell>
          <cell r="P1160">
            <v>4.4999999999999998E-2</v>
          </cell>
          <cell r="AD1160">
            <v>2</v>
          </cell>
        </row>
        <row r="1161">
          <cell r="D1161" t="str">
            <v>000916_Z11</v>
          </cell>
          <cell r="P1161">
            <v>4.4999999999999998E-2</v>
          </cell>
          <cell r="AD1161">
            <v>3</v>
          </cell>
        </row>
        <row r="1162">
          <cell r="D1162" t="str">
            <v>000919_Z11</v>
          </cell>
          <cell r="P1162">
            <v>4.0000000000000001E-3</v>
          </cell>
          <cell r="AD1162">
            <v>1</v>
          </cell>
        </row>
        <row r="1163">
          <cell r="D1163" t="str">
            <v>000919_Z11</v>
          </cell>
          <cell r="P1163">
            <v>4.0000000000000001E-3</v>
          </cell>
          <cell r="AD1163">
            <v>2</v>
          </cell>
        </row>
        <row r="1164">
          <cell r="D1164" t="str">
            <v>000919_Z11</v>
          </cell>
          <cell r="P1164">
            <v>4.0000000000000001E-3</v>
          </cell>
          <cell r="AD1164">
            <v>3</v>
          </cell>
        </row>
        <row r="1165">
          <cell r="D1165" t="str">
            <v>000923_Z11</v>
          </cell>
          <cell r="P1165">
            <v>0.3</v>
          </cell>
          <cell r="AD1165">
            <v>1</v>
          </cell>
        </row>
        <row r="1166">
          <cell r="D1166" t="str">
            <v>000923_Z11</v>
          </cell>
          <cell r="P1166">
            <v>0.3</v>
          </cell>
          <cell r="AD1166">
            <v>2</v>
          </cell>
        </row>
        <row r="1167">
          <cell r="D1167" t="str">
            <v>000923_Z11</v>
          </cell>
          <cell r="P1167">
            <v>0.3</v>
          </cell>
          <cell r="AD1167">
            <v>3</v>
          </cell>
        </row>
        <row r="1168">
          <cell r="D1168" t="str">
            <v>000924_Z11</v>
          </cell>
          <cell r="P1168">
            <v>0.3</v>
          </cell>
          <cell r="AD1168">
            <v>1</v>
          </cell>
        </row>
        <row r="1169">
          <cell r="D1169" t="str">
            <v>000924_Z11</v>
          </cell>
          <cell r="P1169">
            <v>0.3</v>
          </cell>
          <cell r="AD1169">
            <v>2</v>
          </cell>
        </row>
        <row r="1170">
          <cell r="D1170" t="str">
            <v>000924_Z11</v>
          </cell>
          <cell r="P1170">
            <v>0.3</v>
          </cell>
          <cell r="AD1170">
            <v>3</v>
          </cell>
        </row>
        <row r="1171">
          <cell r="D1171" t="str">
            <v>000925_Z11</v>
          </cell>
          <cell r="P1171">
            <v>4.4999999999999998E-2</v>
          </cell>
          <cell r="AD1171">
            <v>1</v>
          </cell>
        </row>
        <row r="1172">
          <cell r="D1172" t="str">
            <v>000925_Z11</v>
          </cell>
          <cell r="P1172">
            <v>4.4999999999999998E-2</v>
          </cell>
          <cell r="AD1172">
            <v>2</v>
          </cell>
        </row>
        <row r="1173">
          <cell r="D1173" t="str">
            <v>000925_Z11</v>
          </cell>
          <cell r="P1173">
            <v>4.4999999999999998E-2</v>
          </cell>
          <cell r="AD1173">
            <v>3</v>
          </cell>
        </row>
        <row r="1174">
          <cell r="D1174" t="str">
            <v>000935_Z11</v>
          </cell>
          <cell r="P1174">
            <v>0.49</v>
          </cell>
          <cell r="AD1174">
            <v>1</v>
          </cell>
        </row>
        <row r="1175">
          <cell r="D1175" t="str">
            <v>000935_Z11</v>
          </cell>
          <cell r="P1175">
            <v>0.49</v>
          </cell>
          <cell r="AD1175">
            <v>2</v>
          </cell>
        </row>
        <row r="1176">
          <cell r="D1176" t="str">
            <v>000935_Z11</v>
          </cell>
          <cell r="P1176">
            <v>0.49</v>
          </cell>
          <cell r="AD1176">
            <v>3</v>
          </cell>
        </row>
        <row r="1177">
          <cell r="D1177" t="str">
            <v>000936_Z11</v>
          </cell>
          <cell r="P1177">
            <v>0.49</v>
          </cell>
          <cell r="AD1177">
            <v>1</v>
          </cell>
        </row>
        <row r="1178">
          <cell r="D1178" t="str">
            <v>000936_Z11</v>
          </cell>
          <cell r="P1178">
            <v>0.49</v>
          </cell>
          <cell r="AD1178">
            <v>2</v>
          </cell>
        </row>
        <row r="1179">
          <cell r="D1179" t="str">
            <v>000936_Z11</v>
          </cell>
          <cell r="P1179">
            <v>0.49</v>
          </cell>
          <cell r="AD1179">
            <v>3</v>
          </cell>
        </row>
        <row r="1180">
          <cell r="D1180" t="str">
            <v>000937_Z11</v>
          </cell>
          <cell r="P1180">
            <v>0.33</v>
          </cell>
          <cell r="AD1180">
            <v>1</v>
          </cell>
        </row>
        <row r="1181">
          <cell r="D1181" t="str">
            <v>000937_Z11</v>
          </cell>
          <cell r="P1181">
            <v>0.33</v>
          </cell>
          <cell r="AD1181">
            <v>2</v>
          </cell>
        </row>
        <row r="1182">
          <cell r="D1182" t="str">
            <v>000937_Z11</v>
          </cell>
          <cell r="P1182">
            <v>0.33</v>
          </cell>
          <cell r="AD1182">
            <v>3</v>
          </cell>
        </row>
        <row r="1183">
          <cell r="D1183" t="str">
            <v>000938_Z11</v>
          </cell>
          <cell r="P1183">
            <v>4.4999999999999998E-2</v>
          </cell>
          <cell r="AD1183">
            <v>1</v>
          </cell>
        </row>
        <row r="1184">
          <cell r="D1184" t="str">
            <v>000938_Z11</v>
          </cell>
          <cell r="P1184">
            <v>4.4999999999999998E-2</v>
          </cell>
          <cell r="AD1184">
            <v>2</v>
          </cell>
        </row>
        <row r="1185">
          <cell r="D1185" t="str">
            <v>000938_Z11</v>
          </cell>
          <cell r="P1185">
            <v>4.4999999999999998E-2</v>
          </cell>
          <cell r="AD1185">
            <v>3</v>
          </cell>
        </row>
        <row r="1186">
          <cell r="D1186" t="str">
            <v>000939_Z11</v>
          </cell>
          <cell r="P1186">
            <v>0.16</v>
          </cell>
          <cell r="AD1186">
            <v>1</v>
          </cell>
        </row>
        <row r="1187">
          <cell r="D1187" t="str">
            <v>000939_Z11</v>
          </cell>
          <cell r="P1187">
            <v>0.16</v>
          </cell>
          <cell r="AD1187">
            <v>2</v>
          </cell>
        </row>
        <row r="1188">
          <cell r="D1188" t="str">
            <v>000941_Z11</v>
          </cell>
          <cell r="P1188">
            <v>1.0999999999999999E-2</v>
          </cell>
          <cell r="AD1188">
            <v>1</v>
          </cell>
        </row>
        <row r="1189">
          <cell r="D1189" t="str">
            <v>000941_Z11</v>
          </cell>
          <cell r="P1189">
            <v>1.0999999999999999E-2</v>
          </cell>
          <cell r="AD1189">
            <v>2</v>
          </cell>
        </row>
        <row r="1190">
          <cell r="D1190" t="str">
            <v>000941_Z11</v>
          </cell>
          <cell r="P1190">
            <v>1.0999999999999999E-2</v>
          </cell>
          <cell r="AD1190">
            <v>3</v>
          </cell>
        </row>
        <row r="1191">
          <cell r="D1191" t="str">
            <v>000942_Z11</v>
          </cell>
          <cell r="P1191">
            <v>7.4999999999999997E-2</v>
          </cell>
          <cell r="AD1191">
            <v>1</v>
          </cell>
        </row>
        <row r="1192">
          <cell r="D1192" t="str">
            <v>000942_Z11</v>
          </cell>
          <cell r="P1192">
            <v>7.4999999999999997E-2</v>
          </cell>
          <cell r="AD1192">
            <v>2</v>
          </cell>
        </row>
        <row r="1193">
          <cell r="D1193" t="str">
            <v>000942_Z11</v>
          </cell>
          <cell r="P1193">
            <v>7.4999999999999997E-2</v>
          </cell>
          <cell r="AD1193">
            <v>3</v>
          </cell>
        </row>
        <row r="1194">
          <cell r="D1194" t="str">
            <v>000943_Z11</v>
          </cell>
          <cell r="P1194">
            <v>5.5E-2</v>
          </cell>
          <cell r="AD1194">
            <v>1</v>
          </cell>
        </row>
        <row r="1195">
          <cell r="D1195" t="str">
            <v>000943_Z11</v>
          </cell>
          <cell r="P1195">
            <v>5.5E-2</v>
          </cell>
          <cell r="AD1195">
            <v>2</v>
          </cell>
        </row>
        <row r="1196">
          <cell r="D1196" t="str">
            <v>000943_Z11</v>
          </cell>
          <cell r="P1196">
            <v>5.5E-2</v>
          </cell>
          <cell r="AD1196">
            <v>3</v>
          </cell>
        </row>
        <row r="1197">
          <cell r="D1197" t="str">
            <v>000944_Z11</v>
          </cell>
          <cell r="P1197">
            <v>0.27</v>
          </cell>
          <cell r="AD1197">
            <v>1</v>
          </cell>
        </row>
        <row r="1198">
          <cell r="D1198" t="str">
            <v>000944_Z11</v>
          </cell>
          <cell r="P1198">
            <v>0.27</v>
          </cell>
          <cell r="AD1198">
            <v>2</v>
          </cell>
        </row>
        <row r="1199">
          <cell r="D1199" t="str">
            <v>000944_Z11</v>
          </cell>
          <cell r="P1199">
            <v>0.27</v>
          </cell>
          <cell r="AD1199">
            <v>3</v>
          </cell>
        </row>
        <row r="1200">
          <cell r="D1200" t="str">
            <v>000945_Z11</v>
          </cell>
          <cell r="P1200">
            <v>7.4999999999999997E-2</v>
          </cell>
          <cell r="AD1200">
            <v>1</v>
          </cell>
        </row>
        <row r="1201">
          <cell r="D1201" t="str">
            <v>000945_Z11</v>
          </cell>
          <cell r="P1201">
            <v>7.4999999999999997E-2</v>
          </cell>
          <cell r="AD1201">
            <v>2</v>
          </cell>
        </row>
        <row r="1202">
          <cell r="D1202" t="str">
            <v>000945_Z11</v>
          </cell>
          <cell r="P1202">
            <v>7.4999999999999997E-2</v>
          </cell>
          <cell r="AD1202">
            <v>3</v>
          </cell>
        </row>
        <row r="1203">
          <cell r="D1203" t="str">
            <v>000946_Z11</v>
          </cell>
          <cell r="P1203">
            <v>7.4999999999999997E-2</v>
          </cell>
          <cell r="AD1203">
            <v>1</v>
          </cell>
        </row>
        <row r="1204">
          <cell r="D1204" t="str">
            <v>000946_Z11</v>
          </cell>
          <cell r="P1204">
            <v>7.4999999999999997E-2</v>
          </cell>
          <cell r="AD1204">
            <v>2</v>
          </cell>
        </row>
        <row r="1205">
          <cell r="D1205" t="str">
            <v>000946_Z11</v>
          </cell>
          <cell r="P1205">
            <v>7.4999999999999997E-2</v>
          </cell>
          <cell r="AD1205">
            <v>3</v>
          </cell>
        </row>
        <row r="1206">
          <cell r="D1206" t="str">
            <v>000947_Z11</v>
          </cell>
          <cell r="P1206">
            <v>3.6999999999999998E-2</v>
          </cell>
          <cell r="AD1206">
            <v>1</v>
          </cell>
        </row>
        <row r="1207">
          <cell r="D1207" t="str">
            <v>000947_Z11</v>
          </cell>
          <cell r="P1207">
            <v>3.6999999999999998E-2</v>
          </cell>
          <cell r="AD1207">
            <v>2</v>
          </cell>
        </row>
        <row r="1208">
          <cell r="D1208" t="str">
            <v>000947_Z11</v>
          </cell>
          <cell r="P1208">
            <v>3.6999999999999998E-2</v>
          </cell>
          <cell r="AD1208">
            <v>3</v>
          </cell>
        </row>
        <row r="1209">
          <cell r="D1209" t="str">
            <v>000948_Z11</v>
          </cell>
          <cell r="P1209">
            <v>0.16</v>
          </cell>
          <cell r="AD1209">
            <v>1</v>
          </cell>
        </row>
        <row r="1210">
          <cell r="D1210" t="str">
            <v>000948_Z11</v>
          </cell>
          <cell r="P1210">
            <v>0.16</v>
          </cell>
          <cell r="AD1210">
            <v>2</v>
          </cell>
        </row>
        <row r="1211">
          <cell r="D1211" t="str">
            <v>000948_Z11</v>
          </cell>
          <cell r="P1211">
            <v>0.16</v>
          </cell>
          <cell r="AD1211">
            <v>3</v>
          </cell>
        </row>
        <row r="1212">
          <cell r="D1212" t="str">
            <v>000949_Z11</v>
          </cell>
          <cell r="P1212">
            <v>0.11</v>
          </cell>
          <cell r="AD1212">
            <v>1</v>
          </cell>
        </row>
        <row r="1213">
          <cell r="D1213" t="str">
            <v>000949_Z11</v>
          </cell>
          <cell r="P1213">
            <v>0.11</v>
          </cell>
          <cell r="AD1213">
            <v>2</v>
          </cell>
        </row>
        <row r="1214">
          <cell r="D1214" t="str">
            <v>000949_Z11</v>
          </cell>
          <cell r="P1214">
            <v>0.11</v>
          </cell>
          <cell r="AD1214">
            <v>3</v>
          </cell>
        </row>
        <row r="1215">
          <cell r="D1215" t="str">
            <v>000951_Z11</v>
          </cell>
          <cell r="P1215">
            <v>0.2</v>
          </cell>
          <cell r="AD1215">
            <v>1</v>
          </cell>
        </row>
        <row r="1216">
          <cell r="D1216" t="str">
            <v>000951_Z11</v>
          </cell>
          <cell r="P1216">
            <v>0.2</v>
          </cell>
          <cell r="AD1216">
            <v>2</v>
          </cell>
        </row>
        <row r="1217">
          <cell r="D1217" t="str">
            <v>000951_Z11</v>
          </cell>
          <cell r="P1217">
            <v>0.2</v>
          </cell>
          <cell r="AD1217">
            <v>3</v>
          </cell>
        </row>
        <row r="1218">
          <cell r="D1218" t="str">
            <v>000954_Z11</v>
          </cell>
          <cell r="P1218">
            <v>0.09</v>
          </cell>
          <cell r="AD1218">
            <v>1</v>
          </cell>
        </row>
        <row r="1219">
          <cell r="D1219" t="str">
            <v>000954_Z11</v>
          </cell>
          <cell r="P1219">
            <v>0.09</v>
          </cell>
          <cell r="AD1219">
            <v>2</v>
          </cell>
        </row>
        <row r="1220">
          <cell r="D1220" t="str">
            <v>000954_Z11</v>
          </cell>
          <cell r="P1220">
            <v>0.09</v>
          </cell>
          <cell r="AD1220">
            <v>3</v>
          </cell>
        </row>
        <row r="1221">
          <cell r="D1221" t="str">
            <v>000955_Z11</v>
          </cell>
          <cell r="P1221">
            <v>0.03</v>
          </cell>
          <cell r="AD1221">
            <v>1</v>
          </cell>
        </row>
        <row r="1222">
          <cell r="D1222" t="str">
            <v>000955_Z11</v>
          </cell>
          <cell r="P1222">
            <v>0.03</v>
          </cell>
          <cell r="AD1222">
            <v>2</v>
          </cell>
        </row>
        <row r="1223">
          <cell r="D1223" t="str">
            <v>000955_Z11</v>
          </cell>
          <cell r="P1223">
            <v>0.03</v>
          </cell>
          <cell r="AD1223">
            <v>3</v>
          </cell>
        </row>
        <row r="1224">
          <cell r="D1224" t="str">
            <v>000956_Z11</v>
          </cell>
          <cell r="P1224">
            <v>7.0000000000000007E-2</v>
          </cell>
          <cell r="AD1224">
            <v>1</v>
          </cell>
        </row>
        <row r="1225">
          <cell r="D1225" t="str">
            <v>000956_Z11</v>
          </cell>
          <cell r="P1225">
            <v>7.0000000000000007E-2</v>
          </cell>
          <cell r="AD1225">
            <v>2</v>
          </cell>
        </row>
        <row r="1226">
          <cell r="D1226" t="str">
            <v>000956_Z11</v>
          </cell>
          <cell r="P1226">
            <v>7.0000000000000007E-2</v>
          </cell>
          <cell r="AD1226">
            <v>3</v>
          </cell>
        </row>
        <row r="1227">
          <cell r="D1227" t="str">
            <v>000957_Z11</v>
          </cell>
          <cell r="P1227">
            <v>0.03</v>
          </cell>
          <cell r="AD1227">
            <v>1</v>
          </cell>
        </row>
        <row r="1228">
          <cell r="D1228" t="str">
            <v>000957_Z11</v>
          </cell>
          <cell r="P1228">
            <v>0.03</v>
          </cell>
          <cell r="AD1228">
            <v>2</v>
          </cell>
        </row>
        <row r="1229">
          <cell r="D1229" t="str">
            <v>000957_Z11</v>
          </cell>
          <cell r="P1229">
            <v>0.03</v>
          </cell>
          <cell r="AD1229">
            <v>3</v>
          </cell>
        </row>
        <row r="1230">
          <cell r="D1230" t="str">
            <v>000958_Z11</v>
          </cell>
          <cell r="P1230">
            <v>8.0000000000000002E-3</v>
          </cell>
          <cell r="AD1230">
            <v>1</v>
          </cell>
        </row>
        <row r="1231">
          <cell r="D1231" t="str">
            <v>000958_Z11</v>
          </cell>
          <cell r="P1231">
            <v>8.0000000000000002E-3</v>
          </cell>
          <cell r="AD1231">
            <v>2</v>
          </cell>
        </row>
        <row r="1232">
          <cell r="D1232" t="str">
            <v>000958_Z11</v>
          </cell>
          <cell r="P1232">
            <v>8.0000000000000002E-3</v>
          </cell>
          <cell r="AD1232">
            <v>3</v>
          </cell>
        </row>
        <row r="1233">
          <cell r="D1233" t="str">
            <v>000960_Z11</v>
          </cell>
          <cell r="P1233">
            <v>0.5</v>
          </cell>
          <cell r="AD1233">
            <v>1</v>
          </cell>
        </row>
        <row r="1234">
          <cell r="D1234" t="str">
            <v>000960_Z11</v>
          </cell>
          <cell r="P1234">
            <v>0.5</v>
          </cell>
          <cell r="AD1234">
            <v>2</v>
          </cell>
        </row>
        <row r="1235">
          <cell r="D1235" t="str">
            <v>000960_Z11</v>
          </cell>
          <cell r="P1235">
            <v>0.5</v>
          </cell>
          <cell r="AD1235">
            <v>3</v>
          </cell>
        </row>
        <row r="1236">
          <cell r="D1236" t="str">
            <v>000961_Z11</v>
          </cell>
          <cell r="P1236">
            <v>0.10199999999999999</v>
          </cell>
          <cell r="AD1236">
            <v>1</v>
          </cell>
        </row>
        <row r="1237">
          <cell r="D1237" t="str">
            <v>000961_Z11</v>
          </cell>
          <cell r="P1237">
            <v>0.10199999999999999</v>
          </cell>
          <cell r="AD1237">
            <v>2</v>
          </cell>
        </row>
        <row r="1238">
          <cell r="D1238" t="str">
            <v>000961_Z11</v>
          </cell>
          <cell r="P1238">
            <v>0.10199999999999999</v>
          </cell>
          <cell r="AD1238">
            <v>3</v>
          </cell>
        </row>
        <row r="1239">
          <cell r="D1239" t="str">
            <v>000962_Z11</v>
          </cell>
          <cell r="P1239">
            <v>0.03</v>
          </cell>
          <cell r="AD1239">
            <v>1</v>
          </cell>
        </row>
        <row r="1240">
          <cell r="D1240" t="str">
            <v>000962_Z11</v>
          </cell>
          <cell r="P1240">
            <v>0.03</v>
          </cell>
          <cell r="AD1240">
            <v>2</v>
          </cell>
        </row>
        <row r="1241">
          <cell r="D1241" t="str">
            <v>000962_Z11</v>
          </cell>
          <cell r="P1241">
            <v>0.03</v>
          </cell>
          <cell r="AD1241">
            <v>3</v>
          </cell>
        </row>
        <row r="1242">
          <cell r="D1242" t="str">
            <v>000963_Z11</v>
          </cell>
          <cell r="P1242">
            <v>1.0999999999999999E-2</v>
          </cell>
          <cell r="AD1242">
            <v>1</v>
          </cell>
        </row>
        <row r="1243">
          <cell r="D1243" t="str">
            <v>000963_Z11</v>
          </cell>
          <cell r="P1243">
            <v>1.0999999999999999E-2</v>
          </cell>
          <cell r="AD1243">
            <v>2</v>
          </cell>
        </row>
        <row r="1244">
          <cell r="D1244" t="str">
            <v>000963_Z11</v>
          </cell>
          <cell r="P1244">
            <v>1.0999999999999999E-2</v>
          </cell>
          <cell r="AD1244">
            <v>3</v>
          </cell>
        </row>
        <row r="1245">
          <cell r="D1245" t="str">
            <v>000965_Z11</v>
          </cell>
          <cell r="P1245">
            <v>1.7999999999999999E-2</v>
          </cell>
          <cell r="AD1245">
            <v>1</v>
          </cell>
        </row>
        <row r="1246">
          <cell r="D1246" t="str">
            <v>000965_Z11</v>
          </cell>
          <cell r="P1246">
            <v>1.7999999999999999E-2</v>
          </cell>
          <cell r="AD1246">
            <v>2</v>
          </cell>
        </row>
        <row r="1247">
          <cell r="D1247" t="str">
            <v>000965_Z11</v>
          </cell>
          <cell r="P1247">
            <v>1.7999999999999999E-2</v>
          </cell>
          <cell r="AD1247">
            <v>3</v>
          </cell>
        </row>
        <row r="1248">
          <cell r="D1248" t="str">
            <v>000967_Z11</v>
          </cell>
          <cell r="P1248">
            <v>7.4999999999999997E-2</v>
          </cell>
          <cell r="AD1248">
            <v>1</v>
          </cell>
        </row>
        <row r="1249">
          <cell r="D1249" t="str">
            <v>000967_Z11</v>
          </cell>
          <cell r="P1249">
            <v>7.4999999999999997E-2</v>
          </cell>
          <cell r="AD1249">
            <v>2</v>
          </cell>
        </row>
        <row r="1250">
          <cell r="D1250" t="str">
            <v>000967_Z11</v>
          </cell>
          <cell r="P1250">
            <v>7.4999999999999997E-2</v>
          </cell>
          <cell r="AD1250">
            <v>3</v>
          </cell>
        </row>
        <row r="1251">
          <cell r="D1251" t="str">
            <v>000968_Z11</v>
          </cell>
          <cell r="P1251">
            <v>0.04</v>
          </cell>
          <cell r="AD1251">
            <v>1</v>
          </cell>
        </row>
        <row r="1252">
          <cell r="D1252" t="str">
            <v>000968_Z11</v>
          </cell>
          <cell r="P1252">
            <v>0.04</v>
          </cell>
          <cell r="AD1252">
            <v>2</v>
          </cell>
        </row>
        <row r="1253">
          <cell r="D1253" t="str">
            <v>000968_Z11</v>
          </cell>
          <cell r="P1253">
            <v>0.04</v>
          </cell>
          <cell r="AD1253">
            <v>3</v>
          </cell>
        </row>
        <row r="1254">
          <cell r="D1254" t="str">
            <v>000969_Z11</v>
          </cell>
          <cell r="P1254">
            <v>2.5000000000000001E-2</v>
          </cell>
          <cell r="AD1254">
            <v>1</v>
          </cell>
        </row>
        <row r="1255">
          <cell r="D1255" t="str">
            <v>000969_Z11</v>
          </cell>
          <cell r="P1255">
            <v>2.5000000000000001E-2</v>
          </cell>
          <cell r="AD1255">
            <v>2</v>
          </cell>
        </row>
        <row r="1256">
          <cell r="D1256" t="str">
            <v>000969_Z11</v>
          </cell>
          <cell r="P1256">
            <v>2.5000000000000001E-2</v>
          </cell>
          <cell r="AD1256">
            <v>3</v>
          </cell>
        </row>
        <row r="1257">
          <cell r="D1257" t="str">
            <v>000970_Z11</v>
          </cell>
          <cell r="P1257">
            <v>1.2999999999999999E-2</v>
          </cell>
          <cell r="AD1257">
            <v>1</v>
          </cell>
        </row>
        <row r="1258">
          <cell r="D1258" t="str">
            <v>000970_Z11</v>
          </cell>
          <cell r="P1258">
            <v>1.2999999999999999E-2</v>
          </cell>
          <cell r="AD1258">
            <v>2</v>
          </cell>
        </row>
        <row r="1259">
          <cell r="D1259" t="str">
            <v>000970_Z11</v>
          </cell>
          <cell r="P1259">
            <v>1.2999999999999999E-2</v>
          </cell>
          <cell r="AD1259">
            <v>3</v>
          </cell>
        </row>
        <row r="1260">
          <cell r="D1260" t="str">
            <v>000971_Z11</v>
          </cell>
          <cell r="P1260">
            <v>4.0000000000000001E-3</v>
          </cell>
          <cell r="AD1260">
            <v>1</v>
          </cell>
        </row>
        <row r="1261">
          <cell r="D1261" t="str">
            <v>000971_Z11</v>
          </cell>
          <cell r="P1261">
            <v>4.0000000000000001E-3</v>
          </cell>
          <cell r="AD1261">
            <v>2</v>
          </cell>
        </row>
        <row r="1262">
          <cell r="D1262" t="str">
            <v>000971_Z11</v>
          </cell>
          <cell r="P1262">
            <v>4.0000000000000001E-3</v>
          </cell>
          <cell r="AD1262">
            <v>3</v>
          </cell>
        </row>
        <row r="1263">
          <cell r="D1263" t="str">
            <v>000972_Z11</v>
          </cell>
          <cell r="P1263">
            <v>1.4999999999999999E-2</v>
          </cell>
          <cell r="AD1263">
            <v>1</v>
          </cell>
        </row>
        <row r="1264">
          <cell r="D1264" t="str">
            <v>000972_Z11</v>
          </cell>
          <cell r="P1264">
            <v>1.4999999999999999E-2</v>
          </cell>
          <cell r="AD1264">
            <v>2</v>
          </cell>
        </row>
        <row r="1265">
          <cell r="D1265" t="str">
            <v>000972_Z11</v>
          </cell>
          <cell r="P1265">
            <v>1.4999999999999999E-2</v>
          </cell>
          <cell r="AD1265">
            <v>3</v>
          </cell>
        </row>
        <row r="1266">
          <cell r="D1266" t="str">
            <v>000973_Z11</v>
          </cell>
          <cell r="P1266">
            <v>3.0000000000000001E-3</v>
          </cell>
          <cell r="AD1266">
            <v>1</v>
          </cell>
        </row>
        <row r="1267">
          <cell r="D1267" t="str">
            <v>000973_Z11</v>
          </cell>
          <cell r="P1267">
            <v>3.0000000000000001E-3</v>
          </cell>
          <cell r="AD1267">
            <v>2</v>
          </cell>
        </row>
        <row r="1268">
          <cell r="D1268" t="str">
            <v>000973_Z11</v>
          </cell>
          <cell r="P1268">
            <v>3.0000000000000001E-3</v>
          </cell>
          <cell r="AD1268">
            <v>3</v>
          </cell>
        </row>
        <row r="1269">
          <cell r="D1269" t="str">
            <v>000983_Z11</v>
          </cell>
          <cell r="P1269">
            <v>4.0000000000000001E-3</v>
          </cell>
          <cell r="AD1269">
            <v>1</v>
          </cell>
        </row>
        <row r="1270">
          <cell r="D1270" t="str">
            <v>000983_Z11</v>
          </cell>
          <cell r="P1270">
            <v>4.0000000000000001E-3</v>
          </cell>
          <cell r="AD1270">
            <v>2</v>
          </cell>
        </row>
        <row r="1271">
          <cell r="D1271" t="str">
            <v>000983_Z11</v>
          </cell>
          <cell r="P1271">
            <v>4.0000000000000001E-3</v>
          </cell>
          <cell r="AD1271">
            <v>3</v>
          </cell>
        </row>
        <row r="1272">
          <cell r="D1272" t="str">
            <v>000984_Z11</v>
          </cell>
          <cell r="P1272">
            <v>0.08</v>
          </cell>
          <cell r="AD1272">
            <v>1</v>
          </cell>
        </row>
        <row r="1273">
          <cell r="D1273" t="str">
            <v>000984_Z11</v>
          </cell>
          <cell r="P1273">
            <v>0.08</v>
          </cell>
          <cell r="AD1273">
            <v>2</v>
          </cell>
        </row>
        <row r="1274">
          <cell r="D1274" t="str">
            <v>000984_Z11</v>
          </cell>
          <cell r="P1274">
            <v>0.08</v>
          </cell>
          <cell r="AD1274">
            <v>3</v>
          </cell>
        </row>
        <row r="1275">
          <cell r="D1275" t="str">
            <v>000989_Z11</v>
          </cell>
          <cell r="P1275">
            <v>5.5E-2</v>
          </cell>
          <cell r="AD1275">
            <v>1</v>
          </cell>
        </row>
        <row r="1276">
          <cell r="D1276" t="str">
            <v>000989_Z11</v>
          </cell>
          <cell r="P1276">
            <v>5.5E-2</v>
          </cell>
          <cell r="AD1276">
            <v>2</v>
          </cell>
        </row>
        <row r="1277">
          <cell r="D1277" t="str">
            <v>000989_Z11</v>
          </cell>
          <cell r="P1277">
            <v>5.5E-2</v>
          </cell>
          <cell r="AD1277">
            <v>3</v>
          </cell>
        </row>
        <row r="1278">
          <cell r="D1278" t="str">
            <v>000992_Z11</v>
          </cell>
          <cell r="P1278">
            <v>2.5999999999999999E-2</v>
          </cell>
          <cell r="AD1278">
            <v>1</v>
          </cell>
        </row>
        <row r="1279">
          <cell r="D1279" t="str">
            <v>000992_Z11</v>
          </cell>
          <cell r="P1279">
            <v>2.5999999999999999E-2</v>
          </cell>
          <cell r="AD1279">
            <v>2</v>
          </cell>
        </row>
        <row r="1280">
          <cell r="D1280" t="str">
            <v>000992_Z11</v>
          </cell>
          <cell r="P1280">
            <v>2.5999999999999999E-2</v>
          </cell>
          <cell r="AD1280">
            <v>3</v>
          </cell>
        </row>
        <row r="1281">
          <cell r="D1281" t="str">
            <v>000993_Z11</v>
          </cell>
          <cell r="P1281">
            <v>1.0999999999999999E-2</v>
          </cell>
          <cell r="AD1281">
            <v>1</v>
          </cell>
        </row>
        <row r="1282">
          <cell r="D1282" t="str">
            <v>000993_Z11</v>
          </cell>
          <cell r="P1282">
            <v>1.0999999999999999E-2</v>
          </cell>
          <cell r="AD1282">
            <v>2</v>
          </cell>
        </row>
        <row r="1283">
          <cell r="D1283" t="str">
            <v>000993_Z11</v>
          </cell>
          <cell r="P1283">
            <v>1.0999999999999999E-2</v>
          </cell>
          <cell r="AD1283">
            <v>3</v>
          </cell>
        </row>
        <row r="1284">
          <cell r="D1284" t="str">
            <v>000994_Z11</v>
          </cell>
          <cell r="P1284">
            <v>1.0999999999999999E-2</v>
          </cell>
          <cell r="AD1284">
            <v>1</v>
          </cell>
        </row>
        <row r="1285">
          <cell r="D1285" t="str">
            <v>000994_Z11</v>
          </cell>
          <cell r="P1285">
            <v>1.0999999999999999E-2</v>
          </cell>
          <cell r="AD1285">
            <v>2</v>
          </cell>
        </row>
        <row r="1286">
          <cell r="D1286" t="str">
            <v>000994_Z11</v>
          </cell>
          <cell r="P1286">
            <v>1.0999999999999999E-2</v>
          </cell>
          <cell r="AD1286">
            <v>3</v>
          </cell>
        </row>
        <row r="1287">
          <cell r="D1287" t="str">
            <v>001000_Z11</v>
          </cell>
          <cell r="P1287">
            <v>0.12</v>
          </cell>
          <cell r="AD1287">
            <v>1</v>
          </cell>
        </row>
        <row r="1288">
          <cell r="D1288" t="str">
            <v>001000_Z11</v>
          </cell>
          <cell r="P1288">
            <v>0.12</v>
          </cell>
          <cell r="AD1288">
            <v>2</v>
          </cell>
        </row>
        <row r="1289">
          <cell r="D1289" t="str">
            <v>001000_Z11</v>
          </cell>
          <cell r="P1289">
            <v>0.12</v>
          </cell>
          <cell r="AD1289">
            <v>3</v>
          </cell>
        </row>
        <row r="1290">
          <cell r="D1290" t="str">
            <v>001011_Z11</v>
          </cell>
          <cell r="P1290">
            <v>0.04</v>
          </cell>
          <cell r="AD1290">
            <v>1</v>
          </cell>
        </row>
        <row r="1291">
          <cell r="D1291" t="str">
            <v>001011_Z11</v>
          </cell>
          <cell r="P1291">
            <v>0.04</v>
          </cell>
          <cell r="AD1291">
            <v>2</v>
          </cell>
        </row>
        <row r="1292">
          <cell r="D1292" t="str">
            <v>001011_Z11</v>
          </cell>
          <cell r="P1292">
            <v>0.04</v>
          </cell>
          <cell r="AD1292">
            <v>3</v>
          </cell>
        </row>
        <row r="1293">
          <cell r="D1293" t="str">
            <v>001012_Z11</v>
          </cell>
          <cell r="P1293">
            <v>2.1999999999999999E-2</v>
          </cell>
          <cell r="AD1293">
            <v>1</v>
          </cell>
        </row>
        <row r="1294">
          <cell r="D1294" t="str">
            <v>001012_Z11</v>
          </cell>
          <cell r="P1294">
            <v>2.1999999999999999E-2</v>
          </cell>
          <cell r="AD1294">
            <v>2</v>
          </cell>
        </row>
        <row r="1295">
          <cell r="D1295" t="str">
            <v>001012_Z11</v>
          </cell>
          <cell r="P1295">
            <v>2.1999999999999999E-2</v>
          </cell>
          <cell r="AD1295">
            <v>3</v>
          </cell>
        </row>
        <row r="1296">
          <cell r="D1296" t="str">
            <v>001018_Z11</v>
          </cell>
          <cell r="P1296">
            <v>6.4999999999999997E-3</v>
          </cell>
          <cell r="AD1296">
            <v>1</v>
          </cell>
        </row>
        <row r="1297">
          <cell r="D1297" t="str">
            <v>001018_Z11</v>
          </cell>
          <cell r="P1297">
            <v>6.4999999999999997E-3</v>
          </cell>
          <cell r="AD1297">
            <v>2</v>
          </cell>
        </row>
        <row r="1298">
          <cell r="D1298" t="str">
            <v>001018_Z11</v>
          </cell>
          <cell r="P1298">
            <v>6.4999999999999997E-3</v>
          </cell>
          <cell r="AD1298">
            <v>3</v>
          </cell>
        </row>
        <row r="1299">
          <cell r="D1299" t="str">
            <v>001036_Z11</v>
          </cell>
          <cell r="P1299">
            <v>0.15</v>
          </cell>
          <cell r="AD1299">
            <v>1</v>
          </cell>
        </row>
        <row r="1300">
          <cell r="D1300" t="str">
            <v>001036_Z11</v>
          </cell>
          <cell r="P1300">
            <v>0.15</v>
          </cell>
          <cell r="AD1300">
            <v>2</v>
          </cell>
        </row>
        <row r="1301">
          <cell r="D1301" t="str">
            <v>001036_Z11</v>
          </cell>
          <cell r="P1301">
            <v>0.15</v>
          </cell>
          <cell r="AD1301">
            <v>3</v>
          </cell>
        </row>
        <row r="1302">
          <cell r="D1302" t="str">
            <v>001042_Z11</v>
          </cell>
          <cell r="P1302">
            <v>0.13</v>
          </cell>
          <cell r="AD1302">
            <v>1</v>
          </cell>
        </row>
        <row r="1303">
          <cell r="D1303" t="str">
            <v>001042_Z11</v>
          </cell>
          <cell r="P1303">
            <v>0.13</v>
          </cell>
          <cell r="AD1303">
            <v>2</v>
          </cell>
        </row>
        <row r="1304">
          <cell r="D1304" t="str">
            <v>001042_Z11</v>
          </cell>
          <cell r="P1304">
            <v>0.13</v>
          </cell>
          <cell r="AD1304">
            <v>3</v>
          </cell>
        </row>
        <row r="1305">
          <cell r="D1305" t="str">
            <v>001052_Z11</v>
          </cell>
          <cell r="P1305">
            <v>2.1999999999999999E-2</v>
          </cell>
          <cell r="AD1305">
            <v>1</v>
          </cell>
        </row>
        <row r="1306">
          <cell r="D1306" t="str">
            <v>001052_Z11</v>
          </cell>
          <cell r="P1306">
            <v>2.1999999999999999E-2</v>
          </cell>
          <cell r="AD1306">
            <v>2</v>
          </cell>
        </row>
        <row r="1307">
          <cell r="D1307" t="str">
            <v>001052_Z11</v>
          </cell>
          <cell r="P1307">
            <v>2.1999999999999999E-2</v>
          </cell>
          <cell r="AD1307">
            <v>3</v>
          </cell>
        </row>
        <row r="1308">
          <cell r="D1308" t="str">
            <v>001053_Z11</v>
          </cell>
          <cell r="P1308">
            <v>1.2E-2</v>
          </cell>
          <cell r="AD1308">
            <v>1</v>
          </cell>
        </row>
        <row r="1309">
          <cell r="D1309" t="str">
            <v>001053_Z11</v>
          </cell>
          <cell r="P1309">
            <v>1.2E-2</v>
          </cell>
          <cell r="AD1309">
            <v>2</v>
          </cell>
        </row>
        <row r="1310">
          <cell r="D1310" t="str">
            <v>001053_Z11</v>
          </cell>
          <cell r="P1310">
            <v>1.2E-2</v>
          </cell>
          <cell r="AD1310">
            <v>3</v>
          </cell>
        </row>
        <row r="1311">
          <cell r="D1311" t="str">
            <v>001054_Z11</v>
          </cell>
          <cell r="P1311">
            <v>2.5999999999999999E-2</v>
          </cell>
          <cell r="AD1311">
            <v>1</v>
          </cell>
        </row>
        <row r="1312">
          <cell r="D1312" t="str">
            <v>001054_Z11</v>
          </cell>
          <cell r="P1312">
            <v>2.5999999999999999E-2</v>
          </cell>
          <cell r="AD1312">
            <v>2</v>
          </cell>
        </row>
        <row r="1313">
          <cell r="D1313" t="str">
            <v>001054_Z11</v>
          </cell>
          <cell r="P1313">
            <v>2.5999999999999999E-2</v>
          </cell>
          <cell r="AD1313">
            <v>3</v>
          </cell>
        </row>
        <row r="1314">
          <cell r="D1314" t="str">
            <v>001055_Z11</v>
          </cell>
          <cell r="P1314">
            <v>1.4999999999999999E-2</v>
          </cell>
          <cell r="AD1314">
            <v>1</v>
          </cell>
        </row>
        <row r="1315">
          <cell r="D1315" t="str">
            <v>001055_Z11</v>
          </cell>
          <cell r="P1315">
            <v>1.4999999999999999E-2</v>
          </cell>
          <cell r="AD1315">
            <v>2</v>
          </cell>
        </row>
        <row r="1316">
          <cell r="D1316" t="str">
            <v>001055_Z11</v>
          </cell>
          <cell r="P1316">
            <v>1.4999999999999999E-2</v>
          </cell>
          <cell r="AD1316">
            <v>3</v>
          </cell>
        </row>
        <row r="1317">
          <cell r="D1317" t="str">
            <v>001056_Z11</v>
          </cell>
          <cell r="P1317">
            <v>1.4999999999999999E-2</v>
          </cell>
          <cell r="AD1317">
            <v>1</v>
          </cell>
        </row>
        <row r="1318">
          <cell r="D1318" t="str">
            <v>001056_Z11</v>
          </cell>
          <cell r="P1318">
            <v>1.4999999999999999E-2</v>
          </cell>
          <cell r="AD1318">
            <v>2</v>
          </cell>
        </row>
        <row r="1319">
          <cell r="D1319" t="str">
            <v>001056_Z11</v>
          </cell>
          <cell r="P1319">
            <v>1.4999999999999999E-2</v>
          </cell>
          <cell r="AD1319">
            <v>3</v>
          </cell>
        </row>
        <row r="1320">
          <cell r="D1320" t="str">
            <v>001060_Z11</v>
          </cell>
          <cell r="P1320">
            <v>3.6999999999999998E-2</v>
          </cell>
          <cell r="AD1320">
            <v>1</v>
          </cell>
        </row>
        <row r="1321">
          <cell r="D1321" t="str">
            <v>001060_Z11</v>
          </cell>
          <cell r="P1321">
            <v>3.6999999999999998E-2</v>
          </cell>
          <cell r="AD1321">
            <v>2</v>
          </cell>
        </row>
        <row r="1322">
          <cell r="D1322" t="str">
            <v>001060_Z11</v>
          </cell>
          <cell r="P1322">
            <v>3.6999999999999998E-2</v>
          </cell>
          <cell r="AD1322">
            <v>3</v>
          </cell>
        </row>
        <row r="1323">
          <cell r="D1323" t="str">
            <v>001061_Z11</v>
          </cell>
          <cell r="P1323">
            <v>3.6999999999999998E-2</v>
          </cell>
          <cell r="AD1323">
            <v>1</v>
          </cell>
        </row>
        <row r="1324">
          <cell r="D1324" t="str">
            <v>001061_Z11</v>
          </cell>
          <cell r="P1324">
            <v>3.6999999999999998E-2</v>
          </cell>
          <cell r="AD1324">
            <v>2</v>
          </cell>
        </row>
        <row r="1325">
          <cell r="D1325" t="str">
            <v>001061_Z11</v>
          </cell>
          <cell r="P1325">
            <v>3.6999999999999998E-2</v>
          </cell>
          <cell r="AD1325">
            <v>3</v>
          </cell>
        </row>
        <row r="1326">
          <cell r="D1326" t="str">
            <v>001062_Z11</v>
          </cell>
          <cell r="P1326">
            <v>7.4999999999999997E-3</v>
          </cell>
          <cell r="AD1326">
            <v>1</v>
          </cell>
        </row>
        <row r="1327">
          <cell r="D1327" t="str">
            <v>001062_Z11</v>
          </cell>
          <cell r="P1327">
            <v>7.4999999999999997E-3</v>
          </cell>
          <cell r="AD1327">
            <v>2</v>
          </cell>
        </row>
        <row r="1328">
          <cell r="D1328" t="str">
            <v>001062_Z11</v>
          </cell>
          <cell r="P1328">
            <v>7.4999999999999997E-3</v>
          </cell>
          <cell r="AD1328">
            <v>3</v>
          </cell>
        </row>
        <row r="1329">
          <cell r="D1329" t="str">
            <v>001063_Z11</v>
          </cell>
          <cell r="P1329">
            <v>7.4999999999999997E-2</v>
          </cell>
          <cell r="AD1329">
            <v>1</v>
          </cell>
        </row>
        <row r="1330">
          <cell r="D1330" t="str">
            <v>001063_Z11</v>
          </cell>
          <cell r="P1330">
            <v>7.4999999999999997E-2</v>
          </cell>
          <cell r="AD1330">
            <v>2</v>
          </cell>
        </row>
        <row r="1331">
          <cell r="D1331" t="str">
            <v>001063_Z11</v>
          </cell>
          <cell r="P1331">
            <v>7.4999999999999997E-2</v>
          </cell>
          <cell r="AD1331">
            <v>3</v>
          </cell>
        </row>
        <row r="1332">
          <cell r="D1332" t="str">
            <v>001064_Z11</v>
          </cell>
          <cell r="P1332">
            <v>4.4999999999999998E-2</v>
          </cell>
          <cell r="AD1332">
            <v>1</v>
          </cell>
        </row>
        <row r="1333">
          <cell r="D1333" t="str">
            <v>001064_Z11</v>
          </cell>
          <cell r="P1333">
            <v>4.4999999999999998E-2</v>
          </cell>
          <cell r="AD1333">
            <v>2</v>
          </cell>
        </row>
        <row r="1334">
          <cell r="D1334" t="str">
            <v>001064_Z11</v>
          </cell>
          <cell r="P1334">
            <v>4.4999999999999998E-2</v>
          </cell>
          <cell r="AD1334">
            <v>3</v>
          </cell>
        </row>
        <row r="1335">
          <cell r="D1335" t="str">
            <v>001066_Z11</v>
          </cell>
          <cell r="P1335">
            <v>7.4999999999999997E-2</v>
          </cell>
          <cell r="AD1335">
            <v>1</v>
          </cell>
        </row>
        <row r="1336">
          <cell r="D1336" t="str">
            <v>001066_Z11</v>
          </cell>
          <cell r="P1336">
            <v>7.4999999999999997E-2</v>
          </cell>
          <cell r="AD1336">
            <v>2</v>
          </cell>
        </row>
        <row r="1337">
          <cell r="D1337" t="str">
            <v>001066_Z11</v>
          </cell>
          <cell r="P1337">
            <v>7.4999999999999997E-2</v>
          </cell>
          <cell r="AD1337">
            <v>3</v>
          </cell>
        </row>
        <row r="1338">
          <cell r="D1338" t="str">
            <v>001068_Z11</v>
          </cell>
          <cell r="P1338">
            <v>1.4999999999999999E-2</v>
          </cell>
          <cell r="AD1338">
            <v>1</v>
          </cell>
        </row>
        <row r="1339">
          <cell r="D1339" t="str">
            <v>001069_Z11</v>
          </cell>
          <cell r="P1339">
            <v>4.4999999999999998E-2</v>
          </cell>
          <cell r="AD1339">
            <v>1</v>
          </cell>
        </row>
        <row r="1340">
          <cell r="D1340" t="str">
            <v>001069_Z11</v>
          </cell>
          <cell r="P1340">
            <v>4.4999999999999998E-2</v>
          </cell>
          <cell r="AD1340">
            <v>2</v>
          </cell>
        </row>
        <row r="1341">
          <cell r="D1341" t="str">
            <v>001069_Z11</v>
          </cell>
          <cell r="P1341">
            <v>4.4999999999999998E-2</v>
          </cell>
          <cell r="AD1341">
            <v>3</v>
          </cell>
        </row>
        <row r="1342">
          <cell r="D1342" t="str">
            <v>001070_Z11</v>
          </cell>
          <cell r="P1342">
            <v>5.5E-2</v>
          </cell>
          <cell r="AD1342">
            <v>1</v>
          </cell>
        </row>
        <row r="1343">
          <cell r="D1343" t="str">
            <v>001070_Z11</v>
          </cell>
          <cell r="P1343">
            <v>5.5E-2</v>
          </cell>
          <cell r="AD1343">
            <v>2</v>
          </cell>
        </row>
        <row r="1344">
          <cell r="D1344" t="str">
            <v>001070_Z11</v>
          </cell>
          <cell r="P1344">
            <v>5.5E-2</v>
          </cell>
          <cell r="AD1344">
            <v>3</v>
          </cell>
        </row>
        <row r="1345">
          <cell r="D1345" t="str">
            <v>001071_Z11</v>
          </cell>
          <cell r="P1345">
            <v>4.4999999999999998E-2</v>
          </cell>
          <cell r="AD1345">
            <v>1</v>
          </cell>
        </row>
        <row r="1346">
          <cell r="D1346" t="str">
            <v>001071_Z11</v>
          </cell>
          <cell r="P1346">
            <v>4.4999999999999998E-2</v>
          </cell>
          <cell r="AD1346">
            <v>2</v>
          </cell>
        </row>
        <row r="1347">
          <cell r="D1347" t="str">
            <v>001071_Z11</v>
          </cell>
          <cell r="P1347">
            <v>4.4999999999999998E-2</v>
          </cell>
          <cell r="AD1347">
            <v>3</v>
          </cell>
        </row>
        <row r="1348">
          <cell r="D1348" t="str">
            <v>001072_Z11</v>
          </cell>
          <cell r="P1348">
            <v>0.13</v>
          </cell>
          <cell r="AD1348">
            <v>1</v>
          </cell>
        </row>
        <row r="1349">
          <cell r="D1349" t="str">
            <v>001072_Z11</v>
          </cell>
          <cell r="P1349">
            <v>0.13</v>
          </cell>
          <cell r="AD1349">
            <v>2</v>
          </cell>
        </row>
        <row r="1350">
          <cell r="D1350" t="str">
            <v>001072_Z11</v>
          </cell>
          <cell r="P1350">
            <v>0.13200000000000001</v>
          </cell>
          <cell r="AD1350">
            <v>3</v>
          </cell>
        </row>
        <row r="1351">
          <cell r="D1351" t="str">
            <v>001073_Z11</v>
          </cell>
          <cell r="P1351">
            <v>5.5E-2</v>
          </cell>
          <cell r="AD1351">
            <v>1</v>
          </cell>
        </row>
        <row r="1352">
          <cell r="D1352" t="str">
            <v>001073_Z11</v>
          </cell>
          <cell r="P1352">
            <v>5.5E-2</v>
          </cell>
          <cell r="AD1352">
            <v>2</v>
          </cell>
        </row>
        <row r="1353">
          <cell r="D1353" t="str">
            <v>001073_Z11</v>
          </cell>
          <cell r="P1353">
            <v>5.5E-2</v>
          </cell>
          <cell r="AD1353">
            <v>3</v>
          </cell>
        </row>
        <row r="1354">
          <cell r="D1354" t="str">
            <v>001074_Z11</v>
          </cell>
          <cell r="P1354">
            <v>1.0999999999999999E-2</v>
          </cell>
          <cell r="AD1354">
            <v>1</v>
          </cell>
        </row>
        <row r="1355">
          <cell r="D1355" t="str">
            <v>001074_Z11</v>
          </cell>
          <cell r="P1355">
            <v>1.0999999999999999E-2</v>
          </cell>
          <cell r="AD1355">
            <v>2</v>
          </cell>
        </row>
        <row r="1356">
          <cell r="D1356" t="str">
            <v>001074_Z11</v>
          </cell>
          <cell r="P1356">
            <v>1.0999999999999999E-2</v>
          </cell>
          <cell r="AD1356">
            <v>3</v>
          </cell>
        </row>
        <row r="1357">
          <cell r="D1357" t="str">
            <v>001075_Z11</v>
          </cell>
          <cell r="P1357">
            <v>1.4999999999999999E-2</v>
          </cell>
          <cell r="AD1357">
            <v>1</v>
          </cell>
        </row>
        <row r="1358">
          <cell r="D1358" t="str">
            <v>001075_Z11</v>
          </cell>
          <cell r="P1358">
            <v>1.4999999999999999E-2</v>
          </cell>
          <cell r="AD1358">
            <v>2</v>
          </cell>
        </row>
        <row r="1359">
          <cell r="D1359" t="str">
            <v>001075_Z11</v>
          </cell>
          <cell r="P1359">
            <v>1.4999999999999999E-2</v>
          </cell>
          <cell r="AD1359">
            <v>3</v>
          </cell>
        </row>
        <row r="1360">
          <cell r="D1360" t="str">
            <v>001076_Z11</v>
          </cell>
          <cell r="P1360">
            <v>3.0000000000000001E-3</v>
          </cell>
          <cell r="AD1360">
            <v>1</v>
          </cell>
        </row>
        <row r="1361">
          <cell r="D1361" t="str">
            <v>001076_Z11</v>
          </cell>
          <cell r="P1361">
            <v>3.0000000000000001E-3</v>
          </cell>
          <cell r="AD1361">
            <v>2</v>
          </cell>
        </row>
        <row r="1362">
          <cell r="D1362" t="str">
            <v>001076_Z11</v>
          </cell>
          <cell r="P1362">
            <v>3.0000000000000001E-3</v>
          </cell>
          <cell r="AD1362">
            <v>3</v>
          </cell>
        </row>
        <row r="1363">
          <cell r="D1363" t="str">
            <v>001077_Z11</v>
          </cell>
          <cell r="P1363">
            <v>1.4999999999999999E-2</v>
          </cell>
          <cell r="AD1363">
            <v>1</v>
          </cell>
        </row>
        <row r="1364">
          <cell r="D1364" t="str">
            <v>001077_Z11</v>
          </cell>
          <cell r="P1364">
            <v>1.4999999999999999E-2</v>
          </cell>
          <cell r="AD1364">
            <v>2</v>
          </cell>
        </row>
        <row r="1365">
          <cell r="D1365" t="str">
            <v>001077_Z11</v>
          </cell>
          <cell r="P1365">
            <v>1.4999999999999999E-2</v>
          </cell>
          <cell r="AD1365">
            <v>3</v>
          </cell>
        </row>
        <row r="1366">
          <cell r="D1366" t="str">
            <v>001080_Z11</v>
          </cell>
          <cell r="P1366">
            <v>0.03</v>
          </cell>
          <cell r="AD1366">
            <v>1</v>
          </cell>
        </row>
        <row r="1367">
          <cell r="D1367" t="str">
            <v>001080_Z11</v>
          </cell>
          <cell r="P1367">
            <v>0.03</v>
          </cell>
          <cell r="AD1367">
            <v>2</v>
          </cell>
        </row>
        <row r="1368">
          <cell r="D1368" t="str">
            <v>001080_Z11</v>
          </cell>
          <cell r="P1368">
            <v>0.03</v>
          </cell>
          <cell r="AD1368">
            <v>3</v>
          </cell>
        </row>
        <row r="1369">
          <cell r="D1369" t="str">
            <v>001081_Z11</v>
          </cell>
          <cell r="P1369">
            <v>6.8000000000000005E-2</v>
          </cell>
          <cell r="AD1369">
            <v>1</v>
          </cell>
        </row>
        <row r="1370">
          <cell r="D1370" t="str">
            <v>001081_Z11</v>
          </cell>
          <cell r="P1370">
            <v>6.8000000000000005E-2</v>
          </cell>
          <cell r="AD1370">
            <v>2</v>
          </cell>
        </row>
        <row r="1371">
          <cell r="D1371" t="str">
            <v>001081_Z11</v>
          </cell>
          <cell r="P1371">
            <v>6.8000000000000005E-2</v>
          </cell>
          <cell r="AD1371">
            <v>3</v>
          </cell>
        </row>
        <row r="1372">
          <cell r="D1372" t="str">
            <v>001082_Z11</v>
          </cell>
          <cell r="P1372">
            <v>0.1</v>
          </cell>
          <cell r="AD1372">
            <v>1</v>
          </cell>
        </row>
        <row r="1373">
          <cell r="D1373" t="str">
            <v>001082_Z11</v>
          </cell>
          <cell r="P1373">
            <v>0.1</v>
          </cell>
          <cell r="AD1373">
            <v>2</v>
          </cell>
        </row>
        <row r="1374">
          <cell r="D1374" t="str">
            <v>001082_Z11</v>
          </cell>
          <cell r="P1374">
            <v>0.1</v>
          </cell>
          <cell r="AD1374">
            <v>3</v>
          </cell>
        </row>
        <row r="1375">
          <cell r="D1375" t="str">
            <v>001083_Z11</v>
          </cell>
          <cell r="P1375">
            <v>4.3999999999999997E-2</v>
          </cell>
          <cell r="AD1375">
            <v>1</v>
          </cell>
        </row>
        <row r="1376">
          <cell r="D1376" t="str">
            <v>001083_Z11</v>
          </cell>
          <cell r="P1376">
            <v>4.3999999999999997E-2</v>
          </cell>
          <cell r="AD1376">
            <v>2</v>
          </cell>
        </row>
        <row r="1377">
          <cell r="D1377" t="str">
            <v>001083_Z11</v>
          </cell>
          <cell r="P1377">
            <v>4.3999999999999997E-2</v>
          </cell>
          <cell r="AD1377">
            <v>3</v>
          </cell>
        </row>
        <row r="1378">
          <cell r="D1378" t="str">
            <v>001091_Z11</v>
          </cell>
          <cell r="P1378">
            <v>0.3</v>
          </cell>
          <cell r="AD1378">
            <v>1</v>
          </cell>
        </row>
        <row r="1379">
          <cell r="D1379" t="str">
            <v>001091_Z11</v>
          </cell>
          <cell r="P1379">
            <v>0.3</v>
          </cell>
          <cell r="AD1379">
            <v>2</v>
          </cell>
        </row>
        <row r="1380">
          <cell r="D1380" t="str">
            <v>001091_Z11</v>
          </cell>
          <cell r="P1380">
            <v>0.3</v>
          </cell>
          <cell r="AD1380">
            <v>3</v>
          </cell>
        </row>
        <row r="1381">
          <cell r="D1381" t="str">
            <v>001092_Z11</v>
          </cell>
          <cell r="P1381">
            <v>3.6999999999999998E-2</v>
          </cell>
          <cell r="AD1381">
            <v>1</v>
          </cell>
        </row>
        <row r="1382">
          <cell r="D1382" t="str">
            <v>001092_Z11</v>
          </cell>
          <cell r="P1382">
            <v>3.6999999999999998E-2</v>
          </cell>
          <cell r="AD1382">
            <v>2</v>
          </cell>
        </row>
        <row r="1383">
          <cell r="D1383" t="str">
            <v>001092_Z11</v>
          </cell>
          <cell r="P1383">
            <v>3.6999999999999998E-2</v>
          </cell>
          <cell r="AD1383">
            <v>3</v>
          </cell>
        </row>
        <row r="1384">
          <cell r="D1384" t="str">
            <v>001093_Z11</v>
          </cell>
          <cell r="P1384">
            <v>0.04</v>
          </cell>
          <cell r="AD1384">
            <v>1</v>
          </cell>
        </row>
        <row r="1385">
          <cell r="D1385" t="str">
            <v>001093_Z11</v>
          </cell>
          <cell r="P1385">
            <v>0.04</v>
          </cell>
          <cell r="AD1385">
            <v>2</v>
          </cell>
        </row>
        <row r="1386">
          <cell r="D1386" t="str">
            <v>001093_Z11</v>
          </cell>
          <cell r="P1386">
            <v>0.04</v>
          </cell>
          <cell r="AD1386">
            <v>3</v>
          </cell>
        </row>
        <row r="1387">
          <cell r="D1387" t="str">
            <v>001094_Z11</v>
          </cell>
          <cell r="P1387">
            <v>0.04</v>
          </cell>
          <cell r="AD1387">
            <v>1</v>
          </cell>
        </row>
        <row r="1388">
          <cell r="D1388" t="str">
            <v>001094_Z11</v>
          </cell>
          <cell r="P1388">
            <v>0.04</v>
          </cell>
          <cell r="AD1388">
            <v>2</v>
          </cell>
        </row>
        <row r="1389">
          <cell r="D1389" t="str">
            <v>001094_Z11</v>
          </cell>
          <cell r="P1389">
            <v>0.04</v>
          </cell>
          <cell r="AD1389">
            <v>3</v>
          </cell>
        </row>
        <row r="1390">
          <cell r="D1390" t="str">
            <v>001101_Z11</v>
          </cell>
          <cell r="P1390">
            <v>5.5E-2</v>
          </cell>
          <cell r="AD1390">
            <v>1</v>
          </cell>
        </row>
        <row r="1391">
          <cell r="D1391" t="str">
            <v>001101_Z11</v>
          </cell>
          <cell r="P1391">
            <v>5.5E-2</v>
          </cell>
          <cell r="AD1391">
            <v>2</v>
          </cell>
        </row>
        <row r="1392">
          <cell r="D1392" t="str">
            <v>001101_Z11</v>
          </cell>
          <cell r="P1392">
            <v>5.5E-2</v>
          </cell>
          <cell r="AD1392">
            <v>3</v>
          </cell>
        </row>
        <row r="1393">
          <cell r="D1393" t="str">
            <v>001103_Z11</v>
          </cell>
          <cell r="P1393">
            <v>0.04</v>
          </cell>
          <cell r="AD1393">
            <v>1</v>
          </cell>
        </row>
        <row r="1394">
          <cell r="D1394" t="str">
            <v>001103_Z11</v>
          </cell>
          <cell r="P1394">
            <v>0.04</v>
          </cell>
          <cell r="AD1394">
            <v>2</v>
          </cell>
        </row>
        <row r="1395">
          <cell r="D1395" t="str">
            <v>001103_Z11</v>
          </cell>
          <cell r="P1395">
            <v>0.04</v>
          </cell>
          <cell r="AD1395">
            <v>3</v>
          </cell>
        </row>
        <row r="1396">
          <cell r="D1396" t="str">
            <v>001104_Z11</v>
          </cell>
          <cell r="P1396">
            <v>0.03</v>
          </cell>
          <cell r="AD1396">
            <v>1</v>
          </cell>
        </row>
        <row r="1397">
          <cell r="D1397" t="str">
            <v>001104_Z11</v>
          </cell>
          <cell r="P1397">
            <v>0.03</v>
          </cell>
          <cell r="AD1397">
            <v>2</v>
          </cell>
        </row>
        <row r="1398">
          <cell r="D1398" t="str">
            <v>001104_Z11</v>
          </cell>
          <cell r="P1398">
            <v>0.03</v>
          </cell>
          <cell r="AD1398">
            <v>3</v>
          </cell>
        </row>
        <row r="1399">
          <cell r="D1399" t="str">
            <v>001110_Z11</v>
          </cell>
          <cell r="P1399">
            <v>0.43</v>
          </cell>
          <cell r="AD1399">
            <v>1</v>
          </cell>
        </row>
        <row r="1400">
          <cell r="D1400" t="str">
            <v>001110_Z11</v>
          </cell>
          <cell r="P1400">
            <v>0.43</v>
          </cell>
          <cell r="AD1400">
            <v>2</v>
          </cell>
        </row>
        <row r="1401">
          <cell r="D1401" t="str">
            <v>001110_Z11</v>
          </cell>
          <cell r="P1401">
            <v>0.43</v>
          </cell>
          <cell r="AD1401">
            <v>3</v>
          </cell>
        </row>
        <row r="1402">
          <cell r="D1402" t="str">
            <v>001111_Z11</v>
          </cell>
          <cell r="P1402">
            <v>0.5</v>
          </cell>
          <cell r="AD1402">
            <v>1</v>
          </cell>
        </row>
        <row r="1403">
          <cell r="D1403" t="str">
            <v>001111_Z11</v>
          </cell>
          <cell r="P1403">
            <v>0.5</v>
          </cell>
          <cell r="AD1403">
            <v>2</v>
          </cell>
        </row>
        <row r="1404">
          <cell r="D1404" t="str">
            <v>001111_Z11</v>
          </cell>
          <cell r="P1404">
            <v>0.5</v>
          </cell>
          <cell r="AD1404">
            <v>3</v>
          </cell>
        </row>
        <row r="1405">
          <cell r="D1405" t="str">
            <v>001112_Z11</v>
          </cell>
          <cell r="P1405">
            <v>7.4999999999999997E-2</v>
          </cell>
          <cell r="AD1405">
            <v>1</v>
          </cell>
        </row>
        <row r="1406">
          <cell r="D1406" t="str">
            <v>001112_Z11</v>
          </cell>
          <cell r="P1406">
            <v>7.4999999999999997E-2</v>
          </cell>
          <cell r="AD1406">
            <v>2</v>
          </cell>
        </row>
        <row r="1407">
          <cell r="D1407" t="str">
            <v>001112_Z11</v>
          </cell>
          <cell r="P1407">
            <v>7.4999999999999997E-2</v>
          </cell>
          <cell r="AD1407">
            <v>3</v>
          </cell>
        </row>
        <row r="1408">
          <cell r="D1408" t="str">
            <v>001113_Z11</v>
          </cell>
          <cell r="P1408">
            <v>0.2</v>
          </cell>
          <cell r="AD1408">
            <v>1</v>
          </cell>
        </row>
        <row r="1409">
          <cell r="D1409" t="str">
            <v>001113_Z11</v>
          </cell>
          <cell r="P1409">
            <v>0.2</v>
          </cell>
          <cell r="AD1409">
            <v>2</v>
          </cell>
        </row>
        <row r="1410">
          <cell r="D1410" t="str">
            <v>001113_Z11</v>
          </cell>
          <cell r="P1410">
            <v>0.2</v>
          </cell>
          <cell r="AD1410">
            <v>3</v>
          </cell>
        </row>
        <row r="1411">
          <cell r="D1411" t="str">
            <v>001114_Z11</v>
          </cell>
          <cell r="P1411">
            <v>4.4999999999999998E-2</v>
          </cell>
          <cell r="AD1411">
            <v>1</v>
          </cell>
        </row>
        <row r="1412">
          <cell r="D1412" t="str">
            <v>001114_Z11</v>
          </cell>
          <cell r="P1412">
            <v>4.4999999999999998E-2</v>
          </cell>
          <cell r="AD1412">
            <v>2</v>
          </cell>
        </row>
        <row r="1413">
          <cell r="D1413" t="str">
            <v>001114_Z11</v>
          </cell>
          <cell r="P1413">
            <v>4.4999999999999998E-2</v>
          </cell>
          <cell r="AD1413">
            <v>3</v>
          </cell>
        </row>
        <row r="1414">
          <cell r="D1414" t="str">
            <v>001117_Z11</v>
          </cell>
          <cell r="P1414">
            <v>0.05</v>
          </cell>
          <cell r="AD1414">
            <v>1</v>
          </cell>
        </row>
        <row r="1415">
          <cell r="D1415" t="str">
            <v>001117_Z11</v>
          </cell>
          <cell r="P1415">
            <v>0.05</v>
          </cell>
          <cell r="AD1415">
            <v>2</v>
          </cell>
        </row>
        <row r="1416">
          <cell r="D1416" t="str">
            <v>001117_Z11</v>
          </cell>
          <cell r="P1416">
            <v>0.05</v>
          </cell>
          <cell r="AD1416">
            <v>3</v>
          </cell>
        </row>
        <row r="1417">
          <cell r="D1417" t="str">
            <v>001118_Z11</v>
          </cell>
          <cell r="P1417">
            <v>0.13</v>
          </cell>
          <cell r="AD1417">
            <v>1</v>
          </cell>
        </row>
        <row r="1418">
          <cell r="D1418" t="str">
            <v>001118_Z11</v>
          </cell>
          <cell r="P1418">
            <v>0.13</v>
          </cell>
          <cell r="AD1418">
            <v>2</v>
          </cell>
        </row>
        <row r="1419">
          <cell r="D1419" t="str">
            <v>001118_Z11</v>
          </cell>
          <cell r="P1419">
            <v>0.13</v>
          </cell>
          <cell r="AD1419">
            <v>3</v>
          </cell>
        </row>
        <row r="1420">
          <cell r="D1420" t="str">
            <v>001119_Z11</v>
          </cell>
          <cell r="P1420">
            <v>0.13</v>
          </cell>
          <cell r="AD1420">
            <v>1</v>
          </cell>
        </row>
        <row r="1421">
          <cell r="D1421" t="str">
            <v>001119_Z11</v>
          </cell>
          <cell r="P1421">
            <v>0.13</v>
          </cell>
          <cell r="AD1421">
            <v>2</v>
          </cell>
        </row>
        <row r="1422">
          <cell r="D1422" t="str">
            <v>001119_Z11</v>
          </cell>
          <cell r="P1422">
            <v>0.13</v>
          </cell>
          <cell r="AD1422">
            <v>3</v>
          </cell>
        </row>
        <row r="1423">
          <cell r="D1423" t="str">
            <v>001120_Z11</v>
          </cell>
          <cell r="P1423">
            <v>0.09</v>
          </cell>
          <cell r="AD1423">
            <v>1</v>
          </cell>
        </row>
        <row r="1424">
          <cell r="D1424" t="str">
            <v>001120_Z11</v>
          </cell>
          <cell r="P1424">
            <v>0.09</v>
          </cell>
          <cell r="AD1424">
            <v>2</v>
          </cell>
        </row>
        <row r="1425">
          <cell r="D1425" t="str">
            <v>001120_Z11</v>
          </cell>
          <cell r="P1425">
            <v>0.09</v>
          </cell>
          <cell r="AD1425">
            <v>3</v>
          </cell>
        </row>
        <row r="1426">
          <cell r="D1426" t="str">
            <v>001121_Z11</v>
          </cell>
          <cell r="P1426">
            <v>0.01</v>
          </cell>
          <cell r="AD1426">
            <v>1</v>
          </cell>
        </row>
        <row r="1427">
          <cell r="D1427" t="str">
            <v>001121_Z11</v>
          </cell>
          <cell r="P1427">
            <v>0.01</v>
          </cell>
          <cell r="AD1427">
            <v>2</v>
          </cell>
        </row>
        <row r="1428">
          <cell r="D1428" t="str">
            <v>001121_Z11</v>
          </cell>
          <cell r="P1428">
            <v>0.01</v>
          </cell>
          <cell r="AD1428">
            <v>3</v>
          </cell>
        </row>
        <row r="1429">
          <cell r="D1429" t="str">
            <v>001122_Z11</v>
          </cell>
          <cell r="P1429">
            <v>0.4</v>
          </cell>
          <cell r="AD1429">
            <v>1</v>
          </cell>
        </row>
        <row r="1430">
          <cell r="D1430" t="str">
            <v>001122_Z11</v>
          </cell>
          <cell r="P1430">
            <v>0.4</v>
          </cell>
          <cell r="AD1430">
            <v>2</v>
          </cell>
        </row>
        <row r="1431">
          <cell r="D1431" t="str">
            <v>001122_Z11</v>
          </cell>
          <cell r="P1431">
            <v>0.4</v>
          </cell>
          <cell r="AD1431">
            <v>3</v>
          </cell>
        </row>
        <row r="1432">
          <cell r="D1432" t="str">
            <v>001123_Z11</v>
          </cell>
          <cell r="P1432">
            <v>0.57599999999999996</v>
          </cell>
          <cell r="AD1432">
            <v>1</v>
          </cell>
        </row>
        <row r="1433">
          <cell r="D1433" t="str">
            <v>001123_Z11</v>
          </cell>
          <cell r="P1433">
            <v>0.57599999999999996</v>
          </cell>
          <cell r="AD1433">
            <v>2</v>
          </cell>
        </row>
        <row r="1434">
          <cell r="D1434" t="str">
            <v>001123_Z11</v>
          </cell>
          <cell r="P1434">
            <v>0.57599999999999996</v>
          </cell>
          <cell r="AD1434">
            <v>3</v>
          </cell>
        </row>
        <row r="1435">
          <cell r="D1435" t="str">
            <v>001124_Z11</v>
          </cell>
          <cell r="P1435">
            <v>0.26250000000000001</v>
          </cell>
          <cell r="AD1435">
            <v>1</v>
          </cell>
        </row>
        <row r="1436">
          <cell r="D1436" t="str">
            <v>001124_Z11</v>
          </cell>
          <cell r="P1436">
            <v>0.26250000000000001</v>
          </cell>
          <cell r="AD1436">
            <v>2</v>
          </cell>
        </row>
        <row r="1437">
          <cell r="D1437" t="str">
            <v>001124_Z11</v>
          </cell>
          <cell r="P1437">
            <v>0.26250000000000001</v>
          </cell>
          <cell r="AD1437">
            <v>3</v>
          </cell>
        </row>
        <row r="1438">
          <cell r="D1438" t="str">
            <v>001125_Z11</v>
          </cell>
          <cell r="P1438">
            <v>0.39500000000000002</v>
          </cell>
          <cell r="AD1438">
            <v>1</v>
          </cell>
        </row>
        <row r="1439">
          <cell r="D1439" t="str">
            <v>001125_Z11</v>
          </cell>
          <cell r="P1439">
            <v>0.39500000000000002</v>
          </cell>
          <cell r="AD1439">
            <v>2</v>
          </cell>
        </row>
        <row r="1440">
          <cell r="D1440" t="str">
            <v>001125_Z11</v>
          </cell>
          <cell r="P1440">
            <v>0.39500000000000002</v>
          </cell>
          <cell r="AD1440">
            <v>3</v>
          </cell>
        </row>
        <row r="1441">
          <cell r="D1441" t="str">
            <v>001127_Z11</v>
          </cell>
          <cell r="P1441">
            <v>0.03</v>
          </cell>
          <cell r="AD1441">
            <v>1</v>
          </cell>
        </row>
        <row r="1442">
          <cell r="D1442" t="str">
            <v>001127_Z11</v>
          </cell>
          <cell r="P1442">
            <v>0.03</v>
          </cell>
          <cell r="AD1442">
            <v>2</v>
          </cell>
        </row>
        <row r="1443">
          <cell r="D1443" t="str">
            <v>001127_Z11</v>
          </cell>
          <cell r="P1443">
            <v>0.03</v>
          </cell>
          <cell r="AD1443">
            <v>3</v>
          </cell>
        </row>
        <row r="1444">
          <cell r="D1444" t="str">
            <v>001128_Z11</v>
          </cell>
          <cell r="P1444">
            <v>8.2000000000000003E-2</v>
          </cell>
          <cell r="AD1444">
            <v>1</v>
          </cell>
        </row>
        <row r="1445">
          <cell r="D1445" t="str">
            <v>001128_Z11</v>
          </cell>
          <cell r="P1445">
            <v>8.2000000000000003E-2</v>
          </cell>
          <cell r="AD1445">
            <v>2</v>
          </cell>
        </row>
        <row r="1446">
          <cell r="D1446" t="str">
            <v>001128_Z11</v>
          </cell>
          <cell r="P1446">
            <v>8.2000000000000003E-2</v>
          </cell>
          <cell r="AD1446">
            <v>3</v>
          </cell>
        </row>
        <row r="1447">
          <cell r="D1447" t="str">
            <v>001129_Z11</v>
          </cell>
          <cell r="P1447">
            <v>1.0999999999999999E-2</v>
          </cell>
          <cell r="AD1447">
            <v>1</v>
          </cell>
        </row>
        <row r="1448">
          <cell r="D1448" t="str">
            <v>001129_Z11</v>
          </cell>
          <cell r="P1448">
            <v>1.0999999999999999E-2</v>
          </cell>
          <cell r="AD1448">
            <v>2</v>
          </cell>
        </row>
        <row r="1449">
          <cell r="D1449" t="str">
            <v>001129_Z11</v>
          </cell>
          <cell r="P1449">
            <v>1.0999999999999999E-2</v>
          </cell>
          <cell r="AD1449">
            <v>3</v>
          </cell>
        </row>
        <row r="1450">
          <cell r="D1450" t="str">
            <v>001130_Z11</v>
          </cell>
          <cell r="P1450">
            <v>8.0000000000000002E-3</v>
          </cell>
          <cell r="AD1450">
            <v>1</v>
          </cell>
        </row>
        <row r="1451">
          <cell r="D1451" t="str">
            <v>001130_Z11</v>
          </cell>
          <cell r="P1451">
            <v>8.0000000000000002E-3</v>
          </cell>
          <cell r="AD1451">
            <v>2</v>
          </cell>
        </row>
        <row r="1452">
          <cell r="D1452" t="str">
            <v>001130_Z11</v>
          </cell>
          <cell r="P1452">
            <v>8.0000000000000002E-3</v>
          </cell>
          <cell r="AD1452">
            <v>3</v>
          </cell>
        </row>
        <row r="1453">
          <cell r="D1453" t="str">
            <v>001131_Z11</v>
          </cell>
          <cell r="P1453">
            <v>0.17</v>
          </cell>
          <cell r="AD1453">
            <v>1</v>
          </cell>
        </row>
        <row r="1454">
          <cell r="D1454" t="str">
            <v>001131_Z11</v>
          </cell>
          <cell r="P1454">
            <v>0.17</v>
          </cell>
          <cell r="AD1454">
            <v>2</v>
          </cell>
        </row>
        <row r="1455">
          <cell r="D1455" t="str">
            <v>001131_Z11</v>
          </cell>
          <cell r="P1455">
            <v>0.17</v>
          </cell>
          <cell r="AD1455">
            <v>3</v>
          </cell>
        </row>
        <row r="1456">
          <cell r="D1456" t="str">
            <v>001132_Z11</v>
          </cell>
          <cell r="P1456">
            <v>0.01</v>
          </cell>
          <cell r="AD1456">
            <v>1</v>
          </cell>
        </row>
        <row r="1457">
          <cell r="D1457" t="str">
            <v>001132_Z11</v>
          </cell>
          <cell r="P1457">
            <v>0.01</v>
          </cell>
          <cell r="AD1457">
            <v>2</v>
          </cell>
        </row>
        <row r="1458">
          <cell r="D1458" t="str">
            <v>001132_Z11</v>
          </cell>
          <cell r="P1458">
            <v>0.01</v>
          </cell>
          <cell r="AD1458">
            <v>3</v>
          </cell>
        </row>
        <row r="1459">
          <cell r="D1459" t="str">
            <v>001133_Z11</v>
          </cell>
          <cell r="P1459">
            <v>0.05</v>
          </cell>
          <cell r="AD1459">
            <v>1</v>
          </cell>
        </row>
        <row r="1460">
          <cell r="D1460" t="str">
            <v>001133_Z11</v>
          </cell>
          <cell r="P1460">
            <v>0.05</v>
          </cell>
          <cell r="AD1460">
            <v>2</v>
          </cell>
        </row>
        <row r="1461">
          <cell r="D1461" t="str">
            <v>001133_Z11</v>
          </cell>
          <cell r="P1461">
            <v>0.05</v>
          </cell>
          <cell r="AD1461">
            <v>3</v>
          </cell>
        </row>
        <row r="1462">
          <cell r="D1462" t="str">
            <v>001135_Z11</v>
          </cell>
          <cell r="P1462">
            <v>0.06</v>
          </cell>
          <cell r="AD1462">
            <v>1</v>
          </cell>
        </row>
        <row r="1463">
          <cell r="D1463" t="str">
            <v>001135_Z11</v>
          </cell>
          <cell r="P1463">
            <v>0.06</v>
          </cell>
          <cell r="AD1463">
            <v>2</v>
          </cell>
        </row>
        <row r="1464">
          <cell r="D1464" t="str">
            <v>001135_Z11</v>
          </cell>
          <cell r="P1464">
            <v>0.06</v>
          </cell>
          <cell r="AD1464">
            <v>3</v>
          </cell>
        </row>
        <row r="1465">
          <cell r="D1465" t="str">
            <v>001143_Z11</v>
          </cell>
          <cell r="P1465">
            <v>0.12</v>
          </cell>
          <cell r="AD1465">
            <v>1</v>
          </cell>
        </row>
        <row r="1466">
          <cell r="D1466" t="str">
            <v>001143_Z11</v>
          </cell>
          <cell r="P1466">
            <v>0.12</v>
          </cell>
          <cell r="AD1466">
            <v>2</v>
          </cell>
        </row>
        <row r="1467">
          <cell r="D1467" t="str">
            <v>001143_Z11</v>
          </cell>
          <cell r="P1467">
            <v>0.12</v>
          </cell>
          <cell r="AD1467">
            <v>3</v>
          </cell>
        </row>
        <row r="1468">
          <cell r="D1468" t="str">
            <v>001144_Z11</v>
          </cell>
          <cell r="P1468">
            <v>0.03</v>
          </cell>
          <cell r="AD1468">
            <v>1</v>
          </cell>
        </row>
        <row r="1469">
          <cell r="D1469" t="str">
            <v>001144_Z11</v>
          </cell>
          <cell r="P1469">
            <v>0.03</v>
          </cell>
          <cell r="AD1469">
            <v>2</v>
          </cell>
        </row>
        <row r="1470">
          <cell r="D1470" t="str">
            <v>001144_Z11</v>
          </cell>
          <cell r="P1470">
            <v>0.03</v>
          </cell>
          <cell r="AD1470">
            <v>3</v>
          </cell>
        </row>
        <row r="1471">
          <cell r="D1471" t="str">
            <v>001145_Z11</v>
          </cell>
          <cell r="P1471">
            <v>0.2</v>
          </cell>
          <cell r="AD1471">
            <v>1</v>
          </cell>
        </row>
        <row r="1472">
          <cell r="D1472" t="str">
            <v>001145_Z11</v>
          </cell>
          <cell r="P1472">
            <v>0.2</v>
          </cell>
          <cell r="AD1472">
            <v>2</v>
          </cell>
        </row>
        <row r="1473">
          <cell r="D1473" t="str">
            <v>001145_Z11</v>
          </cell>
          <cell r="P1473">
            <v>0.2</v>
          </cell>
          <cell r="AD1473">
            <v>3</v>
          </cell>
        </row>
        <row r="1474">
          <cell r="D1474" t="str">
            <v>001147_Z11</v>
          </cell>
          <cell r="P1474">
            <v>4.4999999999999998E-2</v>
          </cell>
          <cell r="AD1474">
            <v>1</v>
          </cell>
        </row>
        <row r="1475">
          <cell r="D1475" t="str">
            <v>001147_Z11</v>
          </cell>
          <cell r="P1475">
            <v>4.4999999999999998E-2</v>
          </cell>
          <cell r="AD1475">
            <v>2</v>
          </cell>
        </row>
        <row r="1476">
          <cell r="D1476" t="str">
            <v>001147_Z11</v>
          </cell>
          <cell r="P1476">
            <v>4.4999999999999998E-2</v>
          </cell>
          <cell r="AD1476">
            <v>3</v>
          </cell>
        </row>
        <row r="1477">
          <cell r="D1477" t="str">
            <v>001150_Z11</v>
          </cell>
          <cell r="P1477">
            <v>0.1</v>
          </cell>
          <cell r="AD1477">
            <v>1</v>
          </cell>
        </row>
        <row r="1478">
          <cell r="D1478" t="str">
            <v>001150_Z11</v>
          </cell>
          <cell r="P1478">
            <v>0.1</v>
          </cell>
          <cell r="AD1478">
            <v>2</v>
          </cell>
        </row>
        <row r="1479">
          <cell r="D1479" t="str">
            <v>001150_Z11</v>
          </cell>
          <cell r="P1479">
            <v>0.1</v>
          </cell>
          <cell r="AD1479">
            <v>3</v>
          </cell>
        </row>
        <row r="1480">
          <cell r="D1480" t="str">
            <v>001151_Z11</v>
          </cell>
          <cell r="P1480">
            <v>0.03</v>
          </cell>
          <cell r="AD1480">
            <v>1</v>
          </cell>
        </row>
        <row r="1481">
          <cell r="D1481" t="str">
            <v>001151_Z11</v>
          </cell>
          <cell r="P1481">
            <v>0.03</v>
          </cell>
          <cell r="AD1481">
            <v>2</v>
          </cell>
        </row>
        <row r="1482">
          <cell r="D1482" t="str">
            <v>001151_Z11</v>
          </cell>
          <cell r="P1482">
            <v>0.03</v>
          </cell>
          <cell r="AD1482">
            <v>3</v>
          </cell>
        </row>
        <row r="1483">
          <cell r="D1483" t="str">
            <v>001152_Z11</v>
          </cell>
          <cell r="P1483">
            <v>6.2E-2</v>
          </cell>
          <cell r="AD1483">
            <v>1</v>
          </cell>
        </row>
        <row r="1484">
          <cell r="D1484" t="str">
            <v>001152_Z11</v>
          </cell>
          <cell r="P1484">
            <v>6.2E-2</v>
          </cell>
          <cell r="AD1484">
            <v>2</v>
          </cell>
        </row>
        <row r="1485">
          <cell r="D1485" t="str">
            <v>001152_Z11</v>
          </cell>
          <cell r="P1485">
            <v>6.2E-2</v>
          </cell>
          <cell r="AD1485">
            <v>3</v>
          </cell>
        </row>
        <row r="1486">
          <cell r="D1486" t="str">
            <v>001154_Z11</v>
          </cell>
          <cell r="P1486">
            <v>0.03</v>
          </cell>
          <cell r="AD1486">
            <v>1</v>
          </cell>
        </row>
        <row r="1487">
          <cell r="D1487" t="str">
            <v>001154_Z11</v>
          </cell>
          <cell r="P1487">
            <v>0.03</v>
          </cell>
          <cell r="AD1487">
            <v>2</v>
          </cell>
        </row>
        <row r="1488">
          <cell r="D1488" t="str">
            <v>001154_Z11</v>
          </cell>
          <cell r="P1488">
            <v>0.03</v>
          </cell>
          <cell r="AD1488">
            <v>3</v>
          </cell>
        </row>
        <row r="1489">
          <cell r="D1489" t="str">
            <v>001155_Z11</v>
          </cell>
          <cell r="P1489">
            <v>0.03</v>
          </cell>
          <cell r="AD1489">
            <v>1</v>
          </cell>
        </row>
        <row r="1490">
          <cell r="D1490" t="str">
            <v>001155_Z11</v>
          </cell>
          <cell r="P1490">
            <v>0.03</v>
          </cell>
          <cell r="AD1490">
            <v>2</v>
          </cell>
        </row>
        <row r="1491">
          <cell r="D1491" t="str">
            <v>001155_Z11</v>
          </cell>
          <cell r="P1491">
            <v>0.03</v>
          </cell>
          <cell r="AD1491">
            <v>3</v>
          </cell>
        </row>
        <row r="1492">
          <cell r="D1492" t="str">
            <v>001156_Z11</v>
          </cell>
          <cell r="P1492">
            <v>2.5000000000000001E-2</v>
          </cell>
          <cell r="AD1492">
            <v>1</v>
          </cell>
        </row>
        <row r="1493">
          <cell r="D1493" t="str">
            <v>001156_Z11</v>
          </cell>
          <cell r="P1493">
            <v>2.5000000000000001E-2</v>
          </cell>
          <cell r="AD1493">
            <v>2</v>
          </cell>
        </row>
        <row r="1494">
          <cell r="D1494" t="str">
            <v>001156_Z11</v>
          </cell>
          <cell r="P1494">
            <v>2.5000000000000001E-2</v>
          </cell>
          <cell r="AD1494">
            <v>3</v>
          </cell>
        </row>
        <row r="1495">
          <cell r="D1495" t="str">
            <v>001157_Z11</v>
          </cell>
          <cell r="P1495">
            <v>2.5000000000000001E-2</v>
          </cell>
          <cell r="AD1495">
            <v>1</v>
          </cell>
        </row>
        <row r="1496">
          <cell r="D1496" t="str">
            <v>001157_Z11</v>
          </cell>
          <cell r="P1496">
            <v>2.5000000000000001E-2</v>
          </cell>
          <cell r="AD1496">
            <v>2</v>
          </cell>
        </row>
        <row r="1497">
          <cell r="D1497" t="str">
            <v>001157_Z11</v>
          </cell>
          <cell r="P1497">
            <v>2.5000000000000001E-2</v>
          </cell>
          <cell r="AD1497">
            <v>3</v>
          </cell>
        </row>
        <row r="1498">
          <cell r="D1498" t="str">
            <v>001158_Z11</v>
          </cell>
          <cell r="P1498">
            <v>0.45</v>
          </cell>
          <cell r="AD1498">
            <v>1</v>
          </cell>
        </row>
        <row r="1499">
          <cell r="D1499" t="str">
            <v>001158_Z11</v>
          </cell>
          <cell r="P1499">
            <v>0.45</v>
          </cell>
          <cell r="AD1499">
            <v>2</v>
          </cell>
        </row>
        <row r="1500">
          <cell r="D1500" t="str">
            <v>001158_Z11</v>
          </cell>
          <cell r="P1500">
            <v>0.45</v>
          </cell>
          <cell r="AD1500">
            <v>3</v>
          </cell>
        </row>
        <row r="1501">
          <cell r="D1501" t="str">
            <v>001159_Z11</v>
          </cell>
          <cell r="P1501">
            <v>0.03</v>
          </cell>
          <cell r="AD1501">
            <v>1</v>
          </cell>
        </row>
        <row r="1502">
          <cell r="D1502" t="str">
            <v>001159_Z11</v>
          </cell>
          <cell r="P1502">
            <v>0.03</v>
          </cell>
          <cell r="AD1502">
            <v>2</v>
          </cell>
        </row>
        <row r="1503">
          <cell r="D1503" t="str">
            <v>001159_Z11</v>
          </cell>
          <cell r="P1503">
            <v>0.03</v>
          </cell>
          <cell r="AD1503">
            <v>3</v>
          </cell>
        </row>
        <row r="1504">
          <cell r="D1504" t="str">
            <v>001160_Z11</v>
          </cell>
          <cell r="P1504">
            <v>1.1000000000000001</v>
          </cell>
          <cell r="AD1504">
            <v>1</v>
          </cell>
        </row>
        <row r="1505">
          <cell r="D1505" t="str">
            <v>001160_Z11</v>
          </cell>
          <cell r="P1505">
            <v>1.1000000000000001</v>
          </cell>
          <cell r="AD1505">
            <v>2</v>
          </cell>
        </row>
        <row r="1506">
          <cell r="D1506" t="str">
            <v>001160_Z11</v>
          </cell>
          <cell r="P1506">
            <v>1.1000000000000001</v>
          </cell>
          <cell r="AD1506">
            <v>3</v>
          </cell>
        </row>
        <row r="1507">
          <cell r="D1507" t="str">
            <v>001161_Z11</v>
          </cell>
          <cell r="P1507">
            <v>1.1000000000000001</v>
          </cell>
          <cell r="AD1507">
            <v>1</v>
          </cell>
        </row>
        <row r="1508">
          <cell r="D1508" t="str">
            <v>001161_Z11</v>
          </cell>
          <cell r="P1508">
            <v>1.1000000000000001</v>
          </cell>
          <cell r="AD1508">
            <v>2</v>
          </cell>
        </row>
        <row r="1509">
          <cell r="D1509" t="str">
            <v>001161_Z11</v>
          </cell>
          <cell r="P1509">
            <v>1.1000000000000001</v>
          </cell>
          <cell r="AD1509">
            <v>3</v>
          </cell>
        </row>
        <row r="1510">
          <cell r="D1510" t="str">
            <v>001162_Z11</v>
          </cell>
          <cell r="P1510">
            <v>6.0000000000000001E-3</v>
          </cell>
          <cell r="AD1510">
            <v>1</v>
          </cell>
        </row>
        <row r="1511">
          <cell r="D1511" t="str">
            <v>001162_Z11</v>
          </cell>
          <cell r="P1511">
            <v>6.0000000000000001E-3</v>
          </cell>
          <cell r="AD1511">
            <v>2</v>
          </cell>
        </row>
        <row r="1512">
          <cell r="D1512" t="str">
            <v>001162_Z11</v>
          </cell>
          <cell r="P1512">
            <v>6.0000000000000001E-3</v>
          </cell>
          <cell r="AD1512">
            <v>3</v>
          </cell>
        </row>
        <row r="1513">
          <cell r="D1513" t="str">
            <v>001164_Z11</v>
          </cell>
          <cell r="P1513">
            <v>7.4999999999999997E-2</v>
          </cell>
          <cell r="AD1513">
            <v>1</v>
          </cell>
        </row>
        <row r="1514">
          <cell r="D1514" t="str">
            <v>001164_Z11</v>
          </cell>
          <cell r="P1514">
            <v>7.4999999999999997E-2</v>
          </cell>
          <cell r="AD1514">
            <v>2</v>
          </cell>
        </row>
        <row r="1515">
          <cell r="D1515" t="str">
            <v>001164_Z11</v>
          </cell>
          <cell r="P1515">
            <v>7.4999999999999997E-2</v>
          </cell>
          <cell r="AD1515">
            <v>3</v>
          </cell>
        </row>
        <row r="1516">
          <cell r="D1516" t="str">
            <v>001167_Z11</v>
          </cell>
          <cell r="P1516">
            <v>0.03</v>
          </cell>
          <cell r="AD1516">
            <v>1</v>
          </cell>
        </row>
        <row r="1517">
          <cell r="D1517" t="str">
            <v>001167_Z11</v>
          </cell>
          <cell r="P1517">
            <v>0.03</v>
          </cell>
          <cell r="AD1517">
            <v>2</v>
          </cell>
        </row>
        <row r="1518">
          <cell r="D1518" t="str">
            <v>001167_Z11</v>
          </cell>
          <cell r="P1518">
            <v>0.03</v>
          </cell>
          <cell r="AD1518">
            <v>3</v>
          </cell>
        </row>
        <row r="1519">
          <cell r="D1519" t="str">
            <v>001168_Z11</v>
          </cell>
          <cell r="P1519">
            <v>7.4999999999999997E-2</v>
          </cell>
          <cell r="AD1519">
            <v>1</v>
          </cell>
        </row>
        <row r="1520">
          <cell r="D1520" t="str">
            <v>001168_Z11</v>
          </cell>
          <cell r="P1520">
            <v>7.4999999999999997E-2</v>
          </cell>
          <cell r="AD1520">
            <v>2</v>
          </cell>
        </row>
        <row r="1521">
          <cell r="D1521" t="str">
            <v>001168_Z11</v>
          </cell>
          <cell r="P1521">
            <v>7.4999999999999997E-2</v>
          </cell>
          <cell r="AD1521">
            <v>3</v>
          </cell>
        </row>
        <row r="1522">
          <cell r="D1522" t="str">
            <v>001169_Z11</v>
          </cell>
          <cell r="P1522">
            <v>7.4999999999999997E-2</v>
          </cell>
          <cell r="AD1522">
            <v>1</v>
          </cell>
        </row>
        <row r="1523">
          <cell r="D1523" t="str">
            <v>001169_Z11</v>
          </cell>
          <cell r="P1523">
            <v>7.4999999999999997E-2</v>
          </cell>
          <cell r="AD1523">
            <v>2</v>
          </cell>
        </row>
        <row r="1524">
          <cell r="D1524" t="str">
            <v>001169_Z11</v>
          </cell>
          <cell r="P1524">
            <v>7.4999999999999997E-2</v>
          </cell>
          <cell r="AD1524">
            <v>3</v>
          </cell>
        </row>
        <row r="1525">
          <cell r="D1525" t="str">
            <v>001175_Z11</v>
          </cell>
          <cell r="P1525">
            <v>1.0999999999999999E-2</v>
          </cell>
          <cell r="AD1525">
            <v>1</v>
          </cell>
        </row>
        <row r="1526">
          <cell r="D1526" t="str">
            <v>001175_Z11</v>
          </cell>
          <cell r="P1526">
            <v>1.0999999999999999E-2</v>
          </cell>
          <cell r="AD1526">
            <v>2</v>
          </cell>
        </row>
        <row r="1527">
          <cell r="D1527" t="str">
            <v>001175_Z11</v>
          </cell>
          <cell r="P1527">
            <v>1.0999999999999999E-2</v>
          </cell>
          <cell r="AD1527">
            <v>3</v>
          </cell>
        </row>
        <row r="1528">
          <cell r="D1528" t="str">
            <v>001176_Z11</v>
          </cell>
          <cell r="P1528">
            <v>1.0999999999999999E-2</v>
          </cell>
          <cell r="AD1528">
            <v>1</v>
          </cell>
        </row>
        <row r="1529">
          <cell r="D1529" t="str">
            <v>001176_Z11</v>
          </cell>
          <cell r="P1529">
            <v>1.0999999999999999E-2</v>
          </cell>
          <cell r="AD1529">
            <v>2</v>
          </cell>
        </row>
        <row r="1530">
          <cell r="D1530" t="str">
            <v>001176_Z11</v>
          </cell>
          <cell r="P1530">
            <v>1.0999999999999999E-2</v>
          </cell>
          <cell r="AD1530">
            <v>3</v>
          </cell>
        </row>
        <row r="1531">
          <cell r="D1531" t="str">
            <v>001177_Z11</v>
          </cell>
          <cell r="P1531">
            <v>0.98</v>
          </cell>
          <cell r="AD1531">
            <v>1</v>
          </cell>
        </row>
        <row r="1532">
          <cell r="D1532" t="str">
            <v>001177_Z11</v>
          </cell>
          <cell r="P1532">
            <v>0.98</v>
          </cell>
          <cell r="AD1532">
            <v>2</v>
          </cell>
        </row>
        <row r="1533">
          <cell r="D1533" t="str">
            <v>001177_Z11</v>
          </cell>
          <cell r="P1533">
            <v>0.98</v>
          </cell>
          <cell r="AD1533">
            <v>3</v>
          </cell>
        </row>
        <row r="1534">
          <cell r="D1534" t="str">
            <v>001178_Z11</v>
          </cell>
          <cell r="P1534">
            <v>7.0000000000000007E-2</v>
          </cell>
          <cell r="AD1534">
            <v>1</v>
          </cell>
        </row>
        <row r="1535">
          <cell r="D1535" t="str">
            <v>001178_Z11</v>
          </cell>
          <cell r="P1535">
            <v>7.0000000000000007E-2</v>
          </cell>
          <cell r="AD1535">
            <v>2</v>
          </cell>
        </row>
        <row r="1536">
          <cell r="D1536" t="str">
            <v>001178_Z11</v>
          </cell>
          <cell r="P1536">
            <v>7.0000000000000007E-2</v>
          </cell>
          <cell r="AD1536">
            <v>3</v>
          </cell>
        </row>
        <row r="1537">
          <cell r="D1537" t="str">
            <v>001179_Z11</v>
          </cell>
          <cell r="P1537">
            <v>0.315</v>
          </cell>
          <cell r="AD1537">
            <v>1</v>
          </cell>
        </row>
        <row r="1538">
          <cell r="D1538" t="str">
            <v>001179_Z11</v>
          </cell>
          <cell r="P1538">
            <v>0.315</v>
          </cell>
          <cell r="AD1538">
            <v>2</v>
          </cell>
        </row>
        <row r="1539">
          <cell r="D1539" t="str">
            <v>001179_Z11</v>
          </cell>
          <cell r="P1539">
            <v>0.315</v>
          </cell>
          <cell r="AD1539">
            <v>3</v>
          </cell>
        </row>
        <row r="1540">
          <cell r="D1540" t="str">
            <v>001180_Z11</v>
          </cell>
          <cell r="P1540">
            <v>0.315</v>
          </cell>
          <cell r="AD1540">
            <v>1</v>
          </cell>
        </row>
        <row r="1541">
          <cell r="D1541" t="str">
            <v>001180_Z11</v>
          </cell>
          <cell r="P1541">
            <v>0.315</v>
          </cell>
          <cell r="AD1541">
            <v>2</v>
          </cell>
        </row>
        <row r="1542">
          <cell r="D1542" t="str">
            <v>001180_Z11</v>
          </cell>
          <cell r="P1542">
            <v>0.315</v>
          </cell>
          <cell r="AD1542">
            <v>3</v>
          </cell>
        </row>
        <row r="1543">
          <cell r="D1543" t="str">
            <v>001181_Z11</v>
          </cell>
          <cell r="P1543">
            <v>2.1999999999999999E-2</v>
          </cell>
          <cell r="AD1543">
            <v>1</v>
          </cell>
        </row>
        <row r="1544">
          <cell r="D1544" t="str">
            <v>001181_Z11</v>
          </cell>
          <cell r="P1544">
            <v>2.1999999999999999E-2</v>
          </cell>
          <cell r="AD1544">
            <v>2</v>
          </cell>
        </row>
        <row r="1545">
          <cell r="D1545" t="str">
            <v>001181_Z11</v>
          </cell>
          <cell r="P1545">
            <v>2.1999999999999999E-2</v>
          </cell>
          <cell r="AD1545">
            <v>3</v>
          </cell>
        </row>
        <row r="1546">
          <cell r="D1546" t="str">
            <v>001187_Z11</v>
          </cell>
          <cell r="P1546">
            <v>0.03</v>
          </cell>
          <cell r="AD1546">
            <v>1</v>
          </cell>
        </row>
        <row r="1547">
          <cell r="D1547" t="str">
            <v>001187_Z11</v>
          </cell>
          <cell r="P1547">
            <v>0.03</v>
          </cell>
          <cell r="AD1547">
            <v>2</v>
          </cell>
        </row>
        <row r="1548">
          <cell r="D1548" t="str">
            <v>001187_Z11</v>
          </cell>
          <cell r="P1548">
            <v>0.03</v>
          </cell>
          <cell r="AD1548">
            <v>3</v>
          </cell>
        </row>
        <row r="1549">
          <cell r="D1549" t="str">
            <v>001188_Z11</v>
          </cell>
          <cell r="P1549">
            <v>0.04</v>
          </cell>
          <cell r="AD1549">
            <v>1</v>
          </cell>
        </row>
        <row r="1550">
          <cell r="D1550" t="str">
            <v>001188_Z11</v>
          </cell>
          <cell r="P1550">
            <v>0.04</v>
          </cell>
          <cell r="AD1550">
            <v>2</v>
          </cell>
        </row>
        <row r="1551">
          <cell r="D1551" t="str">
            <v>001188_Z11</v>
          </cell>
          <cell r="P1551">
            <v>0.04</v>
          </cell>
          <cell r="AD1551">
            <v>3</v>
          </cell>
        </row>
        <row r="1552">
          <cell r="D1552" t="str">
            <v>001189_Z11</v>
          </cell>
          <cell r="P1552">
            <v>4.4999999999999998E-2</v>
          </cell>
          <cell r="AD1552">
            <v>1</v>
          </cell>
        </row>
        <row r="1553">
          <cell r="D1553" t="str">
            <v>001189_Z11</v>
          </cell>
          <cell r="P1553">
            <v>4.4999999999999998E-2</v>
          </cell>
          <cell r="AD1553">
            <v>2</v>
          </cell>
        </row>
        <row r="1554">
          <cell r="D1554" t="str">
            <v>001189_Z11</v>
          </cell>
          <cell r="P1554">
            <v>4.4999999999999998E-2</v>
          </cell>
          <cell r="AD1554">
            <v>3</v>
          </cell>
        </row>
        <row r="1555">
          <cell r="D1555" t="str">
            <v>001190_Z11</v>
          </cell>
          <cell r="P1555">
            <v>3.6999999999999998E-2</v>
          </cell>
          <cell r="AD1555">
            <v>1</v>
          </cell>
        </row>
        <row r="1556">
          <cell r="D1556" t="str">
            <v>001190_Z11</v>
          </cell>
          <cell r="P1556">
            <v>3.6999999999999998E-2</v>
          </cell>
          <cell r="AD1556">
            <v>2</v>
          </cell>
        </row>
        <row r="1557">
          <cell r="D1557" t="str">
            <v>001190_Z11</v>
          </cell>
          <cell r="P1557">
            <v>3.6999999999999998E-2</v>
          </cell>
          <cell r="AD1557">
            <v>3</v>
          </cell>
        </row>
        <row r="1558">
          <cell r="D1558" t="str">
            <v>001191_Z11</v>
          </cell>
          <cell r="P1558">
            <v>0.03</v>
          </cell>
          <cell r="AD1558">
            <v>1</v>
          </cell>
        </row>
        <row r="1559">
          <cell r="D1559" t="str">
            <v>001191_Z11</v>
          </cell>
          <cell r="P1559">
            <v>0.03</v>
          </cell>
          <cell r="AD1559">
            <v>2</v>
          </cell>
        </row>
        <row r="1560">
          <cell r="D1560" t="str">
            <v>001191_Z11</v>
          </cell>
          <cell r="P1560">
            <v>0.03</v>
          </cell>
          <cell r="AD1560">
            <v>3</v>
          </cell>
        </row>
        <row r="1561">
          <cell r="D1561" t="str">
            <v>001196_Z11</v>
          </cell>
          <cell r="P1561">
            <v>0.12</v>
          </cell>
          <cell r="AD1561">
            <v>1</v>
          </cell>
        </row>
        <row r="1562">
          <cell r="D1562" t="str">
            <v>001196_Z11</v>
          </cell>
          <cell r="P1562">
            <v>0.12</v>
          </cell>
          <cell r="AD1562">
            <v>2</v>
          </cell>
        </row>
        <row r="1563">
          <cell r="D1563" t="str">
            <v>001196_Z11</v>
          </cell>
          <cell r="P1563">
            <v>0.12</v>
          </cell>
          <cell r="AD1563">
            <v>3</v>
          </cell>
        </row>
        <row r="1564">
          <cell r="D1564" t="str">
            <v>001197_Z11</v>
          </cell>
          <cell r="P1564">
            <v>0.15</v>
          </cell>
          <cell r="AD1564">
            <v>1</v>
          </cell>
        </row>
        <row r="1565">
          <cell r="D1565" t="str">
            <v>001197_Z11</v>
          </cell>
          <cell r="P1565">
            <v>0.15</v>
          </cell>
          <cell r="AD1565">
            <v>2</v>
          </cell>
        </row>
        <row r="1566">
          <cell r="D1566" t="str">
            <v>001197_Z11</v>
          </cell>
          <cell r="P1566">
            <v>0.15</v>
          </cell>
          <cell r="AD1566">
            <v>3</v>
          </cell>
        </row>
        <row r="1567">
          <cell r="D1567" t="str">
            <v>001204_Z11</v>
          </cell>
          <cell r="P1567">
            <v>0.2</v>
          </cell>
          <cell r="AD1567">
            <v>1</v>
          </cell>
        </row>
        <row r="1568">
          <cell r="D1568" t="str">
            <v>001204_Z11</v>
          </cell>
          <cell r="P1568">
            <v>0.2</v>
          </cell>
          <cell r="AD1568">
            <v>2</v>
          </cell>
        </row>
        <row r="1569">
          <cell r="D1569" t="str">
            <v>001204_Z11</v>
          </cell>
          <cell r="P1569">
            <v>0.2</v>
          </cell>
          <cell r="AD1569">
            <v>3</v>
          </cell>
        </row>
        <row r="1570">
          <cell r="D1570" t="str">
            <v>001205_Z11</v>
          </cell>
          <cell r="P1570">
            <v>0.16</v>
          </cell>
          <cell r="AD1570">
            <v>1</v>
          </cell>
        </row>
        <row r="1571">
          <cell r="D1571" t="str">
            <v>001205_Z11</v>
          </cell>
          <cell r="P1571">
            <v>0.16</v>
          </cell>
          <cell r="AD1571">
            <v>2</v>
          </cell>
        </row>
        <row r="1572">
          <cell r="D1572" t="str">
            <v>001205_Z11</v>
          </cell>
          <cell r="P1572">
            <v>0.16</v>
          </cell>
          <cell r="AD1572">
            <v>3</v>
          </cell>
        </row>
        <row r="1573">
          <cell r="D1573" t="str">
            <v>001207_Z11</v>
          </cell>
          <cell r="P1573">
            <v>0.11</v>
          </cell>
          <cell r="AD1573">
            <v>1</v>
          </cell>
        </row>
        <row r="1574">
          <cell r="D1574" t="str">
            <v>001207_Z11</v>
          </cell>
          <cell r="P1574">
            <v>0.11</v>
          </cell>
          <cell r="AD1574">
            <v>2</v>
          </cell>
        </row>
        <row r="1575">
          <cell r="D1575" t="str">
            <v>001207_Z11</v>
          </cell>
          <cell r="P1575">
            <v>0.11</v>
          </cell>
          <cell r="AD1575">
            <v>3</v>
          </cell>
        </row>
        <row r="1576">
          <cell r="D1576" t="str">
            <v>001208_Z11</v>
          </cell>
          <cell r="P1576">
            <v>0.13200000000000001</v>
          </cell>
          <cell r="AD1576">
            <v>1</v>
          </cell>
        </row>
        <row r="1577">
          <cell r="D1577" t="str">
            <v>001208_Z11</v>
          </cell>
          <cell r="P1577">
            <v>0.13200000000000001</v>
          </cell>
          <cell r="AD1577">
            <v>2</v>
          </cell>
        </row>
        <row r="1578">
          <cell r="D1578" t="str">
            <v>001208_Z11</v>
          </cell>
          <cell r="P1578">
            <v>0.13200000000000001</v>
          </cell>
          <cell r="AD1578">
            <v>3</v>
          </cell>
        </row>
        <row r="1579">
          <cell r="D1579" t="str">
            <v>001209_Z11</v>
          </cell>
          <cell r="P1579">
            <v>0.13200000000000001</v>
          </cell>
          <cell r="AD1579">
            <v>1</v>
          </cell>
        </row>
        <row r="1580">
          <cell r="D1580" t="str">
            <v>001209_Z11</v>
          </cell>
          <cell r="P1580">
            <v>0.13200000000000001</v>
          </cell>
          <cell r="AD1580">
            <v>2</v>
          </cell>
        </row>
        <row r="1581">
          <cell r="D1581" t="str">
            <v>001209_Z11</v>
          </cell>
          <cell r="P1581">
            <v>0.13200000000000001</v>
          </cell>
          <cell r="AD1581">
            <v>3</v>
          </cell>
        </row>
        <row r="1582">
          <cell r="D1582" t="str">
            <v>001210_Z11</v>
          </cell>
          <cell r="P1582">
            <v>5.5E-2</v>
          </cell>
          <cell r="AD1582">
            <v>1</v>
          </cell>
        </row>
        <row r="1583">
          <cell r="D1583" t="str">
            <v>001210_Z11</v>
          </cell>
          <cell r="P1583">
            <v>5.5E-2</v>
          </cell>
          <cell r="AD1583">
            <v>2</v>
          </cell>
        </row>
        <row r="1584">
          <cell r="D1584" t="str">
            <v>001210_Z11</v>
          </cell>
          <cell r="P1584">
            <v>5.5E-2</v>
          </cell>
          <cell r="AD1584">
            <v>3</v>
          </cell>
        </row>
        <row r="1585">
          <cell r="D1585" t="str">
            <v>001213_Z11</v>
          </cell>
          <cell r="P1585">
            <v>0.21</v>
          </cell>
          <cell r="AD1585">
            <v>1</v>
          </cell>
        </row>
        <row r="1586">
          <cell r="D1586" t="str">
            <v>001213_Z11</v>
          </cell>
          <cell r="P1586">
            <v>0.21</v>
          </cell>
          <cell r="AD1586">
            <v>2</v>
          </cell>
        </row>
        <row r="1587">
          <cell r="D1587" t="str">
            <v>001213_Z11</v>
          </cell>
          <cell r="P1587">
            <v>0.21</v>
          </cell>
          <cell r="AD1587">
            <v>3</v>
          </cell>
        </row>
        <row r="1588">
          <cell r="D1588" t="str">
            <v>001216_Z11</v>
          </cell>
          <cell r="P1588">
            <v>5.5E-2</v>
          </cell>
          <cell r="AD1588">
            <v>1</v>
          </cell>
        </row>
        <row r="1589">
          <cell r="D1589" t="str">
            <v>001216_Z11</v>
          </cell>
          <cell r="P1589">
            <v>5.5E-2</v>
          </cell>
          <cell r="AD1589">
            <v>2</v>
          </cell>
        </row>
        <row r="1590">
          <cell r="D1590" t="str">
            <v>001216_Z11</v>
          </cell>
          <cell r="P1590">
            <v>5.5E-2</v>
          </cell>
          <cell r="AD1590">
            <v>3</v>
          </cell>
        </row>
        <row r="1591">
          <cell r="D1591" t="str">
            <v>001218_Z11</v>
          </cell>
          <cell r="P1591">
            <v>1.0999999999999999E-2</v>
          </cell>
          <cell r="AD1591">
            <v>1</v>
          </cell>
        </row>
        <row r="1592">
          <cell r="D1592" t="str">
            <v>001218_Z11</v>
          </cell>
          <cell r="P1592">
            <v>1.0999999999999999E-2</v>
          </cell>
          <cell r="AD1592">
            <v>2</v>
          </cell>
        </row>
        <row r="1593">
          <cell r="D1593" t="str">
            <v>001218_Z11</v>
          </cell>
          <cell r="P1593">
            <v>1.0999999999999999E-2</v>
          </cell>
          <cell r="AD1593">
            <v>3</v>
          </cell>
        </row>
        <row r="1594">
          <cell r="D1594" t="str">
            <v>001223_Z11</v>
          </cell>
          <cell r="P1594">
            <v>1.8499999999999999E-2</v>
          </cell>
          <cell r="AD1594">
            <v>1</v>
          </cell>
        </row>
        <row r="1595">
          <cell r="D1595" t="str">
            <v>001223_Z11</v>
          </cell>
          <cell r="P1595">
            <v>1.8499999999999999E-2</v>
          </cell>
          <cell r="AD1595">
            <v>2</v>
          </cell>
        </row>
        <row r="1596">
          <cell r="D1596" t="str">
            <v>001223_Z11</v>
          </cell>
          <cell r="P1596">
            <v>1.8499999999999999E-2</v>
          </cell>
          <cell r="AD1596">
            <v>3</v>
          </cell>
        </row>
        <row r="1597">
          <cell r="D1597" t="str">
            <v>001224_Z11</v>
          </cell>
          <cell r="P1597">
            <v>1.8499999999999999E-2</v>
          </cell>
          <cell r="AD1597">
            <v>1</v>
          </cell>
        </row>
        <row r="1598">
          <cell r="D1598" t="str">
            <v>001224_Z11</v>
          </cell>
          <cell r="P1598">
            <v>1.8499999999999999E-2</v>
          </cell>
          <cell r="AD1598">
            <v>2</v>
          </cell>
        </row>
        <row r="1599">
          <cell r="D1599" t="str">
            <v>001224_Z11</v>
          </cell>
          <cell r="P1599">
            <v>1.8499999999999999E-2</v>
          </cell>
          <cell r="AD1599">
            <v>3</v>
          </cell>
        </row>
        <row r="1600">
          <cell r="D1600" t="str">
            <v>001228_Z11</v>
          </cell>
          <cell r="P1600">
            <v>0.04</v>
          </cell>
          <cell r="AD1600">
            <v>1</v>
          </cell>
        </row>
        <row r="1601">
          <cell r="D1601" t="str">
            <v>001228_Z11</v>
          </cell>
          <cell r="P1601">
            <v>0.04</v>
          </cell>
          <cell r="AD1601">
            <v>2</v>
          </cell>
        </row>
        <row r="1602">
          <cell r="D1602" t="str">
            <v>001228_Z11</v>
          </cell>
          <cell r="P1602">
            <v>0.04</v>
          </cell>
          <cell r="AD1602">
            <v>3</v>
          </cell>
        </row>
        <row r="1603">
          <cell r="D1603" t="str">
            <v>001229_Z11</v>
          </cell>
          <cell r="P1603">
            <v>2.1999999999999999E-2</v>
          </cell>
          <cell r="AD1603">
            <v>1</v>
          </cell>
        </row>
        <row r="1604">
          <cell r="D1604" t="str">
            <v>001229_Z11</v>
          </cell>
          <cell r="P1604">
            <v>2.1999999999999999E-2</v>
          </cell>
          <cell r="AD1604">
            <v>2</v>
          </cell>
        </row>
        <row r="1605">
          <cell r="D1605" t="str">
            <v>001229_Z11</v>
          </cell>
          <cell r="P1605">
            <v>2.1999999999999999E-2</v>
          </cell>
          <cell r="AD1605">
            <v>3</v>
          </cell>
        </row>
        <row r="1606">
          <cell r="D1606" t="str">
            <v>001230_Z11</v>
          </cell>
          <cell r="P1606">
            <v>2.1999999999999999E-2</v>
          </cell>
          <cell r="AD1606">
            <v>1</v>
          </cell>
        </row>
        <row r="1607">
          <cell r="D1607" t="str">
            <v>001230_Z11</v>
          </cell>
          <cell r="P1607">
            <v>2.1999999999999999E-2</v>
          </cell>
          <cell r="AD1607">
            <v>2</v>
          </cell>
        </row>
        <row r="1608">
          <cell r="D1608" t="str">
            <v>001230_Z11</v>
          </cell>
          <cell r="P1608">
            <v>2.1999999999999999E-2</v>
          </cell>
          <cell r="AD1608">
            <v>3</v>
          </cell>
        </row>
        <row r="1609">
          <cell r="D1609" t="str">
            <v>001236_Z11</v>
          </cell>
          <cell r="P1609">
            <v>0.11</v>
          </cell>
          <cell r="AD1609">
            <v>1</v>
          </cell>
        </row>
        <row r="1610">
          <cell r="D1610" t="str">
            <v>001236_Z11</v>
          </cell>
          <cell r="P1610">
            <v>0.11</v>
          </cell>
          <cell r="AD1610">
            <v>2</v>
          </cell>
        </row>
        <row r="1611">
          <cell r="D1611" t="str">
            <v>001236_Z11</v>
          </cell>
          <cell r="P1611">
            <v>0.11</v>
          </cell>
          <cell r="AD1611">
            <v>3</v>
          </cell>
        </row>
        <row r="1612">
          <cell r="D1612" t="str">
            <v>001238_Z11</v>
          </cell>
          <cell r="P1612">
            <v>7.4999999999999997E-2</v>
          </cell>
          <cell r="AD1612">
            <v>1</v>
          </cell>
        </row>
        <row r="1613">
          <cell r="D1613" t="str">
            <v>001238_Z11</v>
          </cell>
          <cell r="P1613">
            <v>7.4999999999999997E-2</v>
          </cell>
          <cell r="AD1613">
            <v>2</v>
          </cell>
        </row>
        <row r="1614">
          <cell r="D1614" t="str">
            <v>001238_Z11</v>
          </cell>
          <cell r="P1614">
            <v>7.4999999999999997E-2</v>
          </cell>
          <cell r="AD1614">
            <v>3</v>
          </cell>
        </row>
        <row r="1615">
          <cell r="D1615" t="str">
            <v>001239_Z11</v>
          </cell>
          <cell r="P1615">
            <v>7.4999999999999997E-2</v>
          </cell>
          <cell r="AD1615">
            <v>1</v>
          </cell>
        </row>
        <row r="1616">
          <cell r="D1616" t="str">
            <v>001239_Z11</v>
          </cell>
          <cell r="P1616">
            <v>7.4999999999999997E-2</v>
          </cell>
          <cell r="AD1616">
            <v>2</v>
          </cell>
        </row>
        <row r="1617">
          <cell r="D1617" t="str">
            <v>001239_Z11</v>
          </cell>
          <cell r="P1617">
            <v>7.4999999999999997E-2</v>
          </cell>
          <cell r="AD1617">
            <v>3</v>
          </cell>
        </row>
        <row r="1618">
          <cell r="D1618" t="str">
            <v>001244_Z11</v>
          </cell>
          <cell r="P1618">
            <v>7.4999999999999997E-2</v>
          </cell>
          <cell r="AD1618">
            <v>1</v>
          </cell>
        </row>
        <row r="1619">
          <cell r="D1619" t="str">
            <v>001244_Z11</v>
          </cell>
          <cell r="P1619">
            <v>7.4999999999999997E-2</v>
          </cell>
          <cell r="AD1619">
            <v>2</v>
          </cell>
        </row>
        <row r="1620">
          <cell r="D1620" t="str">
            <v>001244_Z11</v>
          </cell>
          <cell r="P1620">
            <v>7.4999999999999997E-2</v>
          </cell>
          <cell r="AD1620">
            <v>3</v>
          </cell>
        </row>
        <row r="1621">
          <cell r="D1621" t="str">
            <v>001245_Z11</v>
          </cell>
          <cell r="P1621">
            <v>8.0000000000000002E-3</v>
          </cell>
          <cell r="AD1621">
            <v>1</v>
          </cell>
        </row>
        <row r="1622">
          <cell r="D1622" t="str">
            <v>001245_Z11</v>
          </cell>
          <cell r="P1622">
            <v>8.0000000000000002E-3</v>
          </cell>
          <cell r="AD1622">
            <v>2</v>
          </cell>
        </row>
        <row r="1623">
          <cell r="D1623" t="str">
            <v>001245_Z11</v>
          </cell>
          <cell r="P1623">
            <v>8.0000000000000002E-3</v>
          </cell>
          <cell r="AD1623">
            <v>3</v>
          </cell>
        </row>
        <row r="1624">
          <cell r="D1624" t="str">
            <v>001246_Z11</v>
          </cell>
          <cell r="P1624">
            <v>4.4999999999999998E-2</v>
          </cell>
          <cell r="AD1624">
            <v>1</v>
          </cell>
        </row>
        <row r="1625">
          <cell r="D1625" t="str">
            <v>001246_Z11</v>
          </cell>
          <cell r="P1625">
            <v>4.4999999999999998E-2</v>
          </cell>
          <cell r="AD1625">
            <v>2</v>
          </cell>
        </row>
        <row r="1626">
          <cell r="D1626" t="str">
            <v>001246_Z11</v>
          </cell>
          <cell r="P1626">
            <v>4.4999999999999998E-2</v>
          </cell>
          <cell r="AD1626">
            <v>3</v>
          </cell>
        </row>
        <row r="1627">
          <cell r="D1627" t="str">
            <v>001256_Z11</v>
          </cell>
          <cell r="P1627">
            <v>1.8499999999999999E-2</v>
          </cell>
          <cell r="AD1627">
            <v>1</v>
          </cell>
        </row>
        <row r="1628">
          <cell r="D1628" t="str">
            <v>001256_Z11</v>
          </cell>
          <cell r="P1628">
            <v>1.8499999999999999E-2</v>
          </cell>
          <cell r="AD1628">
            <v>2</v>
          </cell>
        </row>
        <row r="1629">
          <cell r="D1629" t="str">
            <v>001256_Z11</v>
          </cell>
          <cell r="P1629">
            <v>1.8499999999999999E-2</v>
          </cell>
          <cell r="AD1629">
            <v>3</v>
          </cell>
        </row>
        <row r="1630">
          <cell r="D1630" t="str">
            <v>001261_Z11</v>
          </cell>
          <cell r="P1630">
            <v>0.03</v>
          </cell>
          <cell r="AD1630">
            <v>1</v>
          </cell>
        </row>
        <row r="1631">
          <cell r="D1631" t="str">
            <v>001261_Z11</v>
          </cell>
          <cell r="P1631">
            <v>0.03</v>
          </cell>
          <cell r="AD1631">
            <v>2</v>
          </cell>
        </row>
        <row r="1632">
          <cell r="D1632" t="str">
            <v>001261_Z11</v>
          </cell>
          <cell r="P1632">
            <v>0.03</v>
          </cell>
          <cell r="AD1632">
            <v>3</v>
          </cell>
        </row>
        <row r="1633">
          <cell r="D1633" t="str">
            <v>001262_Z11</v>
          </cell>
          <cell r="P1633">
            <v>5.5E-2</v>
          </cell>
          <cell r="AD1633">
            <v>1</v>
          </cell>
        </row>
        <row r="1634">
          <cell r="D1634" t="str">
            <v>001262_Z11</v>
          </cell>
          <cell r="P1634">
            <v>5.5E-2</v>
          </cell>
          <cell r="AD1634">
            <v>2</v>
          </cell>
        </row>
        <row r="1635">
          <cell r="D1635" t="str">
            <v>001262_Z11</v>
          </cell>
          <cell r="P1635">
            <v>5.5E-2</v>
          </cell>
          <cell r="AD1635">
            <v>3</v>
          </cell>
        </row>
        <row r="1636">
          <cell r="D1636" t="str">
            <v>001263_Z11</v>
          </cell>
          <cell r="P1636">
            <v>8.9999999999999993E-3</v>
          </cell>
          <cell r="AD1636">
            <v>1</v>
          </cell>
        </row>
        <row r="1637">
          <cell r="D1637" t="str">
            <v>001263_Z11</v>
          </cell>
          <cell r="P1637">
            <v>8.9999999999999993E-3</v>
          </cell>
          <cell r="AD1637">
            <v>2</v>
          </cell>
        </row>
        <row r="1638">
          <cell r="D1638" t="str">
            <v>001263_Z11</v>
          </cell>
          <cell r="P1638">
            <v>8.9999999999999993E-3</v>
          </cell>
          <cell r="AD1638">
            <v>3</v>
          </cell>
        </row>
        <row r="1639">
          <cell r="D1639" t="str">
            <v>001265_Z11</v>
          </cell>
          <cell r="P1639">
            <v>0.09</v>
          </cell>
          <cell r="AD1639">
            <v>1</v>
          </cell>
        </row>
        <row r="1640">
          <cell r="D1640" t="str">
            <v>001265_Z11</v>
          </cell>
          <cell r="P1640">
            <v>0.09</v>
          </cell>
          <cell r="AD1640">
            <v>2</v>
          </cell>
        </row>
        <row r="1641">
          <cell r="D1641" t="str">
            <v>001265_Z11</v>
          </cell>
          <cell r="P1641">
            <v>0.09</v>
          </cell>
          <cell r="AD1641">
            <v>3</v>
          </cell>
        </row>
        <row r="1642">
          <cell r="D1642" t="str">
            <v>001266_Z11</v>
          </cell>
          <cell r="P1642">
            <v>0.09</v>
          </cell>
          <cell r="AD1642">
            <v>1</v>
          </cell>
        </row>
        <row r="1643">
          <cell r="D1643" t="str">
            <v>001266_Z11</v>
          </cell>
          <cell r="P1643">
            <v>0.09</v>
          </cell>
          <cell r="AD1643">
            <v>2</v>
          </cell>
        </row>
        <row r="1644">
          <cell r="D1644" t="str">
            <v>001266_Z11</v>
          </cell>
          <cell r="P1644">
            <v>0.09</v>
          </cell>
          <cell r="AD1644">
            <v>3</v>
          </cell>
        </row>
        <row r="1645">
          <cell r="D1645" t="str">
            <v>001267_Z11</v>
          </cell>
          <cell r="P1645">
            <v>1.4999999999999999E-2</v>
          </cell>
          <cell r="AD1645">
            <v>1</v>
          </cell>
        </row>
        <row r="1646">
          <cell r="D1646" t="str">
            <v>001267_Z11</v>
          </cell>
          <cell r="P1646">
            <v>1.4999999999999999E-2</v>
          </cell>
          <cell r="AD1646">
            <v>2</v>
          </cell>
        </row>
        <row r="1647">
          <cell r="D1647" t="str">
            <v>001267_Z11</v>
          </cell>
          <cell r="P1647">
            <v>1.4999999999999999E-2</v>
          </cell>
          <cell r="AD1647">
            <v>3</v>
          </cell>
        </row>
        <row r="1648">
          <cell r="D1648" t="str">
            <v>001268_Z11</v>
          </cell>
          <cell r="P1648">
            <v>8.0000000000000002E-3</v>
          </cell>
          <cell r="AD1648">
            <v>1</v>
          </cell>
        </row>
        <row r="1649">
          <cell r="D1649" t="str">
            <v>001268_Z11</v>
          </cell>
          <cell r="P1649">
            <v>8.0000000000000002E-3</v>
          </cell>
          <cell r="AD1649">
            <v>2</v>
          </cell>
        </row>
        <row r="1650">
          <cell r="D1650" t="str">
            <v>001268_Z11</v>
          </cell>
          <cell r="P1650">
            <v>8.0000000000000002E-3</v>
          </cell>
          <cell r="AD1650">
            <v>3</v>
          </cell>
        </row>
        <row r="1651">
          <cell r="D1651" t="str">
            <v>001269_Z11</v>
          </cell>
          <cell r="P1651">
            <v>4.4999999999999998E-2</v>
          </cell>
          <cell r="AD1651">
            <v>1</v>
          </cell>
        </row>
        <row r="1652">
          <cell r="D1652" t="str">
            <v>001269_Z11</v>
          </cell>
          <cell r="P1652">
            <v>4.4999999999999998E-2</v>
          </cell>
          <cell r="AD1652">
            <v>2</v>
          </cell>
        </row>
        <row r="1653">
          <cell r="D1653" t="str">
            <v>001269_Z11</v>
          </cell>
          <cell r="P1653">
            <v>4.4999999999999998E-2</v>
          </cell>
          <cell r="AD1653">
            <v>3</v>
          </cell>
        </row>
        <row r="1654">
          <cell r="D1654" t="str">
            <v>001270_Z11</v>
          </cell>
          <cell r="P1654">
            <v>1.8499999999999999E-2</v>
          </cell>
          <cell r="AD1654">
            <v>1</v>
          </cell>
        </row>
        <row r="1655">
          <cell r="D1655" t="str">
            <v>001270_Z11</v>
          </cell>
          <cell r="P1655">
            <v>1.8499999999999999E-2</v>
          </cell>
          <cell r="AD1655">
            <v>2</v>
          </cell>
        </row>
        <row r="1656">
          <cell r="D1656" t="str">
            <v>001270_Z11</v>
          </cell>
          <cell r="P1656">
            <v>1.8499999999999999E-2</v>
          </cell>
          <cell r="AD1656">
            <v>3</v>
          </cell>
        </row>
        <row r="1657">
          <cell r="D1657" t="str">
            <v>001271_Z11</v>
          </cell>
          <cell r="P1657">
            <v>1.4999999999999999E-2</v>
          </cell>
          <cell r="AD1657">
            <v>1</v>
          </cell>
        </row>
        <row r="1658">
          <cell r="D1658" t="str">
            <v>001271_Z11</v>
          </cell>
          <cell r="P1658">
            <v>1.4999999999999999E-2</v>
          </cell>
          <cell r="AD1658">
            <v>2</v>
          </cell>
        </row>
        <row r="1659">
          <cell r="D1659" t="str">
            <v>001271_Z11</v>
          </cell>
          <cell r="P1659">
            <v>1.4999999999999999E-2</v>
          </cell>
          <cell r="AD1659">
            <v>3</v>
          </cell>
        </row>
        <row r="1660">
          <cell r="D1660" t="str">
            <v>001277_Z11</v>
          </cell>
          <cell r="P1660">
            <v>1.4E-2</v>
          </cell>
          <cell r="AD1660">
            <v>1</v>
          </cell>
        </row>
        <row r="1661">
          <cell r="D1661" t="str">
            <v>001277_Z11</v>
          </cell>
          <cell r="P1661">
            <v>1.4E-2</v>
          </cell>
          <cell r="AD1661">
            <v>2</v>
          </cell>
        </row>
        <row r="1662">
          <cell r="D1662" t="str">
            <v>001277_Z11</v>
          </cell>
          <cell r="P1662">
            <v>1.4E-2</v>
          </cell>
          <cell r="AD1662">
            <v>3</v>
          </cell>
        </row>
        <row r="1663">
          <cell r="D1663" t="str">
            <v>001278_Z11</v>
          </cell>
          <cell r="P1663">
            <v>1.4999999999999999E-2</v>
          </cell>
          <cell r="AD1663">
            <v>1</v>
          </cell>
        </row>
        <row r="1664">
          <cell r="D1664" t="str">
            <v>001278_Z11</v>
          </cell>
          <cell r="P1664">
            <v>1.4999999999999999E-2</v>
          </cell>
          <cell r="AD1664">
            <v>2</v>
          </cell>
        </row>
        <row r="1665">
          <cell r="D1665" t="str">
            <v>001278_Z11</v>
          </cell>
          <cell r="P1665">
            <v>1.4999999999999999E-2</v>
          </cell>
          <cell r="AD1665">
            <v>3</v>
          </cell>
        </row>
        <row r="1666">
          <cell r="D1666" t="str">
            <v>001279_Z11</v>
          </cell>
          <cell r="P1666">
            <v>2.1999999999999999E-2</v>
          </cell>
          <cell r="AD1666">
            <v>1</v>
          </cell>
        </row>
        <row r="1667">
          <cell r="D1667" t="str">
            <v>001279_Z11</v>
          </cell>
          <cell r="P1667">
            <v>2.1999999999999999E-2</v>
          </cell>
          <cell r="AD1667">
            <v>2</v>
          </cell>
        </row>
        <row r="1668">
          <cell r="D1668" t="str">
            <v>001279_Z11</v>
          </cell>
          <cell r="P1668">
            <v>2.1999999999999999E-2</v>
          </cell>
          <cell r="AD1668">
            <v>3</v>
          </cell>
        </row>
        <row r="1669">
          <cell r="D1669" t="str">
            <v>001280_Z11</v>
          </cell>
          <cell r="P1669">
            <v>0.04</v>
          </cell>
          <cell r="AD1669">
            <v>1</v>
          </cell>
        </row>
        <row r="1670">
          <cell r="D1670" t="str">
            <v>001280_Z11</v>
          </cell>
          <cell r="P1670">
            <v>0.04</v>
          </cell>
          <cell r="AD1670">
            <v>2</v>
          </cell>
        </row>
        <row r="1671">
          <cell r="D1671" t="str">
            <v>001280_Z11</v>
          </cell>
          <cell r="P1671">
            <v>0.04</v>
          </cell>
          <cell r="AD1671">
            <v>3</v>
          </cell>
        </row>
        <row r="1672">
          <cell r="D1672" t="str">
            <v>001281_Z11</v>
          </cell>
          <cell r="P1672">
            <v>7.2999999999999995E-2</v>
          </cell>
          <cell r="AD1672">
            <v>1</v>
          </cell>
        </row>
        <row r="1673">
          <cell r="D1673" t="str">
            <v>001281_Z11</v>
          </cell>
          <cell r="P1673">
            <v>7.2999999999999995E-2</v>
          </cell>
          <cell r="AD1673">
            <v>2</v>
          </cell>
        </row>
        <row r="1674">
          <cell r="D1674" t="str">
            <v>001281_Z11</v>
          </cell>
          <cell r="P1674">
            <v>7.2999999999999995E-2</v>
          </cell>
          <cell r="AD1674">
            <v>3</v>
          </cell>
        </row>
        <row r="1675">
          <cell r="D1675" t="str">
            <v>001284_Z11</v>
          </cell>
          <cell r="P1675">
            <v>5.5E-2</v>
          </cell>
          <cell r="AD1675">
            <v>1</v>
          </cell>
        </row>
        <row r="1676">
          <cell r="D1676" t="str">
            <v>001284_Z11</v>
          </cell>
          <cell r="P1676">
            <v>5.5E-2</v>
          </cell>
          <cell r="AD1676">
            <v>2</v>
          </cell>
        </row>
        <row r="1677">
          <cell r="D1677" t="str">
            <v>001284_Z11</v>
          </cell>
          <cell r="P1677">
            <v>5.5E-2</v>
          </cell>
          <cell r="AD1677">
            <v>3</v>
          </cell>
        </row>
        <row r="1678">
          <cell r="D1678" t="str">
            <v>001285_Z11</v>
          </cell>
          <cell r="P1678">
            <v>2.1999999999999999E-2</v>
          </cell>
          <cell r="AD1678">
            <v>1</v>
          </cell>
        </row>
        <row r="1679">
          <cell r="D1679" t="str">
            <v>001285_Z11</v>
          </cell>
          <cell r="P1679">
            <v>2.1999999999999999E-2</v>
          </cell>
          <cell r="AD1679">
            <v>2</v>
          </cell>
        </row>
        <row r="1680">
          <cell r="D1680" t="str">
            <v>001285_Z11</v>
          </cell>
          <cell r="P1680">
            <v>2.1999999999999999E-2</v>
          </cell>
          <cell r="AD1680">
            <v>3</v>
          </cell>
        </row>
        <row r="1681">
          <cell r="D1681" t="str">
            <v>001287_Z11</v>
          </cell>
          <cell r="P1681">
            <v>0.06</v>
          </cell>
          <cell r="AD1681">
            <v>1</v>
          </cell>
        </row>
        <row r="1682">
          <cell r="D1682" t="str">
            <v>001287_Z11</v>
          </cell>
          <cell r="P1682">
            <v>0.06</v>
          </cell>
          <cell r="AD1682">
            <v>2</v>
          </cell>
        </row>
        <row r="1683">
          <cell r="D1683" t="str">
            <v>001287_Z11</v>
          </cell>
          <cell r="P1683">
            <v>0.06</v>
          </cell>
          <cell r="AD1683">
            <v>3</v>
          </cell>
        </row>
        <row r="1684">
          <cell r="D1684" t="str">
            <v>001288_Z11</v>
          </cell>
          <cell r="P1684">
            <v>0.11</v>
          </cell>
          <cell r="AD1684">
            <v>1</v>
          </cell>
        </row>
        <row r="1685">
          <cell r="D1685" t="str">
            <v>001288_Z11</v>
          </cell>
          <cell r="P1685">
            <v>0.11</v>
          </cell>
          <cell r="AD1685">
            <v>2</v>
          </cell>
        </row>
        <row r="1686">
          <cell r="D1686" t="str">
            <v>001288_Z11</v>
          </cell>
          <cell r="P1686">
            <v>0.11</v>
          </cell>
          <cell r="AD1686">
            <v>3</v>
          </cell>
        </row>
        <row r="1687">
          <cell r="D1687" t="str">
            <v>001289_Z11</v>
          </cell>
          <cell r="P1687">
            <v>2.1999999999999999E-2</v>
          </cell>
          <cell r="AD1687">
            <v>1</v>
          </cell>
        </row>
        <row r="1688">
          <cell r="D1688" t="str">
            <v>001289_Z11</v>
          </cell>
          <cell r="P1688">
            <v>2.1999999999999999E-2</v>
          </cell>
          <cell r="AD1688">
            <v>2</v>
          </cell>
        </row>
        <row r="1689">
          <cell r="D1689" t="str">
            <v>001289_Z11</v>
          </cell>
          <cell r="P1689">
            <v>2.1999999999999999E-2</v>
          </cell>
          <cell r="AD1689">
            <v>3</v>
          </cell>
        </row>
        <row r="1690">
          <cell r="D1690" t="str">
            <v>001290_Z11</v>
          </cell>
          <cell r="P1690">
            <v>2.1999999999999999E-2</v>
          </cell>
          <cell r="AD1690">
            <v>1</v>
          </cell>
        </row>
        <row r="1691">
          <cell r="D1691" t="str">
            <v>001290_Z11</v>
          </cell>
          <cell r="P1691">
            <v>2.1999999999999999E-2</v>
          </cell>
          <cell r="AD1691">
            <v>2</v>
          </cell>
        </row>
        <row r="1692">
          <cell r="D1692" t="str">
            <v>001290_Z11</v>
          </cell>
          <cell r="P1692">
            <v>2.1999999999999999E-2</v>
          </cell>
          <cell r="AD1692">
            <v>3</v>
          </cell>
        </row>
        <row r="1693">
          <cell r="D1693" t="str">
            <v>001291_Z11</v>
          </cell>
          <cell r="P1693">
            <v>1.4999999999999999E-2</v>
          </cell>
          <cell r="AD1693">
            <v>1</v>
          </cell>
        </row>
        <row r="1694">
          <cell r="D1694" t="str">
            <v>001291_Z11</v>
          </cell>
          <cell r="P1694">
            <v>1.4999999999999999E-2</v>
          </cell>
          <cell r="AD1694">
            <v>2</v>
          </cell>
        </row>
        <row r="1695">
          <cell r="D1695" t="str">
            <v>001291_Z11</v>
          </cell>
          <cell r="P1695">
            <v>1.4999999999999999E-2</v>
          </cell>
          <cell r="AD1695">
            <v>3</v>
          </cell>
        </row>
        <row r="1696">
          <cell r="D1696" t="str">
            <v>001292_Z11</v>
          </cell>
          <cell r="P1696">
            <v>3.5000000000000003E-2</v>
          </cell>
          <cell r="AD1696">
            <v>1</v>
          </cell>
        </row>
        <row r="1697">
          <cell r="D1697" t="str">
            <v>001292_Z11</v>
          </cell>
          <cell r="P1697">
            <v>3.5000000000000003E-2</v>
          </cell>
          <cell r="AD1697">
            <v>2</v>
          </cell>
        </row>
        <row r="1698">
          <cell r="D1698" t="str">
            <v>001292_Z11</v>
          </cell>
          <cell r="P1698">
            <v>3.5000000000000003E-2</v>
          </cell>
          <cell r="AD1698">
            <v>3</v>
          </cell>
        </row>
        <row r="1699">
          <cell r="D1699" t="str">
            <v>001294_Z11</v>
          </cell>
          <cell r="P1699">
            <v>3.2000000000000001E-2</v>
          </cell>
          <cell r="AD1699">
            <v>1</v>
          </cell>
        </row>
        <row r="1700">
          <cell r="D1700" t="str">
            <v>001294_Z11</v>
          </cell>
          <cell r="P1700">
            <v>3.2000000000000001E-2</v>
          </cell>
          <cell r="AD1700">
            <v>2</v>
          </cell>
        </row>
        <row r="1701">
          <cell r="D1701" t="str">
            <v>001294_Z11</v>
          </cell>
          <cell r="P1701">
            <v>3.2000000000000001E-2</v>
          </cell>
          <cell r="AD1701">
            <v>3</v>
          </cell>
        </row>
        <row r="1702">
          <cell r="D1702" t="str">
            <v>001296_Z11</v>
          </cell>
          <cell r="P1702">
            <v>1.4E-2</v>
          </cell>
          <cell r="AD1702">
            <v>1</v>
          </cell>
        </row>
        <row r="1703">
          <cell r="D1703" t="str">
            <v>001296_Z11</v>
          </cell>
          <cell r="P1703">
            <v>1.4E-2</v>
          </cell>
          <cell r="AD1703">
            <v>2</v>
          </cell>
        </row>
        <row r="1704">
          <cell r="D1704" t="str">
            <v>001296_Z11</v>
          </cell>
          <cell r="P1704">
            <v>1.4E-2</v>
          </cell>
          <cell r="AD1704">
            <v>3</v>
          </cell>
        </row>
        <row r="1705">
          <cell r="D1705" t="str">
            <v>001297_Z11</v>
          </cell>
          <cell r="P1705">
            <v>5.5E-2</v>
          </cell>
          <cell r="AD1705">
            <v>1</v>
          </cell>
        </row>
        <row r="1706">
          <cell r="D1706" t="str">
            <v>001297_Z11</v>
          </cell>
          <cell r="P1706">
            <v>5.5E-2</v>
          </cell>
          <cell r="AD1706">
            <v>2</v>
          </cell>
        </row>
        <row r="1707">
          <cell r="D1707" t="str">
            <v>001297_Z11</v>
          </cell>
          <cell r="P1707">
            <v>5.5E-2</v>
          </cell>
          <cell r="AD1707">
            <v>3</v>
          </cell>
        </row>
        <row r="1708">
          <cell r="D1708" t="str">
            <v>001298_Z11</v>
          </cell>
          <cell r="P1708">
            <v>0.03</v>
          </cell>
          <cell r="AD1708">
            <v>1</v>
          </cell>
        </row>
        <row r="1709">
          <cell r="D1709" t="str">
            <v>001298_Z11</v>
          </cell>
          <cell r="P1709">
            <v>0.03</v>
          </cell>
          <cell r="AD1709">
            <v>2</v>
          </cell>
        </row>
        <row r="1710">
          <cell r="D1710" t="str">
            <v>001298_Z11</v>
          </cell>
          <cell r="P1710">
            <v>0.03</v>
          </cell>
          <cell r="AD1710">
            <v>3</v>
          </cell>
        </row>
        <row r="1711">
          <cell r="D1711" t="str">
            <v>001302_Z11</v>
          </cell>
          <cell r="P1711">
            <v>0.11</v>
          </cell>
          <cell r="AD1711">
            <v>1</v>
          </cell>
        </row>
        <row r="1712">
          <cell r="D1712" t="str">
            <v>001302_Z11</v>
          </cell>
          <cell r="P1712">
            <v>0.11</v>
          </cell>
          <cell r="AD1712">
            <v>2</v>
          </cell>
        </row>
        <row r="1713">
          <cell r="D1713" t="str">
            <v>001302_Z11</v>
          </cell>
          <cell r="P1713">
            <v>0.11</v>
          </cell>
          <cell r="AD1713">
            <v>3</v>
          </cell>
        </row>
        <row r="1714">
          <cell r="D1714" t="str">
            <v>001303_Z11</v>
          </cell>
          <cell r="P1714">
            <v>0.11</v>
          </cell>
          <cell r="AD1714">
            <v>1</v>
          </cell>
        </row>
        <row r="1715">
          <cell r="D1715" t="str">
            <v>001303_Z11</v>
          </cell>
          <cell r="P1715">
            <v>0.11</v>
          </cell>
          <cell r="AD1715">
            <v>2</v>
          </cell>
        </row>
        <row r="1716">
          <cell r="D1716" t="str">
            <v>001303_Z11</v>
          </cell>
          <cell r="P1716">
            <v>0.11</v>
          </cell>
          <cell r="AD1716">
            <v>3</v>
          </cell>
        </row>
        <row r="1717">
          <cell r="D1717" t="str">
            <v>001304_Z11</v>
          </cell>
          <cell r="P1717">
            <v>3.5000000000000003E-2</v>
          </cell>
          <cell r="AD1717">
            <v>1</v>
          </cell>
        </row>
        <row r="1718">
          <cell r="D1718" t="str">
            <v>001304_Z11</v>
          </cell>
          <cell r="P1718">
            <v>3.5000000000000003E-2</v>
          </cell>
          <cell r="AD1718">
            <v>2</v>
          </cell>
        </row>
        <row r="1719">
          <cell r="D1719" t="str">
            <v>001304_Z11</v>
          </cell>
          <cell r="P1719">
            <v>3.5000000000000003E-2</v>
          </cell>
          <cell r="AD1719">
            <v>3</v>
          </cell>
        </row>
        <row r="1720">
          <cell r="D1720" t="str">
            <v>001307_Z11</v>
          </cell>
          <cell r="P1720">
            <v>0.02</v>
          </cell>
          <cell r="AD1720">
            <v>1</v>
          </cell>
        </row>
        <row r="1721">
          <cell r="D1721" t="str">
            <v>001307_Z11</v>
          </cell>
          <cell r="P1721">
            <v>0.02</v>
          </cell>
          <cell r="AD1721">
            <v>2</v>
          </cell>
        </row>
        <row r="1722">
          <cell r="D1722" t="str">
            <v>001307_Z11</v>
          </cell>
          <cell r="P1722">
            <v>0.02</v>
          </cell>
          <cell r="AD1722">
            <v>3</v>
          </cell>
        </row>
        <row r="1723">
          <cell r="D1723" t="str">
            <v>001308_Z11</v>
          </cell>
          <cell r="P1723">
            <v>0.01</v>
          </cell>
          <cell r="AD1723">
            <v>1</v>
          </cell>
        </row>
        <row r="1724">
          <cell r="D1724" t="str">
            <v>001308_Z11</v>
          </cell>
          <cell r="P1724">
            <v>0.01</v>
          </cell>
          <cell r="AD1724">
            <v>2</v>
          </cell>
        </row>
        <row r="1725">
          <cell r="D1725" t="str">
            <v>001308_Z11</v>
          </cell>
          <cell r="P1725">
            <v>0.01</v>
          </cell>
          <cell r="AD1725">
            <v>3</v>
          </cell>
        </row>
        <row r="1726">
          <cell r="D1726" t="str">
            <v>001309_Z11</v>
          </cell>
          <cell r="P1726">
            <v>2.1999999999999999E-2</v>
          </cell>
          <cell r="AD1726">
            <v>1</v>
          </cell>
        </row>
        <row r="1727">
          <cell r="D1727" t="str">
            <v>001309_Z11</v>
          </cell>
          <cell r="P1727">
            <v>2.1999999999999999E-2</v>
          </cell>
          <cell r="AD1727">
            <v>2</v>
          </cell>
        </row>
        <row r="1728">
          <cell r="D1728" t="str">
            <v>001309_Z11</v>
          </cell>
          <cell r="P1728">
            <v>2.1999999999999999E-2</v>
          </cell>
          <cell r="AD1728">
            <v>3</v>
          </cell>
        </row>
        <row r="1729">
          <cell r="D1729" t="str">
            <v>001311_Z11</v>
          </cell>
          <cell r="P1729">
            <v>3.5000000000000003E-2</v>
          </cell>
          <cell r="AD1729">
            <v>1</v>
          </cell>
        </row>
        <row r="1730">
          <cell r="D1730" t="str">
            <v>001311_Z11</v>
          </cell>
          <cell r="P1730">
            <v>3.5000000000000003E-2</v>
          </cell>
          <cell r="AD1730">
            <v>2</v>
          </cell>
        </row>
        <row r="1731">
          <cell r="D1731" t="str">
            <v>001311_Z11</v>
          </cell>
          <cell r="P1731">
            <v>3.5000000000000003E-2</v>
          </cell>
          <cell r="AD1731">
            <v>3</v>
          </cell>
        </row>
        <row r="1732">
          <cell r="D1732" t="str">
            <v>001312_Z11</v>
          </cell>
          <cell r="P1732">
            <v>7.4999999999999997E-2</v>
          </cell>
          <cell r="AD1732">
            <v>1</v>
          </cell>
        </row>
        <row r="1733">
          <cell r="D1733" t="str">
            <v>001312_Z11</v>
          </cell>
          <cell r="P1733">
            <v>7.4999999999999997E-2</v>
          </cell>
          <cell r="AD1733">
            <v>2</v>
          </cell>
        </row>
        <row r="1734">
          <cell r="D1734" t="str">
            <v>001312_Z11</v>
          </cell>
          <cell r="P1734">
            <v>7.4999999999999997E-2</v>
          </cell>
          <cell r="AD1734">
            <v>3</v>
          </cell>
        </row>
        <row r="1735">
          <cell r="D1735" t="str">
            <v>001313_Z11</v>
          </cell>
          <cell r="P1735">
            <v>3.065E-2</v>
          </cell>
          <cell r="AD1735">
            <v>1</v>
          </cell>
        </row>
        <row r="1736">
          <cell r="D1736" t="str">
            <v>001313_Z11</v>
          </cell>
          <cell r="P1736">
            <v>3.065E-2</v>
          </cell>
          <cell r="AD1736">
            <v>2</v>
          </cell>
        </row>
        <row r="1737">
          <cell r="D1737" t="str">
            <v>001313_Z11</v>
          </cell>
          <cell r="P1737">
            <v>3.065E-2</v>
          </cell>
          <cell r="AD1737">
            <v>3</v>
          </cell>
        </row>
        <row r="1738">
          <cell r="D1738" t="str">
            <v>001314_Z11</v>
          </cell>
          <cell r="P1738">
            <v>0.128</v>
          </cell>
          <cell r="AD1738">
            <v>1</v>
          </cell>
        </row>
        <row r="1739">
          <cell r="D1739" t="str">
            <v>001314_Z11</v>
          </cell>
          <cell r="P1739">
            <v>0.128</v>
          </cell>
          <cell r="AD1739">
            <v>2</v>
          </cell>
        </row>
        <row r="1740">
          <cell r="D1740" t="str">
            <v>001314_Z11</v>
          </cell>
          <cell r="P1740">
            <v>0.128</v>
          </cell>
          <cell r="AD1740">
            <v>3</v>
          </cell>
        </row>
        <row r="1741">
          <cell r="D1741" t="str">
            <v>001315_Z11</v>
          </cell>
          <cell r="P1741">
            <v>0.08</v>
          </cell>
          <cell r="AD1741">
            <v>1</v>
          </cell>
        </row>
        <row r="1742">
          <cell r="D1742" t="str">
            <v>001315_Z11</v>
          </cell>
          <cell r="P1742">
            <v>0.08</v>
          </cell>
          <cell r="AD1742">
            <v>2</v>
          </cell>
        </row>
        <row r="1743">
          <cell r="D1743" t="str">
            <v>001315_Z11</v>
          </cell>
          <cell r="P1743">
            <v>0.08</v>
          </cell>
          <cell r="AD1743">
            <v>3</v>
          </cell>
        </row>
        <row r="1744">
          <cell r="D1744" t="str">
            <v>001318_Z11</v>
          </cell>
          <cell r="P1744">
            <v>0.04</v>
          </cell>
          <cell r="AD1744">
            <v>1</v>
          </cell>
        </row>
        <row r="1745">
          <cell r="D1745" t="str">
            <v>001318_Z11</v>
          </cell>
          <cell r="P1745">
            <v>0.04</v>
          </cell>
          <cell r="AD1745">
            <v>2</v>
          </cell>
        </row>
        <row r="1746">
          <cell r="D1746" t="str">
            <v>001318_Z11</v>
          </cell>
          <cell r="P1746">
            <v>0.04</v>
          </cell>
          <cell r="AD1746">
            <v>3</v>
          </cell>
        </row>
        <row r="1747">
          <cell r="D1747" t="str">
            <v>001319_Z11</v>
          </cell>
          <cell r="P1747">
            <v>0.19700000000000001</v>
          </cell>
          <cell r="AD1747">
            <v>1</v>
          </cell>
        </row>
        <row r="1748">
          <cell r="D1748" t="str">
            <v>001319_Z11</v>
          </cell>
          <cell r="P1748">
            <v>0.19700000000000001</v>
          </cell>
          <cell r="AD1748">
            <v>2</v>
          </cell>
        </row>
        <row r="1749">
          <cell r="D1749" t="str">
            <v>001319_Z11</v>
          </cell>
          <cell r="P1749">
            <v>0.19700000000000001</v>
          </cell>
          <cell r="AD1749">
            <v>3</v>
          </cell>
        </row>
        <row r="1750">
          <cell r="D1750" t="str">
            <v>001320_Z11</v>
          </cell>
          <cell r="P1750">
            <v>0.19700000000000001</v>
          </cell>
          <cell r="AD1750">
            <v>1</v>
          </cell>
        </row>
        <row r="1751">
          <cell r="D1751" t="str">
            <v>001320_Z11</v>
          </cell>
          <cell r="P1751">
            <v>0.19700000000000001</v>
          </cell>
          <cell r="AD1751">
            <v>2</v>
          </cell>
        </row>
        <row r="1752">
          <cell r="D1752" t="str">
            <v>001320_Z11</v>
          </cell>
          <cell r="P1752">
            <v>0.19700000000000001</v>
          </cell>
          <cell r="AD1752">
            <v>3</v>
          </cell>
        </row>
        <row r="1753">
          <cell r="D1753" t="str">
            <v>001323_Z11</v>
          </cell>
          <cell r="P1753">
            <v>7.4999999999999997E-2</v>
          </cell>
          <cell r="AD1753">
            <v>1</v>
          </cell>
        </row>
        <row r="1754">
          <cell r="D1754" t="str">
            <v>001323_Z11</v>
          </cell>
          <cell r="P1754">
            <v>7.4999999999999997E-2</v>
          </cell>
          <cell r="AD1754">
            <v>2</v>
          </cell>
        </row>
        <row r="1755">
          <cell r="D1755" t="str">
            <v>001323_Z11</v>
          </cell>
          <cell r="P1755">
            <v>7.4999999999999997E-2</v>
          </cell>
          <cell r="AD1755">
            <v>3</v>
          </cell>
        </row>
        <row r="1756">
          <cell r="D1756" t="str">
            <v>001324_Z11</v>
          </cell>
          <cell r="P1756">
            <v>0.11</v>
          </cell>
          <cell r="AD1756">
            <v>1</v>
          </cell>
        </row>
        <row r="1757">
          <cell r="D1757" t="str">
            <v>001324_Z11</v>
          </cell>
          <cell r="P1757">
            <v>0.11</v>
          </cell>
          <cell r="AD1757">
            <v>2</v>
          </cell>
        </row>
        <row r="1758">
          <cell r="D1758" t="str">
            <v>001324_Z11</v>
          </cell>
          <cell r="P1758">
            <v>0.11</v>
          </cell>
          <cell r="AD1758">
            <v>3</v>
          </cell>
        </row>
        <row r="1759">
          <cell r="D1759" t="str">
            <v>001327_Z11</v>
          </cell>
          <cell r="P1759">
            <v>0.05</v>
          </cell>
          <cell r="AD1759">
            <v>1</v>
          </cell>
        </row>
        <row r="1760">
          <cell r="D1760" t="str">
            <v>001327_Z11</v>
          </cell>
          <cell r="P1760">
            <v>0.05</v>
          </cell>
          <cell r="AD1760">
            <v>2</v>
          </cell>
        </row>
        <row r="1761">
          <cell r="D1761" t="str">
            <v>001327_Z11</v>
          </cell>
          <cell r="P1761">
            <v>0.05</v>
          </cell>
          <cell r="AD1761">
            <v>3</v>
          </cell>
        </row>
        <row r="1762">
          <cell r="D1762" t="str">
            <v>001328_Z11</v>
          </cell>
          <cell r="P1762">
            <v>7.4999999999999997E-2</v>
          </cell>
          <cell r="AD1762">
            <v>1</v>
          </cell>
        </row>
        <row r="1763">
          <cell r="D1763" t="str">
            <v>001328_Z11</v>
          </cell>
          <cell r="P1763">
            <v>7.4999999999999997E-2</v>
          </cell>
          <cell r="AD1763">
            <v>2</v>
          </cell>
        </row>
        <row r="1764">
          <cell r="D1764" t="str">
            <v>001328_Z11</v>
          </cell>
          <cell r="P1764">
            <v>7.4999999999999997E-2</v>
          </cell>
          <cell r="AD1764">
            <v>3</v>
          </cell>
        </row>
        <row r="1765">
          <cell r="D1765" t="str">
            <v>001329_Z11</v>
          </cell>
          <cell r="P1765">
            <v>6.5000000000000002E-2</v>
          </cell>
          <cell r="AD1765">
            <v>1</v>
          </cell>
        </row>
        <row r="1766">
          <cell r="D1766" t="str">
            <v>001329_Z11</v>
          </cell>
          <cell r="P1766">
            <v>6.5000000000000002E-2</v>
          </cell>
          <cell r="AD1766">
            <v>2</v>
          </cell>
        </row>
        <row r="1767">
          <cell r="D1767" t="str">
            <v>001329_Z11</v>
          </cell>
          <cell r="P1767">
            <v>6.5000000000000002E-2</v>
          </cell>
          <cell r="AD1767">
            <v>3</v>
          </cell>
        </row>
        <row r="1768">
          <cell r="D1768" t="str">
            <v>001330_Z11</v>
          </cell>
          <cell r="P1768">
            <v>4.4999999999999998E-2</v>
          </cell>
          <cell r="AD1768">
            <v>1</v>
          </cell>
        </row>
        <row r="1769">
          <cell r="D1769" t="str">
            <v>001330_Z11</v>
          </cell>
          <cell r="P1769">
            <v>4.4999999999999998E-2</v>
          </cell>
          <cell r="AD1769">
            <v>2</v>
          </cell>
        </row>
        <row r="1770">
          <cell r="D1770" t="str">
            <v>001330_Z11</v>
          </cell>
          <cell r="P1770">
            <v>4.4999999999999998E-2</v>
          </cell>
          <cell r="AD1770">
            <v>3</v>
          </cell>
        </row>
        <row r="1771">
          <cell r="D1771" t="str">
            <v>001332_Z11</v>
          </cell>
          <cell r="P1771">
            <v>5.5E-2</v>
          </cell>
          <cell r="AD1771">
            <v>1</v>
          </cell>
        </row>
        <row r="1772">
          <cell r="D1772" t="str">
            <v>001332_Z11</v>
          </cell>
          <cell r="P1772">
            <v>5.5E-2</v>
          </cell>
          <cell r="AD1772">
            <v>2</v>
          </cell>
        </row>
        <row r="1773">
          <cell r="D1773" t="str">
            <v>001332_Z11</v>
          </cell>
          <cell r="P1773">
            <v>5.5E-2</v>
          </cell>
          <cell r="AD1773">
            <v>3</v>
          </cell>
        </row>
        <row r="1774">
          <cell r="D1774" t="str">
            <v>001333_Z11</v>
          </cell>
          <cell r="P1774">
            <v>0.04</v>
          </cell>
          <cell r="AD1774">
            <v>1</v>
          </cell>
        </row>
        <row r="1775">
          <cell r="D1775" t="str">
            <v>001333_Z11</v>
          </cell>
          <cell r="P1775">
            <v>0.04</v>
          </cell>
          <cell r="AD1775">
            <v>2</v>
          </cell>
        </row>
        <row r="1776">
          <cell r="D1776" t="str">
            <v>001333_Z11</v>
          </cell>
          <cell r="P1776">
            <v>0.04</v>
          </cell>
          <cell r="AD1776">
            <v>3</v>
          </cell>
        </row>
        <row r="1777">
          <cell r="D1777" t="str">
            <v>001335_Z11</v>
          </cell>
          <cell r="P1777">
            <v>0.17</v>
          </cell>
          <cell r="AD1777">
            <v>1</v>
          </cell>
        </row>
        <row r="1778">
          <cell r="D1778" t="str">
            <v>001335_Z11</v>
          </cell>
          <cell r="P1778">
            <v>0.17</v>
          </cell>
          <cell r="AD1778">
            <v>2</v>
          </cell>
        </row>
        <row r="1779">
          <cell r="D1779" t="str">
            <v>001335_Z11</v>
          </cell>
          <cell r="P1779">
            <v>0.17</v>
          </cell>
          <cell r="AD1779">
            <v>3</v>
          </cell>
        </row>
        <row r="1780">
          <cell r="D1780" t="str">
            <v>001336_Z11</v>
          </cell>
          <cell r="P1780">
            <v>0.09</v>
          </cell>
          <cell r="AD1780">
            <v>1</v>
          </cell>
        </row>
        <row r="1781">
          <cell r="D1781" t="str">
            <v>001336_Z11</v>
          </cell>
          <cell r="P1781">
            <v>0.09</v>
          </cell>
          <cell r="AD1781">
            <v>2</v>
          </cell>
        </row>
        <row r="1782">
          <cell r="D1782" t="str">
            <v>001336_Z11</v>
          </cell>
          <cell r="P1782">
            <v>0.09</v>
          </cell>
          <cell r="AD1782">
            <v>3</v>
          </cell>
        </row>
        <row r="1783">
          <cell r="D1783" t="str">
            <v>001337_Z11</v>
          </cell>
          <cell r="P1783">
            <v>5.5E-2</v>
          </cell>
          <cell r="AD1783">
            <v>1</v>
          </cell>
        </row>
        <row r="1784">
          <cell r="D1784" t="str">
            <v>001337_Z11</v>
          </cell>
          <cell r="P1784">
            <v>5.5E-2</v>
          </cell>
          <cell r="AD1784">
            <v>2</v>
          </cell>
        </row>
        <row r="1785">
          <cell r="D1785" t="str">
            <v>001337_Z11</v>
          </cell>
          <cell r="P1785">
            <v>5.5E-2</v>
          </cell>
          <cell r="AD1785">
            <v>3</v>
          </cell>
        </row>
        <row r="1786">
          <cell r="D1786" t="str">
            <v>001338_Z11</v>
          </cell>
          <cell r="P1786">
            <v>0.17499999999999999</v>
          </cell>
          <cell r="AD1786">
            <v>1</v>
          </cell>
        </row>
        <row r="1787">
          <cell r="D1787" t="str">
            <v>001338_Z11</v>
          </cell>
          <cell r="P1787">
            <v>0.17499999999999999</v>
          </cell>
          <cell r="AD1787">
            <v>2</v>
          </cell>
        </row>
        <row r="1788">
          <cell r="D1788" t="str">
            <v>001338_Z11</v>
          </cell>
          <cell r="P1788">
            <v>0.17499999999999999</v>
          </cell>
          <cell r="AD1788">
            <v>3</v>
          </cell>
        </row>
        <row r="1789">
          <cell r="D1789" t="str">
            <v>001339_Z11</v>
          </cell>
          <cell r="P1789">
            <v>3.5999999999999997E-2</v>
          </cell>
          <cell r="AD1789">
            <v>1</v>
          </cell>
        </row>
        <row r="1790">
          <cell r="D1790" t="str">
            <v>001339_Z11</v>
          </cell>
          <cell r="P1790">
            <v>3.5999999999999997E-2</v>
          </cell>
          <cell r="AD1790">
            <v>2</v>
          </cell>
        </row>
        <row r="1791">
          <cell r="D1791" t="str">
            <v>001339_Z11</v>
          </cell>
          <cell r="P1791">
            <v>3.5999999999999997E-2</v>
          </cell>
          <cell r="AD1791">
            <v>3</v>
          </cell>
        </row>
        <row r="1792">
          <cell r="D1792" t="str">
            <v>001342_Z11</v>
          </cell>
          <cell r="P1792">
            <v>0.26</v>
          </cell>
          <cell r="AD1792">
            <v>1</v>
          </cell>
        </row>
        <row r="1793">
          <cell r="D1793" t="str">
            <v>001342_Z11</v>
          </cell>
          <cell r="P1793">
            <v>0.26</v>
          </cell>
          <cell r="AD1793">
            <v>2</v>
          </cell>
        </row>
        <row r="1794">
          <cell r="D1794" t="str">
            <v>001342_Z11</v>
          </cell>
          <cell r="P1794">
            <v>0.26</v>
          </cell>
          <cell r="AD1794">
            <v>3</v>
          </cell>
        </row>
        <row r="1795">
          <cell r="D1795" t="str">
            <v>001343_Z11</v>
          </cell>
          <cell r="P1795">
            <v>0.04</v>
          </cell>
          <cell r="AD1795">
            <v>1</v>
          </cell>
        </row>
        <row r="1796">
          <cell r="D1796" t="str">
            <v>001343_Z11</v>
          </cell>
          <cell r="P1796">
            <v>0.04</v>
          </cell>
          <cell r="AD1796">
            <v>2</v>
          </cell>
        </row>
        <row r="1797">
          <cell r="D1797" t="str">
            <v>001343_Z11</v>
          </cell>
          <cell r="P1797">
            <v>0.04</v>
          </cell>
          <cell r="AD1797">
            <v>3</v>
          </cell>
        </row>
        <row r="1798">
          <cell r="D1798" t="str">
            <v>001344_Z11</v>
          </cell>
          <cell r="P1798">
            <v>7.4999999999999997E-2</v>
          </cell>
          <cell r="AD1798">
            <v>1</v>
          </cell>
        </row>
        <row r="1799">
          <cell r="D1799" t="str">
            <v>001344_Z11</v>
          </cell>
          <cell r="P1799">
            <v>7.4999999999999997E-2</v>
          </cell>
          <cell r="AD1799">
            <v>2</v>
          </cell>
        </row>
        <row r="1800">
          <cell r="D1800" t="str">
            <v>001344_Z11</v>
          </cell>
          <cell r="P1800">
            <v>7.4999999999999997E-2</v>
          </cell>
          <cell r="AD1800">
            <v>3</v>
          </cell>
        </row>
        <row r="1801">
          <cell r="D1801" t="str">
            <v>001345_Z11</v>
          </cell>
          <cell r="P1801">
            <v>0.09</v>
          </cell>
          <cell r="AD1801">
            <v>1</v>
          </cell>
        </row>
        <row r="1802">
          <cell r="D1802" t="str">
            <v>001345_Z11</v>
          </cell>
          <cell r="P1802">
            <v>0.09</v>
          </cell>
          <cell r="AD1802">
            <v>2</v>
          </cell>
        </row>
        <row r="1803">
          <cell r="D1803" t="str">
            <v>001345_Z11</v>
          </cell>
          <cell r="P1803">
            <v>0.09</v>
          </cell>
          <cell r="AD1803">
            <v>3</v>
          </cell>
        </row>
        <row r="1804">
          <cell r="D1804" t="str">
            <v>001348_Z11</v>
          </cell>
          <cell r="P1804">
            <v>1.9E-2</v>
          </cell>
          <cell r="AD1804">
            <v>1</v>
          </cell>
        </row>
        <row r="1805">
          <cell r="D1805" t="str">
            <v>001348_Z11</v>
          </cell>
          <cell r="P1805">
            <v>1.9E-2</v>
          </cell>
          <cell r="AD1805">
            <v>2</v>
          </cell>
        </row>
        <row r="1806">
          <cell r="D1806" t="str">
            <v>001348_Z11</v>
          </cell>
          <cell r="P1806">
            <v>1.9E-2</v>
          </cell>
          <cell r="AD1806">
            <v>3</v>
          </cell>
        </row>
        <row r="1807">
          <cell r="D1807" t="str">
            <v>001349_Z11</v>
          </cell>
          <cell r="P1807">
            <v>1.9E-2</v>
          </cell>
          <cell r="AD1807">
            <v>1</v>
          </cell>
        </row>
        <row r="1808">
          <cell r="D1808" t="str">
            <v>001349_Z11</v>
          </cell>
          <cell r="P1808">
            <v>1.9E-2</v>
          </cell>
          <cell r="AD1808">
            <v>2</v>
          </cell>
        </row>
        <row r="1809">
          <cell r="D1809" t="str">
            <v>001349_Z11</v>
          </cell>
          <cell r="P1809">
            <v>1.9E-2</v>
          </cell>
          <cell r="AD1809">
            <v>3</v>
          </cell>
        </row>
        <row r="1810">
          <cell r="D1810" t="str">
            <v>001352_Z11</v>
          </cell>
          <cell r="P1810">
            <v>7.4999999999999997E-2</v>
          </cell>
          <cell r="AD1810">
            <v>1</v>
          </cell>
        </row>
        <row r="1811">
          <cell r="D1811" t="str">
            <v>001352_Z11</v>
          </cell>
          <cell r="P1811">
            <v>7.4999999999999997E-2</v>
          </cell>
          <cell r="AD1811">
            <v>2</v>
          </cell>
        </row>
        <row r="1812">
          <cell r="D1812" t="str">
            <v>001352_Z11</v>
          </cell>
          <cell r="P1812">
            <v>7.4999999999999997E-2</v>
          </cell>
          <cell r="AD1812">
            <v>3</v>
          </cell>
        </row>
        <row r="1813">
          <cell r="D1813" t="str">
            <v>001353_Z11</v>
          </cell>
          <cell r="P1813">
            <v>0.16</v>
          </cell>
          <cell r="AD1813">
            <v>1</v>
          </cell>
        </row>
        <row r="1814">
          <cell r="D1814" t="str">
            <v>001353_Z11</v>
          </cell>
          <cell r="P1814">
            <v>0.16</v>
          </cell>
          <cell r="AD1814">
            <v>2</v>
          </cell>
        </row>
        <row r="1815">
          <cell r="D1815" t="str">
            <v>001353_Z11</v>
          </cell>
          <cell r="P1815">
            <v>0.16</v>
          </cell>
          <cell r="AD1815">
            <v>3</v>
          </cell>
        </row>
        <row r="1816">
          <cell r="D1816" t="str">
            <v>001354_Z11</v>
          </cell>
          <cell r="P1816">
            <v>0.41</v>
          </cell>
          <cell r="AD1816">
            <v>1</v>
          </cell>
        </row>
        <row r="1817">
          <cell r="D1817" t="str">
            <v>001354_Z11</v>
          </cell>
          <cell r="P1817">
            <v>0.41</v>
          </cell>
          <cell r="AD1817">
            <v>2</v>
          </cell>
        </row>
        <row r="1818">
          <cell r="D1818" t="str">
            <v>001354_Z11</v>
          </cell>
          <cell r="P1818">
            <v>0.41</v>
          </cell>
          <cell r="AD1818">
            <v>3</v>
          </cell>
        </row>
        <row r="1819">
          <cell r="D1819" t="str">
            <v>001355_Z11</v>
          </cell>
          <cell r="P1819">
            <v>7.4999999999999997E-2</v>
          </cell>
          <cell r="AD1819">
            <v>1</v>
          </cell>
        </row>
        <row r="1820">
          <cell r="D1820" t="str">
            <v>001355_Z11</v>
          </cell>
          <cell r="P1820">
            <v>7.4999999999999997E-2</v>
          </cell>
          <cell r="AD1820">
            <v>2</v>
          </cell>
        </row>
        <row r="1821">
          <cell r="D1821" t="str">
            <v>001355_Z11</v>
          </cell>
          <cell r="P1821">
            <v>7.4999999999999997E-2</v>
          </cell>
          <cell r="AD1821">
            <v>3</v>
          </cell>
        </row>
        <row r="1822">
          <cell r="D1822" t="str">
            <v>001356_Z11</v>
          </cell>
          <cell r="P1822">
            <v>0.2</v>
          </cell>
          <cell r="AD1822">
            <v>1</v>
          </cell>
        </row>
        <row r="1823">
          <cell r="D1823" t="str">
            <v>001356_Z11</v>
          </cell>
          <cell r="P1823">
            <v>0.2</v>
          </cell>
          <cell r="AD1823">
            <v>2</v>
          </cell>
        </row>
        <row r="1824">
          <cell r="D1824" t="str">
            <v>001356_Z11</v>
          </cell>
          <cell r="P1824">
            <v>0.2</v>
          </cell>
          <cell r="AD1824">
            <v>3</v>
          </cell>
        </row>
        <row r="1825">
          <cell r="D1825" t="str">
            <v>001357_Z11</v>
          </cell>
          <cell r="P1825">
            <v>0.11</v>
          </cell>
          <cell r="AD1825">
            <v>1</v>
          </cell>
        </row>
        <row r="1826">
          <cell r="D1826" t="str">
            <v>001357_Z11</v>
          </cell>
          <cell r="P1826">
            <v>0.11</v>
          </cell>
          <cell r="AD1826">
            <v>2</v>
          </cell>
        </row>
        <row r="1827">
          <cell r="D1827" t="str">
            <v>001357_Z11</v>
          </cell>
          <cell r="P1827">
            <v>0.11</v>
          </cell>
          <cell r="AD1827">
            <v>3</v>
          </cell>
        </row>
        <row r="1828">
          <cell r="D1828" t="str">
            <v>001358_Z11</v>
          </cell>
          <cell r="P1828">
            <v>0.11</v>
          </cell>
          <cell r="AD1828">
            <v>1</v>
          </cell>
        </row>
        <row r="1829">
          <cell r="D1829" t="str">
            <v>001358_Z11</v>
          </cell>
          <cell r="P1829">
            <v>0.11</v>
          </cell>
          <cell r="AD1829">
            <v>2</v>
          </cell>
        </row>
        <row r="1830">
          <cell r="D1830" t="str">
            <v>001358_Z11</v>
          </cell>
          <cell r="P1830">
            <v>0.11</v>
          </cell>
          <cell r="AD1830">
            <v>3</v>
          </cell>
        </row>
        <row r="1831">
          <cell r="D1831" t="str">
            <v>001359_Z11</v>
          </cell>
          <cell r="P1831">
            <v>0.11</v>
          </cell>
          <cell r="AD1831">
            <v>1</v>
          </cell>
        </row>
        <row r="1832">
          <cell r="D1832" t="str">
            <v>001359_Z11</v>
          </cell>
          <cell r="P1832">
            <v>0.11</v>
          </cell>
          <cell r="AD1832">
            <v>2</v>
          </cell>
        </row>
        <row r="1833">
          <cell r="D1833" t="str">
            <v>001359_Z11</v>
          </cell>
          <cell r="P1833">
            <v>0.11</v>
          </cell>
          <cell r="AD1833">
            <v>3</v>
          </cell>
        </row>
        <row r="1834">
          <cell r="D1834" t="str">
            <v>001362_Z11</v>
          </cell>
          <cell r="P1834">
            <v>3.6999999999999998E-2</v>
          </cell>
          <cell r="AD1834">
            <v>1</v>
          </cell>
        </row>
        <row r="1835">
          <cell r="D1835" t="str">
            <v>001362_Z11</v>
          </cell>
          <cell r="P1835">
            <v>3.6999999999999998E-2</v>
          </cell>
          <cell r="AD1835">
            <v>2</v>
          </cell>
        </row>
        <row r="1836">
          <cell r="D1836" t="str">
            <v>001362_Z11</v>
          </cell>
          <cell r="P1836">
            <v>3.6999999999999998E-2</v>
          </cell>
          <cell r="AD1836">
            <v>3</v>
          </cell>
        </row>
        <row r="1837">
          <cell r="D1837" t="str">
            <v>001363_Z11</v>
          </cell>
          <cell r="P1837">
            <v>1.0999999999999999E-2</v>
          </cell>
          <cell r="AD1837">
            <v>1</v>
          </cell>
        </row>
        <row r="1838">
          <cell r="D1838" t="str">
            <v>001363_Z11</v>
          </cell>
          <cell r="P1838">
            <v>1.0999999999999999E-2</v>
          </cell>
          <cell r="AD1838">
            <v>2</v>
          </cell>
        </row>
        <row r="1839">
          <cell r="D1839" t="str">
            <v>001363_Z11</v>
          </cell>
          <cell r="P1839">
            <v>1.0999999999999999E-2</v>
          </cell>
          <cell r="AD1839">
            <v>3</v>
          </cell>
        </row>
        <row r="1840">
          <cell r="D1840" t="str">
            <v>001364_Z11</v>
          </cell>
          <cell r="P1840">
            <v>1.4999999999999999E-2</v>
          </cell>
          <cell r="AD1840">
            <v>1</v>
          </cell>
        </row>
        <row r="1841">
          <cell r="D1841" t="str">
            <v>001364_Z11</v>
          </cell>
          <cell r="P1841">
            <v>1.4999999999999999E-2</v>
          </cell>
          <cell r="AD1841">
            <v>2</v>
          </cell>
        </row>
        <row r="1842">
          <cell r="D1842" t="str">
            <v>001364_Z11</v>
          </cell>
          <cell r="P1842">
            <v>1.4999999999999999E-2</v>
          </cell>
          <cell r="AD1842">
            <v>3</v>
          </cell>
        </row>
        <row r="1843">
          <cell r="D1843" t="str">
            <v>001365_Z11</v>
          </cell>
          <cell r="P1843">
            <v>5.5E-2</v>
          </cell>
          <cell r="AD1843">
            <v>1</v>
          </cell>
        </row>
        <row r="1844">
          <cell r="D1844" t="str">
            <v>001365_Z11</v>
          </cell>
          <cell r="P1844">
            <v>5.5E-2</v>
          </cell>
          <cell r="AD1844">
            <v>2</v>
          </cell>
        </row>
        <row r="1845">
          <cell r="D1845" t="str">
            <v>001365_Z11</v>
          </cell>
          <cell r="P1845">
            <v>5.5E-2</v>
          </cell>
          <cell r="AD1845">
            <v>3</v>
          </cell>
        </row>
        <row r="1846">
          <cell r="D1846" t="str">
            <v>001366_Z11</v>
          </cell>
          <cell r="P1846">
            <v>0.03</v>
          </cell>
          <cell r="AD1846">
            <v>1</v>
          </cell>
        </row>
        <row r="1847">
          <cell r="D1847" t="str">
            <v>001366_Z11</v>
          </cell>
          <cell r="P1847">
            <v>0.03</v>
          </cell>
          <cell r="AD1847">
            <v>2</v>
          </cell>
        </row>
        <row r="1848">
          <cell r="D1848" t="str">
            <v>001366_Z11</v>
          </cell>
          <cell r="P1848">
            <v>0.03</v>
          </cell>
          <cell r="AD1848">
            <v>3</v>
          </cell>
        </row>
        <row r="1849">
          <cell r="D1849" t="str">
            <v>001367_Z11</v>
          </cell>
          <cell r="P1849">
            <v>1.2999999999999999E-2</v>
          </cell>
          <cell r="AD1849">
            <v>1</v>
          </cell>
        </row>
        <row r="1850">
          <cell r="D1850" t="str">
            <v>001367_Z11</v>
          </cell>
          <cell r="P1850">
            <v>1.2999999999999999E-2</v>
          </cell>
          <cell r="AD1850">
            <v>2</v>
          </cell>
        </row>
        <row r="1851">
          <cell r="D1851" t="str">
            <v>001367_Z11</v>
          </cell>
          <cell r="P1851">
            <v>1.2999999999999999E-2</v>
          </cell>
          <cell r="AD1851">
            <v>3</v>
          </cell>
        </row>
        <row r="1852">
          <cell r="D1852" t="str">
            <v>001368_Z11</v>
          </cell>
          <cell r="P1852">
            <v>2.1999999999999999E-2</v>
          </cell>
          <cell r="AD1852">
            <v>1</v>
          </cell>
        </row>
        <row r="1853">
          <cell r="D1853" t="str">
            <v>001368_Z11</v>
          </cell>
          <cell r="P1853">
            <v>2.1999999999999999E-2</v>
          </cell>
          <cell r="AD1853">
            <v>2</v>
          </cell>
        </row>
        <row r="1854">
          <cell r="D1854" t="str">
            <v>001368_Z11</v>
          </cell>
          <cell r="P1854">
            <v>2.1999999999999999E-2</v>
          </cell>
          <cell r="AD1854">
            <v>3</v>
          </cell>
        </row>
        <row r="1855">
          <cell r="D1855" t="str">
            <v>001369_Z11</v>
          </cell>
          <cell r="P1855">
            <v>2.1999999999999999E-2</v>
          </cell>
          <cell r="AD1855">
            <v>1</v>
          </cell>
        </row>
        <row r="1856">
          <cell r="D1856" t="str">
            <v>001369_Z11</v>
          </cell>
          <cell r="P1856">
            <v>2.1999999999999999E-2</v>
          </cell>
          <cell r="AD1856">
            <v>2</v>
          </cell>
        </row>
        <row r="1857">
          <cell r="D1857" t="str">
            <v>001369_Z11</v>
          </cell>
          <cell r="P1857">
            <v>2.1999999999999999E-2</v>
          </cell>
          <cell r="AD1857">
            <v>3</v>
          </cell>
        </row>
        <row r="1858">
          <cell r="D1858" t="str">
            <v>001370_Z11</v>
          </cell>
          <cell r="P1858">
            <v>0.03</v>
          </cell>
          <cell r="AD1858">
            <v>1</v>
          </cell>
        </row>
        <row r="1859">
          <cell r="D1859" t="str">
            <v>001370_Z11</v>
          </cell>
          <cell r="P1859">
            <v>0.03</v>
          </cell>
          <cell r="AD1859">
            <v>2</v>
          </cell>
        </row>
        <row r="1860">
          <cell r="D1860" t="str">
            <v>001370_Z11</v>
          </cell>
          <cell r="P1860">
            <v>0.03</v>
          </cell>
          <cell r="AD1860">
            <v>3</v>
          </cell>
        </row>
        <row r="1861">
          <cell r="D1861" t="str">
            <v>001373_Z11</v>
          </cell>
          <cell r="P1861">
            <v>0.315</v>
          </cell>
          <cell r="AD1861">
            <v>1</v>
          </cell>
        </row>
        <row r="1862">
          <cell r="D1862" t="str">
            <v>001373_Z11</v>
          </cell>
          <cell r="P1862">
            <v>0.315</v>
          </cell>
          <cell r="AD1862">
            <v>2</v>
          </cell>
        </row>
        <row r="1863">
          <cell r="D1863" t="str">
            <v>001373_Z11</v>
          </cell>
          <cell r="P1863">
            <v>0.315</v>
          </cell>
          <cell r="AD1863">
            <v>3</v>
          </cell>
        </row>
        <row r="1864">
          <cell r="D1864" t="str">
            <v>001374_Z11</v>
          </cell>
          <cell r="P1864">
            <v>0.315</v>
          </cell>
          <cell r="AD1864">
            <v>1</v>
          </cell>
        </row>
        <row r="1865">
          <cell r="D1865" t="str">
            <v>001374_Z11</v>
          </cell>
          <cell r="P1865">
            <v>0.315</v>
          </cell>
          <cell r="AD1865">
            <v>2</v>
          </cell>
        </row>
        <row r="1866">
          <cell r="D1866" t="str">
            <v>001374_Z11</v>
          </cell>
          <cell r="P1866">
            <v>0.315</v>
          </cell>
          <cell r="AD1866">
            <v>3</v>
          </cell>
        </row>
        <row r="1867">
          <cell r="D1867" t="str">
            <v>001375_Z11</v>
          </cell>
          <cell r="P1867">
            <v>0.315</v>
          </cell>
          <cell r="AD1867">
            <v>1</v>
          </cell>
        </row>
        <row r="1868">
          <cell r="D1868" t="str">
            <v>001375_Z11</v>
          </cell>
          <cell r="P1868">
            <v>0.315</v>
          </cell>
          <cell r="AD1868">
            <v>2</v>
          </cell>
        </row>
        <row r="1869">
          <cell r="D1869" t="str">
            <v>001375_Z11</v>
          </cell>
          <cell r="P1869">
            <v>0.315</v>
          </cell>
          <cell r="AD1869">
            <v>3</v>
          </cell>
        </row>
        <row r="1870">
          <cell r="D1870" t="str">
            <v>001376_Z11</v>
          </cell>
          <cell r="P1870">
            <v>0.315</v>
          </cell>
          <cell r="AD1870">
            <v>1</v>
          </cell>
        </row>
        <row r="1871">
          <cell r="D1871" t="str">
            <v>001376_Z11</v>
          </cell>
          <cell r="P1871">
            <v>0.315</v>
          </cell>
          <cell r="AD1871">
            <v>2</v>
          </cell>
        </row>
        <row r="1872">
          <cell r="D1872" t="str">
            <v>001376_Z11</v>
          </cell>
          <cell r="P1872">
            <v>0.315</v>
          </cell>
          <cell r="AD1872">
            <v>3</v>
          </cell>
        </row>
        <row r="1873">
          <cell r="D1873" t="str">
            <v>001377_Z11</v>
          </cell>
          <cell r="P1873">
            <v>0.315</v>
          </cell>
          <cell r="AD1873">
            <v>1</v>
          </cell>
        </row>
        <row r="1874">
          <cell r="D1874" t="str">
            <v>001377_Z11</v>
          </cell>
          <cell r="P1874">
            <v>0.315</v>
          </cell>
          <cell r="AD1874">
            <v>2</v>
          </cell>
        </row>
        <row r="1875">
          <cell r="D1875" t="str">
            <v>001377_Z11</v>
          </cell>
          <cell r="P1875">
            <v>0.315</v>
          </cell>
          <cell r="AD1875">
            <v>3</v>
          </cell>
        </row>
        <row r="1876">
          <cell r="D1876" t="str">
            <v>001378_Z11</v>
          </cell>
          <cell r="P1876">
            <v>0.03</v>
          </cell>
          <cell r="AD1876">
            <v>1</v>
          </cell>
        </row>
        <row r="1877">
          <cell r="D1877" t="str">
            <v>001378_Z11</v>
          </cell>
          <cell r="P1877">
            <v>0.03</v>
          </cell>
          <cell r="AD1877">
            <v>2</v>
          </cell>
        </row>
        <row r="1878">
          <cell r="D1878" t="str">
            <v>001378_Z11</v>
          </cell>
          <cell r="P1878">
            <v>0.03</v>
          </cell>
          <cell r="AD1878">
            <v>2</v>
          </cell>
        </row>
        <row r="1879">
          <cell r="D1879" t="str">
            <v>001378_Z11</v>
          </cell>
          <cell r="P1879">
            <v>0.03</v>
          </cell>
          <cell r="AD1879">
            <v>3</v>
          </cell>
        </row>
        <row r="1880">
          <cell r="D1880" t="str">
            <v>001379_Z11</v>
          </cell>
          <cell r="P1880">
            <v>0.03</v>
          </cell>
          <cell r="AD1880">
            <v>1</v>
          </cell>
        </row>
        <row r="1881">
          <cell r="D1881" t="str">
            <v>001379_Z11</v>
          </cell>
          <cell r="P1881">
            <v>0.03</v>
          </cell>
          <cell r="AD1881">
            <v>2</v>
          </cell>
        </row>
        <row r="1882">
          <cell r="D1882" t="str">
            <v>001379_Z11</v>
          </cell>
          <cell r="P1882">
            <v>0.03</v>
          </cell>
          <cell r="AD1882">
            <v>2</v>
          </cell>
        </row>
        <row r="1883">
          <cell r="D1883" t="str">
            <v>001379_Z11</v>
          </cell>
          <cell r="P1883">
            <v>0.03</v>
          </cell>
          <cell r="AD1883">
            <v>3</v>
          </cell>
        </row>
        <row r="1884">
          <cell r="D1884" t="str">
            <v>001383_Z11</v>
          </cell>
          <cell r="P1884">
            <v>0.25</v>
          </cell>
          <cell r="AD1884">
            <v>1</v>
          </cell>
        </row>
        <row r="1885">
          <cell r="D1885" t="str">
            <v>001383_Z11</v>
          </cell>
          <cell r="P1885">
            <v>0.25</v>
          </cell>
          <cell r="AD1885">
            <v>2</v>
          </cell>
        </row>
        <row r="1886">
          <cell r="D1886" t="str">
            <v>001383_Z11</v>
          </cell>
          <cell r="P1886">
            <v>0.25</v>
          </cell>
          <cell r="AD1886">
            <v>3</v>
          </cell>
        </row>
        <row r="1887">
          <cell r="D1887" t="str">
            <v>001384_Z11</v>
          </cell>
          <cell r="P1887">
            <v>3.5000000000000003E-2</v>
          </cell>
          <cell r="AD1887">
            <v>1</v>
          </cell>
        </row>
        <row r="1888">
          <cell r="D1888" t="str">
            <v>001384_Z11</v>
          </cell>
          <cell r="P1888">
            <v>3.5000000000000003E-2</v>
          </cell>
          <cell r="AD1888">
            <v>2</v>
          </cell>
        </row>
        <row r="1889">
          <cell r="D1889" t="str">
            <v>001384_Z11</v>
          </cell>
          <cell r="P1889">
            <v>3.5000000000000003E-2</v>
          </cell>
          <cell r="AD1889">
            <v>3</v>
          </cell>
        </row>
        <row r="1890">
          <cell r="D1890" t="str">
            <v>001385_Z11</v>
          </cell>
          <cell r="P1890">
            <v>2.5000000000000001E-2</v>
          </cell>
          <cell r="AD1890">
            <v>1</v>
          </cell>
        </row>
        <row r="1891">
          <cell r="D1891" t="str">
            <v>001385_Z11</v>
          </cell>
          <cell r="P1891">
            <v>2.5000000000000001E-2</v>
          </cell>
          <cell r="AD1891">
            <v>2</v>
          </cell>
        </row>
        <row r="1892">
          <cell r="D1892" t="str">
            <v>001385_Z11</v>
          </cell>
          <cell r="P1892">
            <v>2.5000000000000001E-2</v>
          </cell>
          <cell r="AD1892">
            <v>3</v>
          </cell>
        </row>
        <row r="1893">
          <cell r="D1893" t="str">
            <v>001386_Z11</v>
          </cell>
          <cell r="P1893">
            <v>4.4999999999999998E-2</v>
          </cell>
          <cell r="AD1893">
            <v>1</v>
          </cell>
        </row>
        <row r="1894">
          <cell r="D1894" t="str">
            <v>001386_Z11</v>
          </cell>
          <cell r="P1894">
            <v>4.4999999999999998E-2</v>
          </cell>
          <cell r="AD1894">
            <v>2</v>
          </cell>
        </row>
        <row r="1895">
          <cell r="D1895" t="str">
            <v>001386_Z11</v>
          </cell>
          <cell r="P1895">
            <v>4.4999999999999998E-2</v>
          </cell>
          <cell r="AD1895">
            <v>3</v>
          </cell>
        </row>
        <row r="1896">
          <cell r="D1896" t="str">
            <v>001388_Z11</v>
          </cell>
          <cell r="P1896">
            <v>5.5E-2</v>
          </cell>
          <cell r="AD1896">
            <v>1</v>
          </cell>
        </row>
        <row r="1897">
          <cell r="D1897" t="str">
            <v>001388_Z11</v>
          </cell>
          <cell r="P1897">
            <v>5.5E-2</v>
          </cell>
          <cell r="AD1897">
            <v>2</v>
          </cell>
        </row>
        <row r="1898">
          <cell r="D1898" t="str">
            <v>001388_Z11</v>
          </cell>
          <cell r="P1898">
            <v>5.5E-2</v>
          </cell>
          <cell r="AD1898">
            <v>3</v>
          </cell>
        </row>
        <row r="1899">
          <cell r="D1899" t="str">
            <v>001391_Z11</v>
          </cell>
          <cell r="P1899">
            <v>7.4999999999999997E-2</v>
          </cell>
          <cell r="AD1899">
            <v>1</v>
          </cell>
        </row>
        <row r="1900">
          <cell r="D1900" t="str">
            <v>001391_Z11</v>
          </cell>
          <cell r="P1900">
            <v>7.4999999999999997E-2</v>
          </cell>
          <cell r="AD1900">
            <v>2</v>
          </cell>
        </row>
        <row r="1901">
          <cell r="D1901" t="str">
            <v>001391_Z11</v>
          </cell>
          <cell r="P1901">
            <v>7.4999999999999997E-2</v>
          </cell>
          <cell r="AD1901">
            <v>3</v>
          </cell>
        </row>
        <row r="1902">
          <cell r="D1902" t="str">
            <v>001395_Z11</v>
          </cell>
          <cell r="P1902">
            <v>2.1999999999999999E-2</v>
          </cell>
          <cell r="AD1902">
            <v>1</v>
          </cell>
        </row>
        <row r="1903">
          <cell r="D1903" t="str">
            <v>001395_Z11</v>
          </cell>
          <cell r="P1903">
            <v>2.1999999999999999E-2</v>
          </cell>
          <cell r="AD1903">
            <v>2</v>
          </cell>
        </row>
        <row r="1904">
          <cell r="D1904" t="str">
            <v>001395_Z11</v>
          </cell>
          <cell r="P1904">
            <v>2.1999999999999999E-2</v>
          </cell>
          <cell r="AD1904">
            <v>3</v>
          </cell>
        </row>
        <row r="1905">
          <cell r="D1905" t="str">
            <v>001399_Z11</v>
          </cell>
          <cell r="P1905">
            <v>0.03</v>
          </cell>
          <cell r="AD1905">
            <v>1</v>
          </cell>
        </row>
        <row r="1906">
          <cell r="D1906" t="str">
            <v>001399_Z11</v>
          </cell>
          <cell r="P1906">
            <v>0.03</v>
          </cell>
          <cell r="AD1906">
            <v>2</v>
          </cell>
        </row>
        <row r="1907">
          <cell r="D1907" t="str">
            <v>001399_Z11</v>
          </cell>
          <cell r="P1907">
            <v>0.03</v>
          </cell>
          <cell r="AD1907">
            <v>3</v>
          </cell>
        </row>
        <row r="1908">
          <cell r="D1908" t="str">
            <v>001400_Z11</v>
          </cell>
          <cell r="P1908">
            <v>0.03</v>
          </cell>
          <cell r="AD1908">
            <v>1</v>
          </cell>
        </row>
        <row r="1909">
          <cell r="D1909" t="str">
            <v>001400_Z11</v>
          </cell>
          <cell r="P1909">
            <v>0.03</v>
          </cell>
          <cell r="AD1909">
            <v>2</v>
          </cell>
        </row>
        <row r="1910">
          <cell r="D1910" t="str">
            <v>001400_Z11</v>
          </cell>
          <cell r="P1910">
            <v>0.03</v>
          </cell>
          <cell r="AD1910">
            <v>3</v>
          </cell>
        </row>
        <row r="1911">
          <cell r="D1911" t="str">
            <v>001407_Z11</v>
          </cell>
          <cell r="P1911">
            <v>0.24</v>
          </cell>
          <cell r="AD1911">
            <v>1</v>
          </cell>
        </row>
        <row r="1912">
          <cell r="D1912" t="str">
            <v>001407_Z11</v>
          </cell>
          <cell r="P1912">
            <v>0.24</v>
          </cell>
          <cell r="AD1912">
            <v>2</v>
          </cell>
        </row>
        <row r="1913">
          <cell r="D1913" t="str">
            <v>001407_Z11</v>
          </cell>
          <cell r="P1913">
            <v>0.24</v>
          </cell>
          <cell r="AD1913">
            <v>3</v>
          </cell>
        </row>
        <row r="1914">
          <cell r="D1914" t="str">
            <v>001408_Z11</v>
          </cell>
          <cell r="P1914">
            <v>0.24</v>
          </cell>
          <cell r="AD1914">
            <v>1</v>
          </cell>
        </row>
        <row r="1915">
          <cell r="D1915" t="str">
            <v>001408_Z11</v>
          </cell>
          <cell r="P1915">
            <v>0.24</v>
          </cell>
          <cell r="AD1915">
            <v>2</v>
          </cell>
        </row>
        <row r="1916">
          <cell r="D1916" t="str">
            <v>001408_Z11</v>
          </cell>
          <cell r="P1916">
            <v>0.24</v>
          </cell>
          <cell r="AD1916">
            <v>3</v>
          </cell>
        </row>
        <row r="1917">
          <cell r="D1917" t="str">
            <v>001409_Z11</v>
          </cell>
          <cell r="P1917">
            <v>0.24</v>
          </cell>
          <cell r="AD1917">
            <v>1</v>
          </cell>
        </row>
        <row r="1918">
          <cell r="D1918" t="str">
            <v>001409_Z11</v>
          </cell>
          <cell r="P1918">
            <v>0.24</v>
          </cell>
          <cell r="AD1918">
            <v>2</v>
          </cell>
        </row>
        <row r="1919">
          <cell r="D1919" t="str">
            <v>001409_Z11</v>
          </cell>
          <cell r="P1919">
            <v>0.24</v>
          </cell>
          <cell r="AD1919">
            <v>3</v>
          </cell>
        </row>
        <row r="1920">
          <cell r="D1920" t="str">
            <v>001410_Z11</v>
          </cell>
          <cell r="P1920">
            <v>0.24</v>
          </cell>
          <cell r="AD1920">
            <v>1</v>
          </cell>
        </row>
        <row r="1921">
          <cell r="D1921" t="str">
            <v>001410_Z11</v>
          </cell>
          <cell r="P1921">
            <v>0.24</v>
          </cell>
          <cell r="AD1921">
            <v>2</v>
          </cell>
        </row>
        <row r="1922">
          <cell r="D1922" t="str">
            <v>001410_Z11</v>
          </cell>
          <cell r="P1922">
            <v>0.24</v>
          </cell>
          <cell r="AD1922">
            <v>3</v>
          </cell>
        </row>
        <row r="1923">
          <cell r="D1923" t="str">
            <v>001413_Z11</v>
          </cell>
          <cell r="P1923">
            <v>0.28000000000000003</v>
          </cell>
          <cell r="AD1923">
            <v>1</v>
          </cell>
        </row>
        <row r="1924">
          <cell r="D1924" t="str">
            <v>001413_Z11</v>
          </cell>
          <cell r="P1924">
            <v>0.28000000000000003</v>
          </cell>
          <cell r="AD1924">
            <v>2</v>
          </cell>
        </row>
        <row r="1925">
          <cell r="D1925" t="str">
            <v>001413_Z11</v>
          </cell>
          <cell r="P1925">
            <v>0.28000000000000003</v>
          </cell>
          <cell r="AD1925">
            <v>3</v>
          </cell>
        </row>
        <row r="1926">
          <cell r="D1926" t="str">
            <v>001414_Z11</v>
          </cell>
          <cell r="P1926">
            <v>0.68</v>
          </cell>
          <cell r="AD1926">
            <v>1</v>
          </cell>
        </row>
        <row r="1927">
          <cell r="D1927" t="str">
            <v>001414_Z11</v>
          </cell>
          <cell r="P1927">
            <v>0.68</v>
          </cell>
          <cell r="AD1927">
            <v>2</v>
          </cell>
        </row>
        <row r="1928">
          <cell r="D1928" t="str">
            <v>001414_Z11</v>
          </cell>
          <cell r="P1928">
            <v>0.68</v>
          </cell>
          <cell r="AD1928">
            <v>3</v>
          </cell>
        </row>
        <row r="1929">
          <cell r="D1929" t="str">
            <v>001415_Z11</v>
          </cell>
          <cell r="P1929">
            <v>1.2</v>
          </cell>
          <cell r="AD1929">
            <v>1</v>
          </cell>
        </row>
        <row r="1930">
          <cell r="D1930" t="str">
            <v>001415_Z11</v>
          </cell>
          <cell r="P1930">
            <v>1.2</v>
          </cell>
          <cell r="AD1930">
            <v>2</v>
          </cell>
        </row>
        <row r="1931">
          <cell r="D1931" t="str">
            <v>001415_Z11</v>
          </cell>
          <cell r="P1931">
            <v>1.2</v>
          </cell>
          <cell r="AD1931">
            <v>3</v>
          </cell>
        </row>
        <row r="1932">
          <cell r="D1932" t="str">
            <v>001423_Z11</v>
          </cell>
          <cell r="P1932">
            <v>0.06</v>
          </cell>
          <cell r="AD1932">
            <v>1</v>
          </cell>
        </row>
        <row r="1933">
          <cell r="D1933" t="str">
            <v>001423_Z11</v>
          </cell>
          <cell r="P1933">
            <v>0.06</v>
          </cell>
          <cell r="AD1933">
            <v>2</v>
          </cell>
        </row>
        <row r="1934">
          <cell r="D1934" t="str">
            <v>001423_Z11</v>
          </cell>
          <cell r="P1934">
            <v>0.06</v>
          </cell>
          <cell r="AD1934">
            <v>3</v>
          </cell>
        </row>
        <row r="1935">
          <cell r="D1935" t="str">
            <v>001424_Z11</v>
          </cell>
          <cell r="P1935">
            <v>1.0999999999999999E-2</v>
          </cell>
          <cell r="AD1935">
            <v>1</v>
          </cell>
        </row>
        <row r="1936">
          <cell r="D1936" t="str">
            <v>001424_Z11</v>
          </cell>
          <cell r="P1936">
            <v>1.0999999999999999E-2</v>
          </cell>
          <cell r="AD1936">
            <v>2</v>
          </cell>
        </row>
        <row r="1937">
          <cell r="D1937" t="str">
            <v>001424_Z11</v>
          </cell>
          <cell r="P1937">
            <v>1.0999999999999999E-2</v>
          </cell>
          <cell r="AD1937">
            <v>3</v>
          </cell>
        </row>
        <row r="1938">
          <cell r="D1938" t="str">
            <v>001425_Z11</v>
          </cell>
          <cell r="P1938">
            <v>5.4999999999999997E-3</v>
          </cell>
          <cell r="AD1938">
            <v>1</v>
          </cell>
        </row>
        <row r="1939">
          <cell r="D1939" t="str">
            <v>001425_Z11</v>
          </cell>
          <cell r="P1939">
            <v>5.4999999999999997E-3</v>
          </cell>
          <cell r="AD1939">
            <v>2</v>
          </cell>
        </row>
        <row r="1940">
          <cell r="D1940" t="str">
            <v>001425_Z11</v>
          </cell>
          <cell r="P1940">
            <v>5.4999999999999997E-3</v>
          </cell>
          <cell r="AD1940">
            <v>3</v>
          </cell>
        </row>
        <row r="1941">
          <cell r="D1941" t="str">
            <v>001426_Z11</v>
          </cell>
          <cell r="P1941">
            <v>0.03</v>
          </cell>
          <cell r="AD1941">
            <v>1</v>
          </cell>
        </row>
        <row r="1942">
          <cell r="D1942" t="str">
            <v>001426_Z11</v>
          </cell>
          <cell r="P1942">
            <v>0.03</v>
          </cell>
          <cell r="AD1942">
            <v>2</v>
          </cell>
        </row>
        <row r="1943">
          <cell r="D1943" t="str">
            <v>001426_Z11</v>
          </cell>
          <cell r="P1943">
            <v>0.03</v>
          </cell>
          <cell r="AD1943">
            <v>3</v>
          </cell>
        </row>
        <row r="1944">
          <cell r="D1944" t="str">
            <v>001427_Z11</v>
          </cell>
          <cell r="P1944">
            <v>0.09</v>
          </cell>
          <cell r="AD1944">
            <v>1</v>
          </cell>
        </row>
        <row r="1945">
          <cell r="D1945" t="str">
            <v>001427_Z11</v>
          </cell>
          <cell r="P1945">
            <v>0.09</v>
          </cell>
          <cell r="AD1945">
            <v>2</v>
          </cell>
        </row>
        <row r="1946">
          <cell r="D1946" t="str">
            <v>001427_Z11</v>
          </cell>
          <cell r="P1946">
            <v>0.09</v>
          </cell>
          <cell r="AD1946">
            <v>3</v>
          </cell>
        </row>
        <row r="1947">
          <cell r="D1947" t="str">
            <v>001428_Z11</v>
          </cell>
          <cell r="P1947">
            <v>0.09</v>
          </cell>
          <cell r="AD1947">
            <v>1</v>
          </cell>
        </row>
        <row r="1948">
          <cell r="D1948" t="str">
            <v>001428_Z11</v>
          </cell>
          <cell r="P1948">
            <v>0.09</v>
          </cell>
          <cell r="AD1948">
            <v>2</v>
          </cell>
        </row>
        <row r="1949">
          <cell r="D1949" t="str">
            <v>001428_Z11</v>
          </cell>
          <cell r="P1949">
            <v>0.09</v>
          </cell>
          <cell r="AD1949">
            <v>3</v>
          </cell>
        </row>
        <row r="1950">
          <cell r="D1950" t="str">
            <v>001429_Z11</v>
          </cell>
          <cell r="P1950">
            <v>1.4999999999999999E-2</v>
          </cell>
          <cell r="AD1950">
            <v>1</v>
          </cell>
        </row>
        <row r="1951">
          <cell r="D1951" t="str">
            <v>001429_Z11</v>
          </cell>
          <cell r="P1951">
            <v>1.4999999999999999E-2</v>
          </cell>
          <cell r="AD1951">
            <v>2</v>
          </cell>
        </row>
        <row r="1952">
          <cell r="D1952" t="str">
            <v>001429_Z11</v>
          </cell>
          <cell r="P1952">
            <v>1.4999999999999999E-2</v>
          </cell>
          <cell r="AD1952">
            <v>3</v>
          </cell>
        </row>
        <row r="1953">
          <cell r="D1953" t="str">
            <v>001430_Z11</v>
          </cell>
          <cell r="P1953">
            <v>1.8499999999999999E-2</v>
          </cell>
          <cell r="AD1953">
            <v>1</v>
          </cell>
        </row>
        <row r="1954">
          <cell r="D1954" t="str">
            <v>001430_Z11</v>
          </cell>
          <cell r="P1954">
            <v>1.8499999999999999E-2</v>
          </cell>
          <cell r="AD1954">
            <v>2</v>
          </cell>
        </row>
        <row r="1955">
          <cell r="D1955" t="str">
            <v>001430_Z11</v>
          </cell>
          <cell r="P1955">
            <v>1.8499999999999999E-2</v>
          </cell>
          <cell r="AD1955">
            <v>3</v>
          </cell>
        </row>
        <row r="1956">
          <cell r="D1956" t="str">
            <v>001431_Z11</v>
          </cell>
          <cell r="P1956">
            <v>5.4999999999999997E-3</v>
          </cell>
          <cell r="AD1956">
            <v>1</v>
          </cell>
        </row>
        <row r="1957">
          <cell r="D1957" t="str">
            <v>001431_Z11</v>
          </cell>
          <cell r="P1957">
            <v>5.4999999999999997E-3</v>
          </cell>
          <cell r="AD1957">
            <v>2</v>
          </cell>
        </row>
        <row r="1958">
          <cell r="D1958" t="str">
            <v>001432_Z11</v>
          </cell>
          <cell r="P1958">
            <v>7.4999999999999997E-3</v>
          </cell>
          <cell r="AD1958">
            <v>1</v>
          </cell>
        </row>
        <row r="1959">
          <cell r="D1959" t="str">
            <v>001432_Z11</v>
          </cell>
          <cell r="P1959">
            <v>7.4999999999999997E-3</v>
          </cell>
          <cell r="AD1959">
            <v>2</v>
          </cell>
        </row>
        <row r="1960">
          <cell r="D1960" t="str">
            <v>001433_Z11</v>
          </cell>
          <cell r="P1960">
            <v>0.04</v>
          </cell>
          <cell r="AD1960">
            <v>1</v>
          </cell>
        </row>
        <row r="1961">
          <cell r="D1961" t="str">
            <v>001433_Z11</v>
          </cell>
          <cell r="P1961">
            <v>0.04</v>
          </cell>
          <cell r="AD1961">
            <v>2</v>
          </cell>
        </row>
        <row r="1962">
          <cell r="D1962" t="str">
            <v>001433_Z11</v>
          </cell>
          <cell r="P1962">
            <v>0.04</v>
          </cell>
          <cell r="AD1962">
            <v>3</v>
          </cell>
        </row>
        <row r="1963">
          <cell r="D1963" t="str">
            <v>001434_Z11</v>
          </cell>
          <cell r="P1963">
            <v>2.1999999999999999E-2</v>
          </cell>
          <cell r="AD1963">
            <v>1</v>
          </cell>
        </row>
        <row r="1964">
          <cell r="D1964" t="str">
            <v>001434_Z11</v>
          </cell>
          <cell r="P1964">
            <v>2.1999999999999999E-2</v>
          </cell>
          <cell r="AD1964">
            <v>2</v>
          </cell>
        </row>
        <row r="1965">
          <cell r="D1965" t="str">
            <v>001434_Z11</v>
          </cell>
          <cell r="P1965">
            <v>2.1999999999999999E-2</v>
          </cell>
          <cell r="AD1965">
            <v>3</v>
          </cell>
        </row>
        <row r="1966">
          <cell r="D1966" t="str">
            <v>001435_Z11</v>
          </cell>
          <cell r="P1966">
            <v>0.03</v>
          </cell>
          <cell r="AD1966">
            <v>1</v>
          </cell>
        </row>
        <row r="1967">
          <cell r="D1967" t="str">
            <v>001435_Z11</v>
          </cell>
          <cell r="P1967">
            <v>0.03</v>
          </cell>
          <cell r="AD1967">
            <v>2</v>
          </cell>
        </row>
        <row r="1968">
          <cell r="D1968" t="str">
            <v>001435_Z11</v>
          </cell>
          <cell r="P1968">
            <v>0.03</v>
          </cell>
          <cell r="AD1968">
            <v>3</v>
          </cell>
        </row>
        <row r="1969">
          <cell r="D1969" t="str">
            <v>001436_Z11</v>
          </cell>
          <cell r="P1969">
            <v>7.4999999999999997E-2</v>
          </cell>
          <cell r="AD1969">
            <v>1</v>
          </cell>
        </row>
        <row r="1970">
          <cell r="D1970" t="str">
            <v>001436_Z11</v>
          </cell>
          <cell r="P1970">
            <v>7.4999999999999997E-2</v>
          </cell>
          <cell r="AD1970">
            <v>2</v>
          </cell>
        </row>
        <row r="1971">
          <cell r="D1971" t="str">
            <v>001436_Z11</v>
          </cell>
          <cell r="P1971">
            <v>7.4999999999999997E-2</v>
          </cell>
          <cell r="AD1971">
            <v>3</v>
          </cell>
        </row>
        <row r="1972">
          <cell r="D1972" t="str">
            <v>001437_Z11</v>
          </cell>
          <cell r="P1972">
            <v>2.1999999999999999E-2</v>
          </cell>
          <cell r="AD1972">
            <v>1</v>
          </cell>
        </row>
        <row r="1973">
          <cell r="D1973" t="str">
            <v>001437_Z11</v>
          </cell>
          <cell r="P1973">
            <v>2.1999999999999999E-2</v>
          </cell>
          <cell r="AD1973">
            <v>2</v>
          </cell>
        </row>
        <row r="1974">
          <cell r="D1974" t="str">
            <v>001437_Z11</v>
          </cell>
          <cell r="P1974">
            <v>2.1999999999999999E-2</v>
          </cell>
          <cell r="AD1974">
            <v>3</v>
          </cell>
        </row>
        <row r="1975">
          <cell r="D1975" t="str">
            <v>001438_Z11</v>
          </cell>
          <cell r="P1975">
            <v>5.5E-2</v>
          </cell>
          <cell r="AD1975">
            <v>1</v>
          </cell>
        </row>
        <row r="1976">
          <cell r="D1976" t="str">
            <v>001438_Z11</v>
          </cell>
          <cell r="P1976">
            <v>5.5E-2</v>
          </cell>
          <cell r="AD1976">
            <v>2</v>
          </cell>
        </row>
        <row r="1977">
          <cell r="D1977" t="str">
            <v>001438_Z11</v>
          </cell>
          <cell r="P1977">
            <v>5.5E-2</v>
          </cell>
          <cell r="AD1977">
            <v>3</v>
          </cell>
        </row>
        <row r="1978">
          <cell r="D1978" t="str">
            <v>001439_Z11</v>
          </cell>
          <cell r="P1978">
            <v>4.4999999999999998E-2</v>
          </cell>
          <cell r="AD1978">
            <v>1</v>
          </cell>
        </row>
        <row r="1979">
          <cell r="D1979" t="str">
            <v>001439_Z11</v>
          </cell>
          <cell r="P1979">
            <v>4.4999999999999998E-2</v>
          </cell>
          <cell r="AD1979">
            <v>2</v>
          </cell>
        </row>
        <row r="1980">
          <cell r="D1980" t="str">
            <v>001439_Z11</v>
          </cell>
          <cell r="P1980">
            <v>4.4999999999999998E-2</v>
          </cell>
          <cell r="AD1980">
            <v>3</v>
          </cell>
        </row>
        <row r="1981">
          <cell r="D1981" t="str">
            <v>001441_Z11</v>
          </cell>
          <cell r="P1981">
            <v>0.25</v>
          </cell>
          <cell r="AD1981">
            <v>1</v>
          </cell>
        </row>
        <row r="1982">
          <cell r="D1982" t="str">
            <v>001441_Z11</v>
          </cell>
          <cell r="P1982">
            <v>0.25</v>
          </cell>
          <cell r="AD1982">
            <v>2</v>
          </cell>
        </row>
        <row r="1983">
          <cell r="D1983" t="str">
            <v>001441_Z11</v>
          </cell>
          <cell r="P1983">
            <v>0.25</v>
          </cell>
          <cell r="AD1983">
            <v>3</v>
          </cell>
        </row>
        <row r="1984">
          <cell r="D1984" t="str">
            <v>001442_Z11</v>
          </cell>
          <cell r="P1984">
            <v>0.25</v>
          </cell>
          <cell r="AD1984">
            <v>1</v>
          </cell>
        </row>
        <row r="1985">
          <cell r="D1985" t="str">
            <v>001442_Z11</v>
          </cell>
          <cell r="P1985">
            <v>0.25</v>
          </cell>
          <cell r="AD1985">
            <v>2</v>
          </cell>
        </row>
        <row r="1986">
          <cell r="D1986" t="str">
            <v>001442_Z11</v>
          </cell>
          <cell r="P1986">
            <v>0.25</v>
          </cell>
          <cell r="AD1986">
            <v>3</v>
          </cell>
        </row>
        <row r="1987">
          <cell r="D1987" t="str">
            <v>001443_Z11</v>
          </cell>
          <cell r="P1987">
            <v>0.03</v>
          </cell>
          <cell r="AD1987">
            <v>1</v>
          </cell>
        </row>
        <row r="1988">
          <cell r="D1988" t="str">
            <v>001443_Z11</v>
          </cell>
          <cell r="P1988">
            <v>0.03</v>
          </cell>
          <cell r="AD1988">
            <v>2</v>
          </cell>
        </row>
        <row r="1989">
          <cell r="D1989" t="str">
            <v>001443_Z11</v>
          </cell>
          <cell r="P1989">
            <v>0.03</v>
          </cell>
          <cell r="AD1989">
            <v>3</v>
          </cell>
        </row>
        <row r="1990">
          <cell r="D1990" t="str">
            <v>001444_Z11</v>
          </cell>
          <cell r="P1990">
            <v>6.0000000000000001E-3</v>
          </cell>
          <cell r="AD1990">
            <v>1</v>
          </cell>
        </row>
        <row r="1991">
          <cell r="D1991" t="str">
            <v>001444_Z11</v>
          </cell>
          <cell r="P1991">
            <v>6.0000000000000001E-3</v>
          </cell>
          <cell r="AD1991">
            <v>2</v>
          </cell>
        </row>
        <row r="1992">
          <cell r="D1992" t="str">
            <v>001445_Z11</v>
          </cell>
          <cell r="P1992">
            <v>5.0000000000000001E-3</v>
          </cell>
          <cell r="AD1992">
            <v>1</v>
          </cell>
        </row>
        <row r="1993">
          <cell r="D1993" t="str">
            <v>001445_Z11</v>
          </cell>
          <cell r="P1993">
            <v>5.0000000000000001E-3</v>
          </cell>
          <cell r="AD1993">
            <v>2</v>
          </cell>
        </row>
        <row r="1994">
          <cell r="D1994" t="str">
            <v>001445_Z11</v>
          </cell>
          <cell r="P1994">
            <v>5.0000000000000001E-3</v>
          </cell>
          <cell r="AD1994">
            <v>3</v>
          </cell>
        </row>
        <row r="1995">
          <cell r="D1995" t="str">
            <v>001446_Z11</v>
          </cell>
          <cell r="P1995">
            <v>0.04</v>
          </cell>
          <cell r="AD1995">
            <v>1</v>
          </cell>
        </row>
        <row r="1996">
          <cell r="D1996" t="str">
            <v>001446_Z11</v>
          </cell>
          <cell r="P1996">
            <v>0.04</v>
          </cell>
          <cell r="AD1996">
            <v>2</v>
          </cell>
        </row>
        <row r="1997">
          <cell r="D1997" t="str">
            <v>001446_Z11</v>
          </cell>
          <cell r="P1997">
            <v>0.04</v>
          </cell>
          <cell r="AD1997">
            <v>3</v>
          </cell>
        </row>
        <row r="1998">
          <cell r="D1998" t="str">
            <v>001447_Z11</v>
          </cell>
          <cell r="P1998">
            <v>1.0999999999999999E-2</v>
          </cell>
          <cell r="AD1998">
            <v>1</v>
          </cell>
        </row>
        <row r="1999">
          <cell r="D1999" t="str">
            <v>001447_Z11</v>
          </cell>
          <cell r="P1999">
            <v>1.0999999999999999E-2</v>
          </cell>
          <cell r="AD1999">
            <v>2</v>
          </cell>
        </row>
        <row r="2000">
          <cell r="D2000" t="str">
            <v>001447_Z11</v>
          </cell>
          <cell r="P2000">
            <v>1.0999999999999999E-2</v>
          </cell>
          <cell r="AD2000">
            <v>3</v>
          </cell>
        </row>
        <row r="2001">
          <cell r="D2001" t="str">
            <v>001448_Z11</v>
          </cell>
          <cell r="P2001">
            <v>7.4999999999999997E-2</v>
          </cell>
          <cell r="AD2001">
            <v>1</v>
          </cell>
        </row>
        <row r="2002">
          <cell r="D2002" t="str">
            <v>001448_Z11</v>
          </cell>
          <cell r="P2002">
            <v>7.4999999999999997E-2</v>
          </cell>
          <cell r="AD2002">
            <v>2</v>
          </cell>
        </row>
        <row r="2003">
          <cell r="D2003" t="str">
            <v>001448_Z11</v>
          </cell>
          <cell r="P2003">
            <v>7.4999999999999997E-2</v>
          </cell>
          <cell r="AD2003">
            <v>3</v>
          </cell>
        </row>
        <row r="2004">
          <cell r="D2004" t="str">
            <v>001449_Z11</v>
          </cell>
          <cell r="P2004">
            <v>7.4999999999999997E-3</v>
          </cell>
          <cell r="AD2004">
            <v>1</v>
          </cell>
        </row>
        <row r="2005">
          <cell r="D2005" t="str">
            <v>001449_Z11</v>
          </cell>
          <cell r="P2005">
            <v>7.4999999999999997E-3</v>
          </cell>
          <cell r="AD2005">
            <v>2</v>
          </cell>
        </row>
        <row r="2006">
          <cell r="D2006" t="str">
            <v>001449_Z11</v>
          </cell>
          <cell r="P2006">
            <v>7.4999999999999997E-3</v>
          </cell>
          <cell r="AD2006">
            <v>3</v>
          </cell>
        </row>
        <row r="2007">
          <cell r="D2007" t="str">
            <v>001452_Z11</v>
          </cell>
          <cell r="P2007">
            <v>1.7999999999999999E-2</v>
          </cell>
          <cell r="AD2007">
            <v>1</v>
          </cell>
        </row>
        <row r="2008">
          <cell r="D2008" t="str">
            <v>001452_Z11</v>
          </cell>
          <cell r="P2008">
            <v>1.7999999999999999E-2</v>
          </cell>
          <cell r="AD2008">
            <v>2</v>
          </cell>
        </row>
        <row r="2009">
          <cell r="D2009" t="str">
            <v>001453_Z11</v>
          </cell>
          <cell r="P2009">
            <v>5.0000000000000001E-3</v>
          </cell>
          <cell r="AD2009">
            <v>1</v>
          </cell>
        </row>
        <row r="2010">
          <cell r="D2010" t="str">
            <v>001453_Z11</v>
          </cell>
          <cell r="P2010">
            <v>5.0000000000000001E-3</v>
          </cell>
          <cell r="AD2010">
            <v>2</v>
          </cell>
        </row>
        <row r="2011">
          <cell r="D2011" t="str">
            <v>001454_Z11</v>
          </cell>
          <cell r="P2011">
            <v>1.4999999999999999E-2</v>
          </cell>
          <cell r="AD2011">
            <v>1</v>
          </cell>
        </row>
        <row r="2012">
          <cell r="D2012" t="str">
            <v>001454_Z11</v>
          </cell>
          <cell r="P2012">
            <v>1.4999999999999999E-2</v>
          </cell>
          <cell r="AD2012">
            <v>2</v>
          </cell>
        </row>
        <row r="2013">
          <cell r="D2013" t="str">
            <v>001455_Z11</v>
          </cell>
          <cell r="P2013">
            <v>1.0999999999999999E-2</v>
          </cell>
          <cell r="AD2013">
            <v>1</v>
          </cell>
        </row>
        <row r="2014">
          <cell r="D2014" t="str">
            <v>001455_Z11</v>
          </cell>
          <cell r="P2014">
            <v>1.0999999999999999E-2</v>
          </cell>
          <cell r="AD2014">
            <v>2</v>
          </cell>
        </row>
        <row r="2015">
          <cell r="D2015" t="str">
            <v>001456_Z11</v>
          </cell>
          <cell r="P2015">
            <v>6.0000000000000001E-3</v>
          </cell>
          <cell r="AD2015">
            <v>1</v>
          </cell>
        </row>
        <row r="2016">
          <cell r="D2016" t="str">
            <v>001456_Z11</v>
          </cell>
          <cell r="P2016">
            <v>6.0000000000000001E-3</v>
          </cell>
          <cell r="AD2016">
            <v>2</v>
          </cell>
        </row>
        <row r="2017">
          <cell r="D2017" t="str">
            <v>001458_Z11</v>
          </cell>
          <cell r="P2017">
            <v>7.4999999999999997E-3</v>
          </cell>
          <cell r="AD2017">
            <v>1</v>
          </cell>
        </row>
        <row r="2018">
          <cell r="D2018" t="str">
            <v>001458_Z11</v>
          </cell>
          <cell r="P2018">
            <v>7.4999999999999997E-3</v>
          </cell>
          <cell r="AD2018">
            <v>2</v>
          </cell>
        </row>
        <row r="2019">
          <cell r="D2019" t="str">
            <v>001458_Z11</v>
          </cell>
          <cell r="P2019">
            <v>7.4999999999999997E-3</v>
          </cell>
          <cell r="AD2019">
            <v>3</v>
          </cell>
        </row>
        <row r="2020">
          <cell r="D2020" t="str">
            <v>001459_Z11</v>
          </cell>
          <cell r="P2020">
            <v>7.4999999999999997E-3</v>
          </cell>
          <cell r="AD2020">
            <v>1</v>
          </cell>
        </row>
        <row r="2021">
          <cell r="D2021" t="str">
            <v>001459_Z11</v>
          </cell>
          <cell r="P2021">
            <v>7.4999999999999997E-3</v>
          </cell>
          <cell r="AD2021">
            <v>2</v>
          </cell>
        </row>
        <row r="2022">
          <cell r="D2022" t="str">
            <v>001459_Z11</v>
          </cell>
          <cell r="P2022">
            <v>7.4999999999999997E-3</v>
          </cell>
          <cell r="AD2022">
            <v>3</v>
          </cell>
        </row>
        <row r="2023">
          <cell r="D2023" t="str">
            <v>001460_Z11</v>
          </cell>
          <cell r="P2023">
            <v>7.0000000000000001E-3</v>
          </cell>
          <cell r="AD2023">
            <v>1</v>
          </cell>
        </row>
        <row r="2024">
          <cell r="D2024" t="str">
            <v>001461_Z11</v>
          </cell>
          <cell r="P2024">
            <v>5.0000000000000001E-3</v>
          </cell>
          <cell r="AD2024">
            <v>1</v>
          </cell>
        </row>
        <row r="2025">
          <cell r="D2025" t="str">
            <v>001461_Z11</v>
          </cell>
          <cell r="P2025">
            <v>5.0000000000000001E-3</v>
          </cell>
          <cell r="AD2025">
            <v>2</v>
          </cell>
        </row>
        <row r="2026">
          <cell r="D2026" t="str">
            <v>001461_Z11</v>
          </cell>
          <cell r="P2026">
            <v>5.0000000000000001E-3</v>
          </cell>
          <cell r="AD2026">
            <v>3</v>
          </cell>
        </row>
        <row r="2027">
          <cell r="D2027" t="str">
            <v>001464_Z11</v>
          </cell>
          <cell r="P2027">
            <v>0.04</v>
          </cell>
          <cell r="AD2027">
            <v>1</v>
          </cell>
        </row>
        <row r="2028">
          <cell r="D2028" t="str">
            <v>001464_Z11</v>
          </cell>
          <cell r="P2028">
            <v>0.04</v>
          </cell>
          <cell r="AD2028">
            <v>2</v>
          </cell>
        </row>
        <row r="2029">
          <cell r="D2029" t="str">
            <v>001464_Z11</v>
          </cell>
          <cell r="P2029">
            <v>0.04</v>
          </cell>
          <cell r="AD2029">
            <v>3</v>
          </cell>
        </row>
        <row r="2030">
          <cell r="D2030" t="str">
            <v>001465_Z11</v>
          </cell>
          <cell r="P2030">
            <v>3.9E-2</v>
          </cell>
          <cell r="AD2030">
            <v>1</v>
          </cell>
        </row>
        <row r="2031">
          <cell r="D2031" t="str">
            <v>001465_Z11</v>
          </cell>
          <cell r="P2031">
            <v>3.9E-2</v>
          </cell>
          <cell r="AD2031">
            <v>2</v>
          </cell>
        </row>
        <row r="2032">
          <cell r="D2032" t="str">
            <v>001465_Z11</v>
          </cell>
          <cell r="P2032">
            <v>3.9E-2</v>
          </cell>
          <cell r="AD2032">
            <v>3</v>
          </cell>
        </row>
        <row r="2033">
          <cell r="D2033" t="str">
            <v>001466_Z11</v>
          </cell>
          <cell r="P2033">
            <v>7.0000000000000007E-2</v>
          </cell>
          <cell r="AD2033">
            <v>1</v>
          </cell>
        </row>
        <row r="2034">
          <cell r="D2034" t="str">
            <v>001466_Z11</v>
          </cell>
          <cell r="P2034">
            <v>7.0000000000000007E-2</v>
          </cell>
          <cell r="AD2034">
            <v>2</v>
          </cell>
        </row>
        <row r="2035">
          <cell r="D2035" t="str">
            <v>001466_Z11</v>
          </cell>
          <cell r="P2035">
            <v>7.0000000000000007E-2</v>
          </cell>
          <cell r="AD2035">
            <v>3</v>
          </cell>
        </row>
        <row r="2036">
          <cell r="D2036" t="str">
            <v>001467_Z11</v>
          </cell>
          <cell r="P2036">
            <v>5.5E-2</v>
          </cell>
          <cell r="AD2036">
            <v>1</v>
          </cell>
        </row>
        <row r="2037">
          <cell r="D2037" t="str">
            <v>001467_Z11</v>
          </cell>
          <cell r="P2037">
            <v>5.5E-2</v>
          </cell>
          <cell r="AD2037">
            <v>2</v>
          </cell>
        </row>
        <row r="2038">
          <cell r="D2038" t="str">
            <v>001467_Z11</v>
          </cell>
          <cell r="P2038">
            <v>5.5E-2</v>
          </cell>
          <cell r="AD2038">
            <v>3</v>
          </cell>
        </row>
        <row r="2039">
          <cell r="D2039" t="str">
            <v>001468_Z11</v>
          </cell>
          <cell r="P2039">
            <v>2.1999999999999999E-2</v>
          </cell>
          <cell r="AD2039">
            <v>1</v>
          </cell>
        </row>
        <row r="2040">
          <cell r="D2040" t="str">
            <v>001468_Z11</v>
          </cell>
          <cell r="P2040">
            <v>2.1999999999999999E-2</v>
          </cell>
          <cell r="AD2040">
            <v>2</v>
          </cell>
        </row>
        <row r="2041">
          <cell r="D2041" t="str">
            <v>001468_Z11</v>
          </cell>
          <cell r="P2041">
            <v>2.1999999999999999E-2</v>
          </cell>
          <cell r="AD2041">
            <v>3</v>
          </cell>
        </row>
        <row r="2042">
          <cell r="D2042" t="str">
            <v>001469_Z11</v>
          </cell>
          <cell r="P2042">
            <v>2.1999999999999999E-2</v>
          </cell>
          <cell r="AD2042">
            <v>1</v>
          </cell>
        </row>
        <row r="2043">
          <cell r="D2043" t="str">
            <v>001469_Z11</v>
          </cell>
          <cell r="P2043">
            <v>2.1999999999999999E-2</v>
          </cell>
          <cell r="AD2043">
            <v>2</v>
          </cell>
        </row>
        <row r="2044">
          <cell r="D2044" t="str">
            <v>001469_Z11</v>
          </cell>
          <cell r="P2044">
            <v>2.1999999999999999E-2</v>
          </cell>
          <cell r="AD2044">
            <v>3</v>
          </cell>
        </row>
        <row r="2045">
          <cell r="D2045" t="str">
            <v>001470_Z11</v>
          </cell>
          <cell r="P2045">
            <v>8.9999999999999993E-3</v>
          </cell>
          <cell r="AD2045">
            <v>1</v>
          </cell>
        </row>
        <row r="2046">
          <cell r="D2046" t="str">
            <v>001470_Z11</v>
          </cell>
          <cell r="P2046">
            <v>8.9999999999999993E-3</v>
          </cell>
          <cell r="AD2046">
            <v>2</v>
          </cell>
        </row>
        <row r="2047">
          <cell r="D2047" t="str">
            <v>001470_Z11</v>
          </cell>
          <cell r="P2047">
            <v>8.9999999999999993E-3</v>
          </cell>
          <cell r="AD2047">
            <v>3</v>
          </cell>
        </row>
        <row r="2048">
          <cell r="D2048" t="str">
            <v>001471_Z11</v>
          </cell>
          <cell r="P2048">
            <v>2.1999999999999999E-2</v>
          </cell>
          <cell r="AD2048">
            <v>1</v>
          </cell>
        </row>
        <row r="2049">
          <cell r="D2049" t="str">
            <v>001471_Z11</v>
          </cell>
          <cell r="P2049">
            <v>2.1999999999999999E-2</v>
          </cell>
          <cell r="AD2049">
            <v>2</v>
          </cell>
        </row>
        <row r="2050">
          <cell r="D2050" t="str">
            <v>001471_Z11</v>
          </cell>
          <cell r="P2050">
            <v>2.1999999999999999E-2</v>
          </cell>
          <cell r="AD2050">
            <v>3</v>
          </cell>
        </row>
        <row r="2051">
          <cell r="D2051" t="str">
            <v>001479_Z11</v>
          </cell>
          <cell r="P2051">
            <v>0.13200000000000001</v>
          </cell>
          <cell r="AD2051">
            <v>1</v>
          </cell>
        </row>
        <row r="2052">
          <cell r="D2052" t="str">
            <v>001479_Z11</v>
          </cell>
          <cell r="P2052">
            <v>0.13200000000000001</v>
          </cell>
          <cell r="AD2052">
            <v>2</v>
          </cell>
        </row>
        <row r="2053">
          <cell r="D2053" t="str">
            <v>001479_Z11</v>
          </cell>
          <cell r="P2053">
            <v>0.13200000000000001</v>
          </cell>
          <cell r="AD2053">
            <v>3</v>
          </cell>
        </row>
        <row r="2054">
          <cell r="D2054" t="str">
            <v>001480_Z11</v>
          </cell>
          <cell r="P2054">
            <v>4.4999999999999998E-2</v>
          </cell>
          <cell r="AD2054">
            <v>1</v>
          </cell>
        </row>
        <row r="2055">
          <cell r="D2055" t="str">
            <v>001480_Z11</v>
          </cell>
          <cell r="P2055">
            <v>4.4999999999999998E-2</v>
          </cell>
          <cell r="AD2055">
            <v>2</v>
          </cell>
        </row>
        <row r="2056">
          <cell r="D2056" t="str">
            <v>001480_Z11</v>
          </cell>
          <cell r="P2056">
            <v>4.4999999999999998E-2</v>
          </cell>
          <cell r="AD2056">
            <v>3</v>
          </cell>
        </row>
        <row r="2057">
          <cell r="D2057" t="str">
            <v>001481_Z11</v>
          </cell>
          <cell r="P2057">
            <v>3.6999999999999998E-2</v>
          </cell>
          <cell r="AD2057">
            <v>1</v>
          </cell>
        </row>
        <row r="2058">
          <cell r="D2058" t="str">
            <v>001481_Z11</v>
          </cell>
          <cell r="P2058">
            <v>3.6999999999999998E-2</v>
          </cell>
          <cell r="AD2058">
            <v>2</v>
          </cell>
        </row>
        <row r="2059">
          <cell r="D2059" t="str">
            <v>001481_Z11</v>
          </cell>
          <cell r="P2059">
            <v>3.6999999999999998E-2</v>
          </cell>
          <cell r="AD2059">
            <v>3</v>
          </cell>
        </row>
        <row r="2060">
          <cell r="D2060" t="str">
            <v>001487_Z11</v>
          </cell>
          <cell r="P2060">
            <v>0.63</v>
          </cell>
          <cell r="AD2060">
            <v>1</v>
          </cell>
        </row>
        <row r="2061">
          <cell r="D2061" t="str">
            <v>001487_Z11</v>
          </cell>
          <cell r="P2061">
            <v>0.63</v>
          </cell>
          <cell r="AD2061">
            <v>2</v>
          </cell>
        </row>
        <row r="2062">
          <cell r="D2062" t="str">
            <v>001487_Z11</v>
          </cell>
          <cell r="P2062">
            <v>0.63</v>
          </cell>
          <cell r="AD2062">
            <v>3</v>
          </cell>
        </row>
        <row r="2063">
          <cell r="D2063" t="str">
            <v>001488_Z11</v>
          </cell>
          <cell r="P2063">
            <v>0.16</v>
          </cell>
          <cell r="AD2063">
            <v>1</v>
          </cell>
        </row>
        <row r="2064">
          <cell r="D2064" t="str">
            <v>001488_Z11</v>
          </cell>
          <cell r="P2064">
            <v>0.16</v>
          </cell>
          <cell r="AD2064">
            <v>2</v>
          </cell>
        </row>
        <row r="2065">
          <cell r="D2065" t="str">
            <v>001488_Z11</v>
          </cell>
          <cell r="P2065">
            <v>0.16</v>
          </cell>
          <cell r="AD2065">
            <v>3</v>
          </cell>
        </row>
        <row r="2066">
          <cell r="D2066" t="str">
            <v>001489_Z11</v>
          </cell>
          <cell r="P2066">
            <v>7.4999999999999997E-2</v>
          </cell>
          <cell r="AD2066">
            <v>1</v>
          </cell>
        </row>
        <row r="2067">
          <cell r="D2067" t="str">
            <v>001489_Z11</v>
          </cell>
          <cell r="P2067">
            <v>7.4999999999999997E-2</v>
          </cell>
          <cell r="AD2067">
            <v>2</v>
          </cell>
        </row>
        <row r="2068">
          <cell r="D2068" t="str">
            <v>001489_Z11</v>
          </cell>
          <cell r="P2068">
            <v>7.4999999999999997E-2</v>
          </cell>
          <cell r="AD2068">
            <v>3</v>
          </cell>
        </row>
        <row r="2069">
          <cell r="D2069" t="str">
            <v>001490_Z11</v>
          </cell>
          <cell r="P2069">
            <v>1.4999999999999999E-2</v>
          </cell>
          <cell r="AD2069">
            <v>1</v>
          </cell>
        </row>
        <row r="2070">
          <cell r="D2070" t="str">
            <v>001490_Z11</v>
          </cell>
          <cell r="P2070">
            <v>1.4999999999999999E-2</v>
          </cell>
          <cell r="AD2070">
            <v>2</v>
          </cell>
        </row>
        <row r="2071">
          <cell r="D2071" t="str">
            <v>001490_Z11</v>
          </cell>
          <cell r="P2071">
            <v>1.4999999999999999E-2</v>
          </cell>
          <cell r="AD2071">
            <v>3</v>
          </cell>
        </row>
        <row r="2072">
          <cell r="D2072" t="str">
            <v>001492_Z11</v>
          </cell>
          <cell r="P2072">
            <v>0.115</v>
          </cell>
          <cell r="AD2072">
            <v>1</v>
          </cell>
        </row>
        <row r="2073">
          <cell r="D2073" t="str">
            <v>001492_Z11</v>
          </cell>
          <cell r="P2073">
            <v>0.115</v>
          </cell>
          <cell r="AD2073">
            <v>2</v>
          </cell>
        </row>
        <row r="2074">
          <cell r="D2074" t="str">
            <v>001492_Z11</v>
          </cell>
          <cell r="P2074">
            <v>0.115</v>
          </cell>
          <cell r="AD2074">
            <v>3</v>
          </cell>
        </row>
        <row r="2075">
          <cell r="D2075" t="str">
            <v>001500_Z11</v>
          </cell>
          <cell r="P2075">
            <v>1.4999999999999999E-2</v>
          </cell>
          <cell r="AD2075">
            <v>1</v>
          </cell>
        </row>
        <row r="2076">
          <cell r="D2076" t="str">
            <v>001500_Z11</v>
          </cell>
          <cell r="P2076">
            <v>1.4999999999999999E-2</v>
          </cell>
          <cell r="AD2076">
            <v>2</v>
          </cell>
        </row>
        <row r="2077">
          <cell r="D2077" t="str">
            <v>001500_Z11</v>
          </cell>
          <cell r="P2077">
            <v>1.4999999999999999E-2</v>
          </cell>
          <cell r="AD2077">
            <v>3</v>
          </cell>
        </row>
        <row r="2078">
          <cell r="D2078" t="str">
            <v>001503_Z11</v>
          </cell>
          <cell r="P2078">
            <v>3.6999999999999998E-2</v>
          </cell>
          <cell r="AD2078">
            <v>1</v>
          </cell>
        </row>
        <row r="2079">
          <cell r="D2079" t="str">
            <v>001503_Z11</v>
          </cell>
          <cell r="P2079">
            <v>3.6999999999999998E-2</v>
          </cell>
          <cell r="AD2079">
            <v>2</v>
          </cell>
        </row>
        <row r="2080">
          <cell r="D2080" t="str">
            <v>001503_Z11</v>
          </cell>
          <cell r="P2080">
            <v>3.6999999999999998E-2</v>
          </cell>
          <cell r="AD2080">
            <v>3</v>
          </cell>
        </row>
        <row r="2081">
          <cell r="D2081" t="str">
            <v>001504_Z11</v>
          </cell>
          <cell r="P2081">
            <v>5.8000000000000003E-2</v>
          </cell>
          <cell r="AD2081">
            <v>1</v>
          </cell>
        </row>
        <row r="2082">
          <cell r="D2082" t="str">
            <v>001504_Z11</v>
          </cell>
          <cell r="P2082">
            <v>5.8000000000000003E-2</v>
          </cell>
          <cell r="AD2082">
            <v>2</v>
          </cell>
        </row>
        <row r="2083">
          <cell r="D2083" t="str">
            <v>001504_Z11</v>
          </cell>
          <cell r="P2083">
            <v>5.8000000000000003E-2</v>
          </cell>
          <cell r="AD2083">
            <v>3</v>
          </cell>
        </row>
        <row r="2084">
          <cell r="D2084" t="str">
            <v>001505_Z11</v>
          </cell>
          <cell r="P2084">
            <v>8.5000000000000006E-2</v>
          </cell>
          <cell r="AD2084">
            <v>1</v>
          </cell>
        </row>
        <row r="2085">
          <cell r="D2085" t="str">
            <v>001505_Z11</v>
          </cell>
          <cell r="P2085">
            <v>8.5000000000000006E-2</v>
          </cell>
          <cell r="AD2085">
            <v>2</v>
          </cell>
        </row>
        <row r="2086">
          <cell r="D2086" t="str">
            <v>001505_Z11</v>
          </cell>
          <cell r="P2086">
            <v>8.5000000000000006E-2</v>
          </cell>
          <cell r="AD2086">
            <v>3</v>
          </cell>
        </row>
        <row r="2087">
          <cell r="D2087" t="str">
            <v>001506_Z11</v>
          </cell>
          <cell r="P2087">
            <v>0.03</v>
          </cell>
          <cell r="AD2087">
            <v>1</v>
          </cell>
        </row>
        <row r="2088">
          <cell r="D2088" t="str">
            <v>001506_Z11</v>
          </cell>
          <cell r="P2088">
            <v>0.03</v>
          </cell>
          <cell r="AD2088">
            <v>2</v>
          </cell>
        </row>
        <row r="2089">
          <cell r="D2089" t="str">
            <v>001506_Z11</v>
          </cell>
          <cell r="P2089">
            <v>0.03</v>
          </cell>
          <cell r="AD2089">
            <v>3</v>
          </cell>
        </row>
        <row r="2090">
          <cell r="D2090" t="str">
            <v>001507_Z11</v>
          </cell>
          <cell r="P2090">
            <v>7.0000000000000001E-3</v>
          </cell>
          <cell r="AD2090">
            <v>1</v>
          </cell>
        </row>
        <row r="2091">
          <cell r="D2091" t="str">
            <v>001507_Z11</v>
          </cell>
          <cell r="P2091">
            <v>7.0000000000000001E-3</v>
          </cell>
          <cell r="AD2091">
            <v>2</v>
          </cell>
        </row>
        <row r="2092">
          <cell r="D2092" t="str">
            <v>001507_Z11</v>
          </cell>
          <cell r="P2092">
            <v>7.0000000000000001E-3</v>
          </cell>
          <cell r="AD2092">
            <v>3</v>
          </cell>
        </row>
        <row r="2093">
          <cell r="D2093" t="str">
            <v>001510_Z11</v>
          </cell>
          <cell r="P2093">
            <v>0.02</v>
          </cell>
          <cell r="AD2093">
            <v>1</v>
          </cell>
        </row>
        <row r="2094">
          <cell r="D2094" t="str">
            <v>001510_Z11</v>
          </cell>
          <cell r="P2094">
            <v>0.02</v>
          </cell>
          <cell r="AD2094">
            <v>2</v>
          </cell>
        </row>
        <row r="2095">
          <cell r="D2095" t="str">
            <v>001510_Z11</v>
          </cell>
          <cell r="P2095">
            <v>0.02</v>
          </cell>
          <cell r="AD2095">
            <v>3</v>
          </cell>
        </row>
        <row r="2096">
          <cell r="D2096" t="str">
            <v>001511_Z11</v>
          </cell>
          <cell r="P2096">
            <v>0.02</v>
          </cell>
          <cell r="AD2096">
            <v>1</v>
          </cell>
        </row>
        <row r="2097">
          <cell r="D2097" t="str">
            <v>001511_Z11</v>
          </cell>
          <cell r="P2097">
            <v>0.02</v>
          </cell>
          <cell r="AD2097">
            <v>2</v>
          </cell>
        </row>
        <row r="2098">
          <cell r="D2098" t="str">
            <v>001511_Z11</v>
          </cell>
          <cell r="P2098">
            <v>0.02</v>
          </cell>
          <cell r="AD2098">
            <v>3</v>
          </cell>
        </row>
        <row r="2099">
          <cell r="D2099" t="str">
            <v>001512_Z11</v>
          </cell>
          <cell r="P2099">
            <v>0.02</v>
          </cell>
          <cell r="AD2099">
            <v>1</v>
          </cell>
        </row>
        <row r="2100">
          <cell r="D2100" t="str">
            <v>001512_Z11</v>
          </cell>
          <cell r="P2100">
            <v>0.02</v>
          </cell>
          <cell r="AD2100">
            <v>2</v>
          </cell>
        </row>
        <row r="2101">
          <cell r="D2101" t="str">
            <v>001512_Z11</v>
          </cell>
          <cell r="P2101">
            <v>0.02</v>
          </cell>
          <cell r="AD2101">
            <v>3</v>
          </cell>
        </row>
        <row r="2102">
          <cell r="D2102" t="str">
            <v>001513_Z11</v>
          </cell>
          <cell r="P2102">
            <v>0.02</v>
          </cell>
          <cell r="AD2102">
            <v>1</v>
          </cell>
        </row>
        <row r="2103">
          <cell r="D2103" t="str">
            <v>001513_Z11</v>
          </cell>
          <cell r="P2103">
            <v>0.02</v>
          </cell>
          <cell r="AD2103">
            <v>2</v>
          </cell>
        </row>
        <row r="2104">
          <cell r="D2104" t="str">
            <v>001513_Z11</v>
          </cell>
          <cell r="P2104">
            <v>0.02</v>
          </cell>
          <cell r="AD2104">
            <v>3</v>
          </cell>
        </row>
        <row r="2105">
          <cell r="D2105" t="str">
            <v>001515_Z11</v>
          </cell>
          <cell r="P2105">
            <v>0.15</v>
          </cell>
          <cell r="AD2105">
            <v>1</v>
          </cell>
        </row>
        <row r="2106">
          <cell r="D2106" t="str">
            <v>001515_Z11</v>
          </cell>
          <cell r="P2106">
            <v>0.15</v>
          </cell>
          <cell r="AD2106">
            <v>2</v>
          </cell>
        </row>
        <row r="2107">
          <cell r="D2107" t="str">
            <v>001515_Z11</v>
          </cell>
          <cell r="P2107">
            <v>0.15</v>
          </cell>
          <cell r="AD2107">
            <v>3</v>
          </cell>
        </row>
        <row r="2108">
          <cell r="D2108" t="str">
            <v>001516_Z11</v>
          </cell>
          <cell r="P2108">
            <v>0.35</v>
          </cell>
          <cell r="AD2108">
            <v>1</v>
          </cell>
        </row>
        <row r="2109">
          <cell r="D2109" t="str">
            <v>001516_Z11</v>
          </cell>
          <cell r="P2109">
            <v>0.35</v>
          </cell>
          <cell r="AD2109">
            <v>2</v>
          </cell>
        </row>
        <row r="2110">
          <cell r="D2110" t="str">
            <v>001516_Z11</v>
          </cell>
          <cell r="P2110">
            <v>0.35</v>
          </cell>
          <cell r="AD2110">
            <v>3</v>
          </cell>
        </row>
        <row r="2111">
          <cell r="D2111" t="str">
            <v>001521_Z11</v>
          </cell>
          <cell r="P2111">
            <v>0.15</v>
          </cell>
          <cell r="AD2111">
            <v>1</v>
          </cell>
        </row>
        <row r="2112">
          <cell r="D2112" t="str">
            <v>001521_Z11</v>
          </cell>
          <cell r="P2112">
            <v>0.15</v>
          </cell>
          <cell r="AD2112">
            <v>2</v>
          </cell>
        </row>
        <row r="2113">
          <cell r="D2113" t="str">
            <v>001521_Z11</v>
          </cell>
          <cell r="P2113">
            <v>0.15</v>
          </cell>
          <cell r="AD2113">
            <v>3</v>
          </cell>
        </row>
        <row r="2114">
          <cell r="D2114" t="str">
            <v>001522_Z11</v>
          </cell>
          <cell r="P2114">
            <v>0.15</v>
          </cell>
          <cell r="AD2114">
            <v>1</v>
          </cell>
        </row>
        <row r="2115">
          <cell r="D2115" t="str">
            <v>001522_Z11</v>
          </cell>
          <cell r="P2115">
            <v>0.15</v>
          </cell>
          <cell r="AD2115">
            <v>2</v>
          </cell>
        </row>
        <row r="2116">
          <cell r="D2116" t="str">
            <v>001522_Z11</v>
          </cell>
          <cell r="P2116">
            <v>0.15</v>
          </cell>
          <cell r="AD2116">
            <v>3</v>
          </cell>
        </row>
        <row r="2117">
          <cell r="D2117" t="str">
            <v>001523_Z11</v>
          </cell>
          <cell r="P2117">
            <v>7.0000000000000007E-2</v>
          </cell>
          <cell r="AD2117">
            <v>1</v>
          </cell>
        </row>
        <row r="2118">
          <cell r="D2118" t="str">
            <v>001523_Z11</v>
          </cell>
          <cell r="P2118">
            <v>7.0000000000000007E-2</v>
          </cell>
          <cell r="AD2118">
            <v>2</v>
          </cell>
        </row>
        <row r="2119">
          <cell r="D2119" t="str">
            <v>001523_Z11</v>
          </cell>
          <cell r="P2119">
            <v>7.0000000000000007E-2</v>
          </cell>
          <cell r="AD2119">
            <v>3</v>
          </cell>
        </row>
        <row r="2120">
          <cell r="D2120" t="str">
            <v>001524_Z11</v>
          </cell>
          <cell r="P2120">
            <v>0.02</v>
          </cell>
          <cell r="AD2120">
            <v>1</v>
          </cell>
        </row>
        <row r="2121">
          <cell r="D2121" t="str">
            <v>001524_Z11</v>
          </cell>
          <cell r="P2121">
            <v>0.02</v>
          </cell>
          <cell r="AD2121">
            <v>2</v>
          </cell>
        </row>
        <row r="2122">
          <cell r="D2122" t="str">
            <v>001524_Z11</v>
          </cell>
          <cell r="P2122">
            <v>0.02</v>
          </cell>
          <cell r="AD2122">
            <v>3</v>
          </cell>
        </row>
        <row r="2123">
          <cell r="D2123" t="str">
            <v>001528_Z11</v>
          </cell>
          <cell r="P2123">
            <v>0.09</v>
          </cell>
          <cell r="AD2123">
            <v>1</v>
          </cell>
        </row>
        <row r="2124">
          <cell r="D2124" t="str">
            <v>001528_Z11</v>
          </cell>
          <cell r="P2124">
            <v>0.09</v>
          </cell>
          <cell r="AD2124">
            <v>2</v>
          </cell>
        </row>
        <row r="2125">
          <cell r="D2125" t="str">
            <v>001528_Z11</v>
          </cell>
          <cell r="P2125">
            <v>0.09</v>
          </cell>
          <cell r="AD2125">
            <v>3</v>
          </cell>
        </row>
        <row r="2126">
          <cell r="D2126" t="str">
            <v>001531_Z11</v>
          </cell>
          <cell r="P2126">
            <v>1.2E-2</v>
          </cell>
          <cell r="AD2126">
            <v>1</v>
          </cell>
        </row>
        <row r="2127">
          <cell r="D2127" t="str">
            <v>001531_Z11</v>
          </cell>
          <cell r="P2127">
            <v>1.2E-2</v>
          </cell>
          <cell r="AD2127">
            <v>2</v>
          </cell>
        </row>
        <row r="2128">
          <cell r="D2128" t="str">
            <v>001531_Z11</v>
          </cell>
          <cell r="P2128">
            <v>1.2E-2</v>
          </cell>
          <cell r="AD2128">
            <v>3</v>
          </cell>
        </row>
        <row r="2129">
          <cell r="D2129" t="str">
            <v>001534_Z11</v>
          </cell>
          <cell r="P2129">
            <v>0.35</v>
          </cell>
          <cell r="AD2129">
            <v>1</v>
          </cell>
        </row>
        <row r="2130">
          <cell r="D2130" t="str">
            <v>001534_Z11</v>
          </cell>
          <cell r="P2130">
            <v>0.35</v>
          </cell>
          <cell r="AD2130">
            <v>2</v>
          </cell>
        </row>
        <row r="2131">
          <cell r="D2131" t="str">
            <v>001534_Z11</v>
          </cell>
          <cell r="P2131">
            <v>0.35</v>
          </cell>
          <cell r="AD2131">
            <v>3</v>
          </cell>
        </row>
        <row r="2132">
          <cell r="D2132" t="str">
            <v>001538_Z11</v>
          </cell>
          <cell r="P2132">
            <v>7.4999999999999997E-3</v>
          </cell>
          <cell r="AD2132">
            <v>1</v>
          </cell>
        </row>
        <row r="2133">
          <cell r="D2133" t="str">
            <v>001538_Z11</v>
          </cell>
          <cell r="P2133">
            <v>7.4999999999999997E-3</v>
          </cell>
          <cell r="AD2133">
            <v>2</v>
          </cell>
        </row>
        <row r="2134">
          <cell r="D2134" t="str">
            <v>001538_Z11</v>
          </cell>
          <cell r="P2134">
            <v>7.4999999999999997E-3</v>
          </cell>
          <cell r="AD2134">
            <v>3</v>
          </cell>
        </row>
        <row r="2135">
          <cell r="D2135" t="str">
            <v>001539_Z11</v>
          </cell>
          <cell r="P2135">
            <v>0.27500000000000002</v>
          </cell>
          <cell r="AD2135">
            <v>1</v>
          </cell>
        </row>
        <row r="2136">
          <cell r="D2136" t="str">
            <v>001539_Z11</v>
          </cell>
          <cell r="P2136">
            <v>0.27500000000000002</v>
          </cell>
          <cell r="AD2136">
            <v>2</v>
          </cell>
        </row>
        <row r="2137">
          <cell r="D2137" t="str">
            <v>001539_Z11</v>
          </cell>
          <cell r="P2137">
            <v>0.27500000000000002</v>
          </cell>
          <cell r="AD2137">
            <v>3</v>
          </cell>
        </row>
        <row r="2138">
          <cell r="D2138" t="str">
            <v>001540_Z11</v>
          </cell>
          <cell r="P2138">
            <v>0.15</v>
          </cell>
          <cell r="AD2138">
            <v>1</v>
          </cell>
        </row>
        <row r="2139">
          <cell r="D2139" t="str">
            <v>001540_Z11</v>
          </cell>
          <cell r="P2139">
            <v>0.15</v>
          </cell>
          <cell r="AD2139">
            <v>2</v>
          </cell>
        </row>
        <row r="2140">
          <cell r="D2140" t="str">
            <v>001540_Z11</v>
          </cell>
          <cell r="P2140">
            <v>0.15</v>
          </cell>
          <cell r="AD2140">
            <v>3</v>
          </cell>
        </row>
        <row r="2141">
          <cell r="D2141" t="str">
            <v>001541_Z11</v>
          </cell>
          <cell r="P2141">
            <v>1.4E-2</v>
          </cell>
          <cell r="AD2141">
            <v>1</v>
          </cell>
        </row>
        <row r="2142">
          <cell r="D2142" t="str">
            <v>001541_Z11</v>
          </cell>
          <cell r="P2142">
            <v>1.4E-2</v>
          </cell>
          <cell r="AD2142">
            <v>2</v>
          </cell>
        </row>
        <row r="2143">
          <cell r="D2143" t="str">
            <v>001541_Z11</v>
          </cell>
          <cell r="P2143">
            <v>1.4E-2</v>
          </cell>
          <cell r="AD2143">
            <v>3</v>
          </cell>
        </row>
        <row r="2144">
          <cell r="D2144" t="str">
            <v>001542_Z11</v>
          </cell>
          <cell r="P2144">
            <v>8.2000000000000003E-2</v>
          </cell>
          <cell r="AD2144">
            <v>1</v>
          </cell>
        </row>
        <row r="2145">
          <cell r="D2145" t="str">
            <v>001542_Z11</v>
          </cell>
          <cell r="P2145">
            <v>8.2000000000000003E-2</v>
          </cell>
          <cell r="AD2145">
            <v>2</v>
          </cell>
        </row>
        <row r="2146">
          <cell r="D2146" t="str">
            <v>001542_Z11</v>
          </cell>
          <cell r="P2146">
            <v>8.2000000000000003E-2</v>
          </cell>
          <cell r="AD2146">
            <v>3</v>
          </cell>
        </row>
        <row r="2147">
          <cell r="D2147" t="str">
            <v>001543_Z11</v>
          </cell>
          <cell r="P2147">
            <v>0.11</v>
          </cell>
          <cell r="AD2147">
            <v>1</v>
          </cell>
        </row>
        <row r="2148">
          <cell r="D2148" t="str">
            <v>001543_Z11</v>
          </cell>
          <cell r="P2148">
            <v>0.11</v>
          </cell>
          <cell r="AD2148">
            <v>2</v>
          </cell>
        </row>
        <row r="2149">
          <cell r="D2149" t="str">
            <v>001543_Z11</v>
          </cell>
          <cell r="P2149">
            <v>0.11</v>
          </cell>
          <cell r="AD2149">
            <v>3</v>
          </cell>
        </row>
        <row r="2150">
          <cell r="D2150" t="str">
            <v>001544_Z11</v>
          </cell>
          <cell r="P2150">
            <v>5.5E-2</v>
          </cell>
          <cell r="AD2150">
            <v>1</v>
          </cell>
        </row>
        <row r="2151">
          <cell r="D2151" t="str">
            <v>001544_Z11</v>
          </cell>
          <cell r="P2151">
            <v>5.5E-2</v>
          </cell>
          <cell r="AD2151">
            <v>2</v>
          </cell>
        </row>
        <row r="2152">
          <cell r="D2152" t="str">
            <v>001544_Z11</v>
          </cell>
          <cell r="P2152">
            <v>5.5E-2</v>
          </cell>
          <cell r="AD2152">
            <v>3</v>
          </cell>
        </row>
        <row r="2153">
          <cell r="D2153" t="str">
            <v>001545_Z11</v>
          </cell>
          <cell r="P2153">
            <v>5.5E-2</v>
          </cell>
          <cell r="AD2153">
            <v>1</v>
          </cell>
        </row>
        <row r="2154">
          <cell r="D2154" t="str">
            <v>001545_Z11</v>
          </cell>
          <cell r="P2154">
            <v>5.5E-2</v>
          </cell>
          <cell r="AD2154">
            <v>2</v>
          </cell>
        </row>
        <row r="2155">
          <cell r="D2155" t="str">
            <v>001545_Z11</v>
          </cell>
          <cell r="P2155">
            <v>5.5E-2</v>
          </cell>
          <cell r="AD2155">
            <v>3</v>
          </cell>
        </row>
        <row r="2156">
          <cell r="D2156" t="str">
            <v>001546_Z11</v>
          </cell>
          <cell r="P2156">
            <v>1.4999999999999999E-2</v>
          </cell>
          <cell r="AD2156">
            <v>1</v>
          </cell>
        </row>
        <row r="2157">
          <cell r="D2157" t="str">
            <v>001546_Z11</v>
          </cell>
          <cell r="P2157">
            <v>1.4999999999999999E-2</v>
          </cell>
          <cell r="AD2157">
            <v>2</v>
          </cell>
        </row>
        <row r="2158">
          <cell r="D2158" t="str">
            <v>001546_Z11</v>
          </cell>
          <cell r="P2158">
            <v>1.4999999999999999E-2</v>
          </cell>
          <cell r="AD2158">
            <v>3</v>
          </cell>
        </row>
        <row r="2159">
          <cell r="D2159" t="str">
            <v>001547_Z11</v>
          </cell>
          <cell r="P2159">
            <v>1.7999999999999999E-2</v>
          </cell>
          <cell r="AD2159">
            <v>1</v>
          </cell>
        </row>
        <row r="2160">
          <cell r="D2160" t="str">
            <v>001547_Z11</v>
          </cell>
          <cell r="P2160">
            <v>1.7999999999999999E-2</v>
          </cell>
          <cell r="AD2160">
            <v>2</v>
          </cell>
        </row>
        <row r="2161">
          <cell r="D2161" t="str">
            <v>001547_Z11</v>
          </cell>
          <cell r="P2161">
            <v>1.7999999999999999E-2</v>
          </cell>
          <cell r="AD2161">
            <v>3</v>
          </cell>
        </row>
        <row r="2162">
          <cell r="D2162" t="str">
            <v>001548_Z11</v>
          </cell>
          <cell r="P2162">
            <v>0.01</v>
          </cell>
          <cell r="AD2162">
            <v>1</v>
          </cell>
        </row>
        <row r="2163">
          <cell r="D2163" t="str">
            <v>001548_Z11</v>
          </cell>
          <cell r="P2163">
            <v>0.01</v>
          </cell>
          <cell r="AD2163">
            <v>2</v>
          </cell>
        </row>
        <row r="2164">
          <cell r="D2164" t="str">
            <v>001548_Z11</v>
          </cell>
          <cell r="P2164">
            <v>0.01</v>
          </cell>
          <cell r="AD2164">
            <v>3</v>
          </cell>
        </row>
        <row r="2165">
          <cell r="D2165" t="str">
            <v>001551_Z11</v>
          </cell>
          <cell r="P2165">
            <v>0.03</v>
          </cell>
          <cell r="AD2165">
            <v>1</v>
          </cell>
        </row>
        <row r="2166">
          <cell r="D2166" t="str">
            <v>001551_Z11</v>
          </cell>
          <cell r="P2166">
            <v>0.03</v>
          </cell>
          <cell r="AD2166">
            <v>2</v>
          </cell>
        </row>
        <row r="2167">
          <cell r="D2167" t="str">
            <v>001551_Z11</v>
          </cell>
          <cell r="P2167">
            <v>0.03</v>
          </cell>
          <cell r="AD2167">
            <v>3</v>
          </cell>
        </row>
        <row r="2168">
          <cell r="D2168" t="str">
            <v>001552_Z11</v>
          </cell>
          <cell r="P2168">
            <v>3.6999999999999998E-2</v>
          </cell>
          <cell r="AD2168">
            <v>1</v>
          </cell>
        </row>
        <row r="2169">
          <cell r="D2169" t="str">
            <v>001552_Z11</v>
          </cell>
          <cell r="P2169">
            <v>3.6999999999999998E-2</v>
          </cell>
          <cell r="AD2169">
            <v>2</v>
          </cell>
        </row>
        <row r="2170">
          <cell r="D2170" t="str">
            <v>001552_Z11</v>
          </cell>
          <cell r="P2170">
            <v>3.6999999999999998E-2</v>
          </cell>
          <cell r="AD2170">
            <v>3</v>
          </cell>
        </row>
        <row r="2171">
          <cell r="D2171" t="str">
            <v>001553_Z11</v>
          </cell>
          <cell r="P2171">
            <v>0.08</v>
          </cell>
          <cell r="AD2171">
            <v>1</v>
          </cell>
        </row>
        <row r="2172">
          <cell r="D2172" t="str">
            <v>001553_Z11</v>
          </cell>
          <cell r="P2172">
            <v>0.08</v>
          </cell>
          <cell r="AD2172">
            <v>2</v>
          </cell>
        </row>
        <row r="2173">
          <cell r="D2173" t="str">
            <v>001553_Z11</v>
          </cell>
          <cell r="P2173">
            <v>0.08</v>
          </cell>
          <cell r="AD2173">
            <v>3</v>
          </cell>
        </row>
        <row r="2174">
          <cell r="D2174" t="str">
            <v>001559_Z11</v>
          </cell>
          <cell r="P2174">
            <v>0.02</v>
          </cell>
          <cell r="AD2174">
            <v>1</v>
          </cell>
        </row>
        <row r="2175">
          <cell r="D2175" t="str">
            <v>001559_Z11</v>
          </cell>
          <cell r="P2175">
            <v>0.02</v>
          </cell>
          <cell r="AD2175">
            <v>2</v>
          </cell>
        </row>
        <row r="2176">
          <cell r="D2176" t="str">
            <v>001559_Z11</v>
          </cell>
          <cell r="P2176">
            <v>0.02</v>
          </cell>
          <cell r="AD2176">
            <v>3</v>
          </cell>
        </row>
        <row r="2177">
          <cell r="D2177" t="str">
            <v>001560_Z11</v>
          </cell>
          <cell r="P2177">
            <v>3.6999999999999998E-2</v>
          </cell>
          <cell r="AD2177">
            <v>1</v>
          </cell>
        </row>
        <row r="2178">
          <cell r="D2178" t="str">
            <v>001560_Z11</v>
          </cell>
          <cell r="P2178">
            <v>3.6999999999999998E-2</v>
          </cell>
          <cell r="AD2178">
            <v>2</v>
          </cell>
        </row>
        <row r="2179">
          <cell r="D2179" t="str">
            <v>001560_Z11</v>
          </cell>
          <cell r="P2179">
            <v>3.6999999999999998E-2</v>
          </cell>
          <cell r="AD2179">
            <v>3</v>
          </cell>
        </row>
        <row r="2180">
          <cell r="D2180" t="str">
            <v>001561_Z11</v>
          </cell>
          <cell r="P2180">
            <v>0.04</v>
          </cell>
          <cell r="AD2180">
            <v>1</v>
          </cell>
        </row>
        <row r="2181">
          <cell r="D2181" t="str">
            <v>001561_Z11</v>
          </cell>
          <cell r="P2181">
            <v>0.04</v>
          </cell>
          <cell r="AD2181">
            <v>2</v>
          </cell>
        </row>
        <row r="2182">
          <cell r="D2182" t="str">
            <v>001561_Z11</v>
          </cell>
          <cell r="P2182">
            <v>0.04</v>
          </cell>
          <cell r="AD2182">
            <v>3</v>
          </cell>
        </row>
        <row r="2183">
          <cell r="D2183" t="str">
            <v>001562_Z11</v>
          </cell>
          <cell r="P2183">
            <v>3.5000000000000003E-2</v>
          </cell>
          <cell r="AD2183">
            <v>1</v>
          </cell>
        </row>
        <row r="2184">
          <cell r="D2184" t="str">
            <v>001562_Z11</v>
          </cell>
          <cell r="P2184">
            <v>3.5000000000000003E-2</v>
          </cell>
          <cell r="AD2184">
            <v>2</v>
          </cell>
        </row>
        <row r="2185">
          <cell r="D2185" t="str">
            <v>001562_Z11</v>
          </cell>
          <cell r="P2185">
            <v>3.5000000000000003E-2</v>
          </cell>
          <cell r="AD2185">
            <v>3</v>
          </cell>
        </row>
        <row r="2186">
          <cell r="D2186" t="str">
            <v>001563_Z11</v>
          </cell>
          <cell r="P2186">
            <v>0.16</v>
          </cell>
          <cell r="AD2186">
            <v>1</v>
          </cell>
        </row>
        <row r="2187">
          <cell r="D2187" t="str">
            <v>001563_Z11</v>
          </cell>
          <cell r="P2187">
            <v>0.16</v>
          </cell>
          <cell r="AD2187">
            <v>2</v>
          </cell>
        </row>
        <row r="2188">
          <cell r="D2188" t="str">
            <v>001563_Z11</v>
          </cell>
          <cell r="P2188">
            <v>0.16</v>
          </cell>
          <cell r="AD2188">
            <v>3</v>
          </cell>
        </row>
        <row r="2189">
          <cell r="D2189" t="str">
            <v>001564_Z11</v>
          </cell>
          <cell r="P2189">
            <v>0.1</v>
          </cell>
          <cell r="AD2189">
            <v>1</v>
          </cell>
        </row>
        <row r="2190">
          <cell r="D2190" t="str">
            <v>001564_Z11</v>
          </cell>
          <cell r="P2190">
            <v>0.1</v>
          </cell>
          <cell r="AD2190">
            <v>2</v>
          </cell>
        </row>
        <row r="2191">
          <cell r="D2191" t="str">
            <v>001565_Z11</v>
          </cell>
          <cell r="P2191">
            <v>4.8000000000000001E-2</v>
          </cell>
          <cell r="AD2191">
            <v>1</v>
          </cell>
        </row>
        <row r="2192">
          <cell r="D2192" t="str">
            <v>001565_Z11</v>
          </cell>
          <cell r="P2192">
            <v>4.8000000000000001E-2</v>
          </cell>
          <cell r="AD2192">
            <v>2</v>
          </cell>
        </row>
        <row r="2193">
          <cell r="D2193" t="str">
            <v>001568_Z11</v>
          </cell>
          <cell r="P2193">
            <v>4.4999999999999998E-2</v>
          </cell>
          <cell r="AD2193">
            <v>1</v>
          </cell>
        </row>
        <row r="2194">
          <cell r="D2194" t="str">
            <v>001568_Z11</v>
          </cell>
          <cell r="P2194">
            <v>4.4999999999999998E-2</v>
          </cell>
          <cell r="AD2194">
            <v>2</v>
          </cell>
        </row>
        <row r="2195">
          <cell r="D2195" t="str">
            <v>001569_Z11</v>
          </cell>
          <cell r="P2195">
            <v>1.8499999999999999E-2</v>
          </cell>
          <cell r="AD2195">
            <v>1</v>
          </cell>
        </row>
        <row r="2196">
          <cell r="D2196" t="str">
            <v>001569_Z11</v>
          </cell>
          <cell r="P2196">
            <v>1.8499999999999999E-2</v>
          </cell>
          <cell r="AD2196">
            <v>2</v>
          </cell>
        </row>
        <row r="2197">
          <cell r="D2197" t="str">
            <v>001569_Z11</v>
          </cell>
          <cell r="P2197">
            <v>1.8499999999999999E-2</v>
          </cell>
          <cell r="AD2197">
            <v>3</v>
          </cell>
        </row>
        <row r="2198">
          <cell r="D2198" t="str">
            <v>001570_Z11</v>
          </cell>
          <cell r="P2198">
            <v>0.03</v>
          </cell>
          <cell r="AD2198">
            <v>1</v>
          </cell>
        </row>
        <row r="2199">
          <cell r="D2199" t="str">
            <v>001570_Z11</v>
          </cell>
          <cell r="P2199">
            <v>0.03</v>
          </cell>
          <cell r="AD2199">
            <v>2</v>
          </cell>
        </row>
        <row r="2200">
          <cell r="D2200" t="str">
            <v>001570_Z11</v>
          </cell>
          <cell r="P2200">
            <v>0.03</v>
          </cell>
          <cell r="AD2200">
            <v>3</v>
          </cell>
        </row>
        <row r="2201">
          <cell r="D2201" t="str">
            <v>001571_Z11</v>
          </cell>
          <cell r="P2201">
            <v>1.78E-2</v>
          </cell>
          <cell r="AD2201">
            <v>1</v>
          </cell>
        </row>
        <row r="2202">
          <cell r="D2202" t="str">
            <v>001571_Z11</v>
          </cell>
          <cell r="P2202">
            <v>1.78E-2</v>
          </cell>
          <cell r="AD2202">
            <v>2</v>
          </cell>
        </row>
        <row r="2203">
          <cell r="D2203" t="str">
            <v>001571_Z11</v>
          </cell>
          <cell r="P2203">
            <v>1.78E-2</v>
          </cell>
          <cell r="AD2203">
            <v>3</v>
          </cell>
        </row>
        <row r="2204">
          <cell r="D2204" t="str">
            <v>001572_Z11</v>
          </cell>
          <cell r="P2204">
            <v>1.78E-2</v>
          </cell>
          <cell r="AD2204">
            <v>1</v>
          </cell>
        </row>
        <row r="2205">
          <cell r="D2205" t="str">
            <v>001572_Z11</v>
          </cell>
          <cell r="P2205">
            <v>1.78E-2</v>
          </cell>
          <cell r="AD2205">
            <v>2</v>
          </cell>
        </row>
        <row r="2206">
          <cell r="D2206" t="str">
            <v>001572_Z11</v>
          </cell>
          <cell r="P2206">
            <v>1.78E-2</v>
          </cell>
          <cell r="AD2206">
            <v>3</v>
          </cell>
        </row>
        <row r="2207">
          <cell r="D2207" t="str">
            <v>001573_Z11</v>
          </cell>
          <cell r="P2207">
            <v>1.8499999999999999E-2</v>
          </cell>
          <cell r="AD2207">
            <v>1</v>
          </cell>
        </row>
        <row r="2208">
          <cell r="D2208" t="str">
            <v>001573_Z11</v>
          </cell>
          <cell r="P2208">
            <v>1.8499999999999999E-2</v>
          </cell>
          <cell r="AD2208">
            <v>2</v>
          </cell>
        </row>
        <row r="2209">
          <cell r="D2209" t="str">
            <v>001573_Z11</v>
          </cell>
          <cell r="P2209">
            <v>1.8499999999999999E-2</v>
          </cell>
          <cell r="AD2209">
            <v>3</v>
          </cell>
        </row>
        <row r="2210">
          <cell r="D2210" t="str">
            <v>001574_Z11</v>
          </cell>
          <cell r="P2210">
            <v>2.1999999999999999E-2</v>
          </cell>
          <cell r="AD2210">
            <v>1</v>
          </cell>
        </row>
        <row r="2211">
          <cell r="D2211" t="str">
            <v>001574_Z11</v>
          </cell>
          <cell r="P2211">
            <v>2.1999999999999999E-2</v>
          </cell>
          <cell r="AD2211">
            <v>2</v>
          </cell>
        </row>
        <row r="2212">
          <cell r="D2212" t="str">
            <v>001574_Z11</v>
          </cell>
          <cell r="P2212">
            <v>2.1999999999999999E-2</v>
          </cell>
          <cell r="AD2212">
            <v>3</v>
          </cell>
        </row>
        <row r="2213">
          <cell r="D2213" t="str">
            <v>001577_Z11</v>
          </cell>
          <cell r="P2213">
            <v>0.04</v>
          </cell>
          <cell r="AD2213">
            <v>1</v>
          </cell>
        </row>
        <row r="2214">
          <cell r="D2214" t="str">
            <v>001577_Z11</v>
          </cell>
          <cell r="P2214">
            <v>0.04</v>
          </cell>
          <cell r="AD2214">
            <v>2</v>
          </cell>
        </row>
        <row r="2215">
          <cell r="D2215" t="str">
            <v>001577_Z11</v>
          </cell>
          <cell r="P2215">
            <v>0.04</v>
          </cell>
          <cell r="AD2215">
            <v>3</v>
          </cell>
        </row>
        <row r="2216">
          <cell r="D2216" t="str">
            <v>001578_Z11</v>
          </cell>
          <cell r="P2216">
            <v>5.5E-2</v>
          </cell>
          <cell r="AD2216">
            <v>1</v>
          </cell>
        </row>
        <row r="2217">
          <cell r="D2217" t="str">
            <v>001578_Z11</v>
          </cell>
          <cell r="P2217">
            <v>5.5E-2</v>
          </cell>
          <cell r="AD2217">
            <v>2</v>
          </cell>
        </row>
        <row r="2218">
          <cell r="D2218" t="str">
            <v>001578_Z11</v>
          </cell>
          <cell r="P2218">
            <v>5.5E-2</v>
          </cell>
          <cell r="AD2218">
            <v>3</v>
          </cell>
        </row>
        <row r="2219">
          <cell r="D2219" t="str">
            <v>001581_Z11</v>
          </cell>
          <cell r="P2219">
            <v>3.6999999999999998E-2</v>
          </cell>
          <cell r="AD2219">
            <v>1</v>
          </cell>
        </row>
        <row r="2220">
          <cell r="D2220" t="str">
            <v>001581_Z11</v>
          </cell>
          <cell r="P2220">
            <v>3.6999999999999998E-2</v>
          </cell>
          <cell r="AD2220">
            <v>2</v>
          </cell>
        </row>
        <row r="2221">
          <cell r="D2221" t="str">
            <v>001581_Z11</v>
          </cell>
          <cell r="P2221">
            <v>3.6999999999999998E-2</v>
          </cell>
          <cell r="AD2221">
            <v>3</v>
          </cell>
        </row>
        <row r="2222">
          <cell r="D2222" t="str">
            <v>001582_Z11</v>
          </cell>
          <cell r="P2222">
            <v>3.6999999999999998E-2</v>
          </cell>
          <cell r="AD2222">
            <v>1</v>
          </cell>
        </row>
        <row r="2223">
          <cell r="D2223" t="str">
            <v>001582_Z11</v>
          </cell>
          <cell r="P2223">
            <v>3.6999999999999998E-2</v>
          </cell>
          <cell r="AD2223">
            <v>2</v>
          </cell>
        </row>
        <row r="2224">
          <cell r="D2224" t="str">
            <v>001582_Z11</v>
          </cell>
          <cell r="P2224">
            <v>3.6999999999999998E-2</v>
          </cell>
          <cell r="AD2224">
            <v>3</v>
          </cell>
        </row>
        <row r="2225">
          <cell r="D2225" t="str">
            <v>001583_Z11</v>
          </cell>
          <cell r="P2225">
            <v>3.6999999999999998E-2</v>
          </cell>
          <cell r="AD2225">
            <v>1</v>
          </cell>
        </row>
        <row r="2226">
          <cell r="D2226" t="str">
            <v>001583_Z11</v>
          </cell>
          <cell r="P2226">
            <v>3.6999999999999998E-2</v>
          </cell>
          <cell r="AD2226">
            <v>2</v>
          </cell>
        </row>
        <row r="2227">
          <cell r="D2227" t="str">
            <v>001583_Z11</v>
          </cell>
          <cell r="P2227">
            <v>3.6999999999999998E-2</v>
          </cell>
          <cell r="AD2227">
            <v>3</v>
          </cell>
        </row>
        <row r="2228">
          <cell r="D2228" t="str">
            <v>001585_Z11</v>
          </cell>
          <cell r="P2228">
            <v>2E-3</v>
          </cell>
          <cell r="AD2228">
            <v>1</v>
          </cell>
        </row>
        <row r="2229">
          <cell r="D2229" t="str">
            <v>001585_Z11</v>
          </cell>
          <cell r="P2229">
            <v>2E-3</v>
          </cell>
          <cell r="AD2229">
            <v>2</v>
          </cell>
        </row>
        <row r="2230">
          <cell r="D2230" t="str">
            <v>001585_Z11</v>
          </cell>
          <cell r="P2230">
            <v>2E-3</v>
          </cell>
          <cell r="AD2230">
            <v>3</v>
          </cell>
        </row>
        <row r="2231">
          <cell r="D2231" t="str">
            <v>001589_Z11</v>
          </cell>
          <cell r="P2231">
            <v>5.0000000000000001E-3</v>
          </cell>
          <cell r="AD2231">
            <v>1</v>
          </cell>
        </row>
        <row r="2232">
          <cell r="D2232" t="str">
            <v>001589_Z11</v>
          </cell>
          <cell r="P2232">
            <v>5.0000000000000001E-3</v>
          </cell>
          <cell r="AD2232">
            <v>2</v>
          </cell>
        </row>
        <row r="2233">
          <cell r="D2233" t="str">
            <v>001589_Z11</v>
          </cell>
          <cell r="P2233">
            <v>5.0000000000000001E-3</v>
          </cell>
          <cell r="AD2233">
            <v>3</v>
          </cell>
        </row>
        <row r="2234">
          <cell r="D2234" t="str">
            <v>001598_Z11</v>
          </cell>
          <cell r="P2234">
            <v>1.7999999999999999E-2</v>
          </cell>
          <cell r="AD2234">
            <v>1</v>
          </cell>
        </row>
        <row r="2235">
          <cell r="D2235" t="str">
            <v>001598_Z11</v>
          </cell>
          <cell r="P2235">
            <v>1.7999999999999999E-2</v>
          </cell>
          <cell r="AD2235">
            <v>2</v>
          </cell>
        </row>
        <row r="2236">
          <cell r="D2236" t="str">
            <v>001598_Z11</v>
          </cell>
          <cell r="P2236">
            <v>1.7999999999999999E-2</v>
          </cell>
          <cell r="AD2236">
            <v>3</v>
          </cell>
        </row>
        <row r="2237">
          <cell r="D2237" t="str">
            <v>001600_Z11</v>
          </cell>
          <cell r="P2237">
            <v>7.4999999999999997E-2</v>
          </cell>
          <cell r="AD2237">
            <v>1</v>
          </cell>
        </row>
        <row r="2238">
          <cell r="D2238" t="str">
            <v>001600_Z11</v>
          </cell>
          <cell r="P2238">
            <v>7.4999999999999997E-2</v>
          </cell>
          <cell r="AD2238">
            <v>2</v>
          </cell>
        </row>
        <row r="2239">
          <cell r="D2239" t="str">
            <v>001600_Z11</v>
          </cell>
          <cell r="P2239">
            <v>7.4999999999999997E-2</v>
          </cell>
          <cell r="AD2239">
            <v>3</v>
          </cell>
        </row>
        <row r="2240">
          <cell r="D2240" t="str">
            <v>001601_Z11</v>
          </cell>
          <cell r="P2240">
            <v>0.4</v>
          </cell>
          <cell r="AD2240">
            <v>1</v>
          </cell>
        </row>
        <row r="2241">
          <cell r="D2241" t="str">
            <v>001601_Z11</v>
          </cell>
          <cell r="P2241">
            <v>0.4</v>
          </cell>
          <cell r="AD2241">
            <v>2</v>
          </cell>
        </row>
        <row r="2242">
          <cell r="D2242" t="str">
            <v>001601_Z11</v>
          </cell>
          <cell r="P2242">
            <v>0.4</v>
          </cell>
          <cell r="AD2242">
            <v>3</v>
          </cell>
        </row>
        <row r="2243">
          <cell r="D2243" t="str">
            <v>001612_Z11</v>
          </cell>
          <cell r="P2243">
            <v>6.0000000000000001E-3</v>
          </cell>
          <cell r="AD2243">
            <v>1</v>
          </cell>
        </row>
        <row r="2244">
          <cell r="D2244" t="str">
            <v>001612_Z11</v>
          </cell>
          <cell r="P2244">
            <v>6.0000000000000001E-3</v>
          </cell>
          <cell r="AD2244">
            <v>2</v>
          </cell>
        </row>
        <row r="2245">
          <cell r="D2245" t="str">
            <v>001612_Z11</v>
          </cell>
          <cell r="P2245">
            <v>6.0000000000000001E-3</v>
          </cell>
          <cell r="AD2245">
            <v>3</v>
          </cell>
        </row>
        <row r="2246">
          <cell r="D2246" t="str">
            <v>001616_Z11</v>
          </cell>
          <cell r="P2246">
            <v>5.0000000000000001E-3</v>
          </cell>
          <cell r="AD2246">
            <v>1</v>
          </cell>
        </row>
        <row r="2247">
          <cell r="D2247" t="str">
            <v>001616_Z11</v>
          </cell>
          <cell r="P2247">
            <v>5.0000000000000001E-3</v>
          </cell>
          <cell r="AD2247">
            <v>2</v>
          </cell>
        </row>
        <row r="2248">
          <cell r="D2248" t="str">
            <v>001616_Z11</v>
          </cell>
          <cell r="P2248">
            <v>5.0000000000000001E-3</v>
          </cell>
          <cell r="AD2248">
            <v>3</v>
          </cell>
        </row>
        <row r="2249">
          <cell r="D2249" t="str">
            <v>001632_Z11</v>
          </cell>
          <cell r="P2249">
            <v>0.1</v>
          </cell>
          <cell r="AD2249">
            <v>1</v>
          </cell>
        </row>
        <row r="2250">
          <cell r="D2250" t="str">
            <v>001632_Z11</v>
          </cell>
          <cell r="P2250">
            <v>0.1</v>
          </cell>
          <cell r="AD2250">
            <v>2</v>
          </cell>
        </row>
        <row r="2251">
          <cell r="D2251" t="str">
            <v>001632_Z11</v>
          </cell>
          <cell r="P2251">
            <v>0.1</v>
          </cell>
          <cell r="AD2251">
            <v>3</v>
          </cell>
        </row>
        <row r="2252">
          <cell r="D2252" t="str">
            <v>001633_Z11</v>
          </cell>
          <cell r="P2252">
            <v>0.09</v>
          </cell>
          <cell r="AD2252">
            <v>1</v>
          </cell>
        </row>
        <row r="2253">
          <cell r="D2253" t="str">
            <v>001633_Z11</v>
          </cell>
          <cell r="P2253">
            <v>0.09</v>
          </cell>
          <cell r="AD2253">
            <v>2</v>
          </cell>
        </row>
        <row r="2254">
          <cell r="D2254" t="str">
            <v>001633_Z11</v>
          </cell>
          <cell r="P2254">
            <v>0.09</v>
          </cell>
          <cell r="AD2254">
            <v>3</v>
          </cell>
        </row>
        <row r="2255">
          <cell r="D2255" t="str">
            <v>001634_Z11</v>
          </cell>
          <cell r="P2255">
            <v>2.4E-2</v>
          </cell>
          <cell r="AD2255">
            <v>1</v>
          </cell>
        </row>
        <row r="2256">
          <cell r="D2256" t="str">
            <v>001634_Z11</v>
          </cell>
          <cell r="P2256">
            <v>2.4E-2</v>
          </cell>
          <cell r="AD2256">
            <v>2</v>
          </cell>
        </row>
        <row r="2257">
          <cell r="D2257" t="str">
            <v>001634_Z11</v>
          </cell>
          <cell r="P2257">
            <v>2.4E-2</v>
          </cell>
          <cell r="AD2257">
            <v>3</v>
          </cell>
        </row>
        <row r="2258">
          <cell r="D2258" t="str">
            <v>001637_Z11</v>
          </cell>
          <cell r="P2258">
            <v>3.3000000000000002E-2</v>
          </cell>
          <cell r="AD2258">
            <v>1</v>
          </cell>
        </row>
        <row r="2259">
          <cell r="D2259" t="str">
            <v>001637_Z11</v>
          </cell>
          <cell r="P2259">
            <v>3.3000000000000002E-2</v>
          </cell>
          <cell r="AD2259">
            <v>2</v>
          </cell>
        </row>
        <row r="2260">
          <cell r="D2260" t="str">
            <v>001637_Z11</v>
          </cell>
          <cell r="P2260">
            <v>3.3000000000000002E-2</v>
          </cell>
          <cell r="AD2260">
            <v>3</v>
          </cell>
        </row>
        <row r="2261">
          <cell r="D2261" t="str">
            <v>001638_Z11</v>
          </cell>
          <cell r="P2261">
            <v>0.03</v>
          </cell>
          <cell r="AD2261">
            <v>1</v>
          </cell>
        </row>
        <row r="2262">
          <cell r="D2262" t="str">
            <v>001638_Z11</v>
          </cell>
          <cell r="P2262">
            <v>0.03</v>
          </cell>
          <cell r="AD2262">
            <v>2</v>
          </cell>
        </row>
        <row r="2263">
          <cell r="D2263" t="str">
            <v>001638_Z11</v>
          </cell>
          <cell r="P2263">
            <v>0.03</v>
          </cell>
          <cell r="AD2263">
            <v>3</v>
          </cell>
        </row>
        <row r="2264">
          <cell r="D2264" t="str">
            <v>001639_Z11</v>
          </cell>
          <cell r="P2264">
            <v>0.03</v>
          </cell>
          <cell r="AD2264">
            <v>1</v>
          </cell>
        </row>
        <row r="2265">
          <cell r="D2265" t="str">
            <v>001639_Z11</v>
          </cell>
          <cell r="P2265">
            <v>0.03</v>
          </cell>
          <cell r="AD2265">
            <v>2</v>
          </cell>
        </row>
        <row r="2266">
          <cell r="D2266" t="str">
            <v>001639_Z11</v>
          </cell>
          <cell r="P2266">
            <v>0.03</v>
          </cell>
          <cell r="AD2266">
            <v>3</v>
          </cell>
        </row>
        <row r="2267">
          <cell r="D2267" t="str">
            <v>001647_Z11</v>
          </cell>
          <cell r="P2267">
            <v>0.03</v>
          </cell>
          <cell r="AD2267">
            <v>1</v>
          </cell>
        </row>
        <row r="2268">
          <cell r="D2268" t="str">
            <v>001647_Z11</v>
          </cell>
          <cell r="P2268">
            <v>0.03</v>
          </cell>
          <cell r="AD2268">
            <v>2</v>
          </cell>
        </row>
        <row r="2269">
          <cell r="D2269" t="str">
            <v>001647_Z11</v>
          </cell>
          <cell r="P2269">
            <v>0.03</v>
          </cell>
          <cell r="AD2269">
            <v>3</v>
          </cell>
        </row>
        <row r="2270">
          <cell r="D2270" t="str">
            <v>001648_Z11</v>
          </cell>
          <cell r="P2270">
            <v>2.5999999999999999E-2</v>
          </cell>
          <cell r="AD2270">
            <v>1</v>
          </cell>
        </row>
        <row r="2271">
          <cell r="D2271" t="str">
            <v>001648_Z11</v>
          </cell>
          <cell r="P2271">
            <v>2.5999999999999999E-2</v>
          </cell>
          <cell r="AD2271">
            <v>2</v>
          </cell>
        </row>
        <row r="2272">
          <cell r="D2272" t="str">
            <v>001648_Z11</v>
          </cell>
          <cell r="P2272">
            <v>2.5999999999999999E-2</v>
          </cell>
          <cell r="AD2272">
            <v>3</v>
          </cell>
        </row>
        <row r="2273">
          <cell r="D2273" t="str">
            <v>001649_Z11</v>
          </cell>
          <cell r="P2273">
            <v>0.43</v>
          </cell>
          <cell r="AD2273">
            <v>1</v>
          </cell>
        </row>
        <row r="2274">
          <cell r="D2274" t="str">
            <v>001649_Z11</v>
          </cell>
          <cell r="P2274">
            <v>0.43</v>
          </cell>
          <cell r="AD2274">
            <v>2</v>
          </cell>
        </row>
        <row r="2275">
          <cell r="D2275" t="str">
            <v>001649_Z11</v>
          </cell>
          <cell r="P2275">
            <v>0.43</v>
          </cell>
          <cell r="AD2275">
            <v>3</v>
          </cell>
        </row>
        <row r="2276">
          <cell r="D2276" t="str">
            <v>001650_Z11</v>
          </cell>
          <cell r="P2276">
            <v>0.43</v>
          </cell>
          <cell r="AD2276">
            <v>1</v>
          </cell>
        </row>
        <row r="2277">
          <cell r="D2277" t="str">
            <v>001650_Z11</v>
          </cell>
          <cell r="P2277">
            <v>0.43</v>
          </cell>
          <cell r="AD2277">
            <v>2</v>
          </cell>
        </row>
        <row r="2278">
          <cell r="D2278" t="str">
            <v>001650_Z11</v>
          </cell>
          <cell r="P2278">
            <v>0.43</v>
          </cell>
          <cell r="AD2278">
            <v>3</v>
          </cell>
        </row>
        <row r="2279">
          <cell r="D2279" t="str">
            <v>001651_Z11</v>
          </cell>
          <cell r="P2279">
            <v>1.7000000000000001E-2</v>
          </cell>
          <cell r="AD2279">
            <v>1</v>
          </cell>
        </row>
        <row r="2280">
          <cell r="D2280" t="str">
            <v>001651_Z11</v>
          </cell>
          <cell r="P2280">
            <v>1.7000000000000001E-2</v>
          </cell>
          <cell r="AD2280">
            <v>2</v>
          </cell>
        </row>
        <row r="2281">
          <cell r="D2281" t="str">
            <v>001651_Z11</v>
          </cell>
          <cell r="P2281">
            <v>1.7000000000000001E-2</v>
          </cell>
          <cell r="AD2281">
            <v>3</v>
          </cell>
        </row>
        <row r="2282">
          <cell r="D2282" t="str">
            <v>001652_Z11</v>
          </cell>
          <cell r="P2282">
            <v>1.7000000000000001E-2</v>
          </cell>
          <cell r="AD2282">
            <v>1</v>
          </cell>
        </row>
        <row r="2283">
          <cell r="D2283" t="str">
            <v>001652_Z11</v>
          </cell>
          <cell r="P2283">
            <v>1.7000000000000001E-2</v>
          </cell>
          <cell r="AD2283">
            <v>2</v>
          </cell>
        </row>
        <row r="2284">
          <cell r="D2284" t="str">
            <v>001652_Z11</v>
          </cell>
          <cell r="P2284">
            <v>1.7000000000000001E-2</v>
          </cell>
          <cell r="AD2284">
            <v>3</v>
          </cell>
        </row>
        <row r="2285">
          <cell r="D2285" t="str">
            <v>001653_Z11</v>
          </cell>
          <cell r="P2285">
            <v>1.8499999999999999E-2</v>
          </cell>
          <cell r="AD2285">
            <v>1</v>
          </cell>
        </row>
        <row r="2286">
          <cell r="D2286" t="str">
            <v>001653_Z11</v>
          </cell>
          <cell r="P2286">
            <v>1.8499999999999999E-2</v>
          </cell>
          <cell r="AD2286">
            <v>2</v>
          </cell>
        </row>
        <row r="2287">
          <cell r="D2287" t="str">
            <v>001653_Z11</v>
          </cell>
          <cell r="P2287">
            <v>1.8499999999999999E-2</v>
          </cell>
          <cell r="AD2287">
            <v>3</v>
          </cell>
        </row>
        <row r="2288">
          <cell r="D2288" t="str">
            <v>001654_Z11</v>
          </cell>
          <cell r="P2288">
            <v>7.4999999999999997E-3</v>
          </cell>
          <cell r="AD2288">
            <v>1</v>
          </cell>
        </row>
        <row r="2289">
          <cell r="D2289" t="str">
            <v>001654_Z11</v>
          </cell>
          <cell r="P2289">
            <v>7.4999999999999997E-3</v>
          </cell>
          <cell r="AD2289">
            <v>2</v>
          </cell>
        </row>
        <row r="2290">
          <cell r="D2290" t="str">
            <v>001654_Z11</v>
          </cell>
          <cell r="P2290">
            <v>7.4999999999999997E-3</v>
          </cell>
          <cell r="AD2290">
            <v>3</v>
          </cell>
        </row>
        <row r="2291">
          <cell r="D2291" t="str">
            <v>001658_Z11</v>
          </cell>
          <cell r="P2291">
            <v>1.8499999999999999E-2</v>
          </cell>
          <cell r="AD2291">
            <v>1</v>
          </cell>
        </row>
        <row r="2292">
          <cell r="D2292" t="str">
            <v>001658_Z11</v>
          </cell>
          <cell r="P2292">
            <v>1.8499999999999999E-2</v>
          </cell>
          <cell r="AD2292">
            <v>2</v>
          </cell>
        </row>
        <row r="2293">
          <cell r="D2293" t="str">
            <v>001658_Z11</v>
          </cell>
          <cell r="P2293">
            <v>1.8499999999999999E-2</v>
          </cell>
          <cell r="AD2293">
            <v>3</v>
          </cell>
        </row>
        <row r="2294">
          <cell r="D2294" t="str">
            <v>001659_Z11</v>
          </cell>
          <cell r="P2294">
            <v>7.4999999999999997E-3</v>
          </cell>
          <cell r="AD2294">
            <v>1</v>
          </cell>
        </row>
        <row r="2295">
          <cell r="D2295" t="str">
            <v>001659_Z11</v>
          </cell>
          <cell r="P2295">
            <v>7.4999999999999997E-3</v>
          </cell>
          <cell r="AD2295">
            <v>2</v>
          </cell>
        </row>
        <row r="2296">
          <cell r="D2296" t="str">
            <v>001659_Z11</v>
          </cell>
          <cell r="P2296">
            <v>7.4999999999999997E-3</v>
          </cell>
          <cell r="AD2296">
            <v>3</v>
          </cell>
        </row>
        <row r="2297">
          <cell r="D2297" t="str">
            <v>001660_Z11</v>
          </cell>
          <cell r="P2297">
            <v>0.03</v>
          </cell>
          <cell r="AD2297">
            <v>1</v>
          </cell>
        </row>
        <row r="2298">
          <cell r="D2298" t="str">
            <v>001660_Z11</v>
          </cell>
          <cell r="P2298">
            <v>0.03</v>
          </cell>
          <cell r="AD2298">
            <v>2</v>
          </cell>
        </row>
        <row r="2299">
          <cell r="D2299" t="str">
            <v>001660_Z11</v>
          </cell>
          <cell r="P2299">
            <v>0.03</v>
          </cell>
          <cell r="AD2299">
            <v>3</v>
          </cell>
        </row>
        <row r="2300">
          <cell r="D2300" t="str">
            <v>001665_Z11</v>
          </cell>
          <cell r="P2300">
            <v>1.0999999999999999E-2</v>
          </cell>
          <cell r="AD2300">
            <v>1</v>
          </cell>
        </row>
        <row r="2301">
          <cell r="D2301" t="str">
            <v>001665_Z11</v>
          </cell>
          <cell r="P2301">
            <v>1.0999999999999999E-2</v>
          </cell>
          <cell r="AD2301">
            <v>2</v>
          </cell>
        </row>
        <row r="2302">
          <cell r="D2302" t="str">
            <v>001665_Z11</v>
          </cell>
          <cell r="P2302">
            <v>1.0999999999999999E-2</v>
          </cell>
          <cell r="AD2302">
            <v>3</v>
          </cell>
        </row>
        <row r="2303">
          <cell r="D2303" t="str">
            <v>001666_Z11</v>
          </cell>
          <cell r="P2303">
            <v>0.06</v>
          </cell>
          <cell r="AD2303">
            <v>1</v>
          </cell>
        </row>
        <row r="2304">
          <cell r="D2304" t="str">
            <v>001666_Z11</v>
          </cell>
          <cell r="P2304">
            <v>0.06</v>
          </cell>
          <cell r="AD2304">
            <v>2</v>
          </cell>
        </row>
        <row r="2305">
          <cell r="D2305" t="str">
            <v>001666_Z11</v>
          </cell>
          <cell r="P2305">
            <v>0.06</v>
          </cell>
          <cell r="AD2305">
            <v>3</v>
          </cell>
        </row>
        <row r="2306">
          <cell r="D2306" t="str">
            <v>001667_Z11</v>
          </cell>
          <cell r="P2306">
            <v>3.7999999999999999E-2</v>
          </cell>
          <cell r="AD2306">
            <v>1</v>
          </cell>
        </row>
        <row r="2307">
          <cell r="D2307" t="str">
            <v>001667_Z11</v>
          </cell>
          <cell r="P2307">
            <v>3.7999999999999999E-2</v>
          </cell>
          <cell r="AD2307">
            <v>2</v>
          </cell>
        </row>
        <row r="2308">
          <cell r="D2308" t="str">
            <v>001667_Z11</v>
          </cell>
          <cell r="P2308">
            <v>3.7999999999999999E-2</v>
          </cell>
          <cell r="AD2308">
            <v>3</v>
          </cell>
        </row>
        <row r="2309">
          <cell r="D2309" t="str">
            <v>001671_Z11</v>
          </cell>
          <cell r="P2309">
            <v>2.1999999999999999E-2</v>
          </cell>
          <cell r="AD2309">
            <v>1</v>
          </cell>
        </row>
        <row r="2310">
          <cell r="D2310" t="str">
            <v>001671_Z11</v>
          </cell>
          <cell r="P2310">
            <v>2.1999999999999999E-2</v>
          </cell>
          <cell r="AD2310">
            <v>2</v>
          </cell>
        </row>
        <row r="2311">
          <cell r="D2311" t="str">
            <v>001671_Z11</v>
          </cell>
          <cell r="P2311">
            <v>2.1999999999999999E-2</v>
          </cell>
          <cell r="AD2311">
            <v>3</v>
          </cell>
        </row>
        <row r="2312">
          <cell r="D2312" t="str">
            <v>001672_Z11</v>
          </cell>
          <cell r="P2312">
            <v>1.8499999999999999E-2</v>
          </cell>
          <cell r="AD2312">
            <v>1</v>
          </cell>
        </row>
        <row r="2313">
          <cell r="D2313" t="str">
            <v>001672_Z11</v>
          </cell>
          <cell r="P2313">
            <v>1.8499999999999999E-2</v>
          </cell>
          <cell r="AD2313">
            <v>2</v>
          </cell>
        </row>
        <row r="2314">
          <cell r="D2314" t="str">
            <v>001672_Z11</v>
          </cell>
          <cell r="P2314">
            <v>1.8499999999999999E-2</v>
          </cell>
          <cell r="AD2314">
            <v>3</v>
          </cell>
        </row>
        <row r="2315">
          <cell r="D2315" t="str">
            <v>001673_Z11</v>
          </cell>
          <cell r="P2315">
            <v>0.09</v>
          </cell>
          <cell r="AD2315">
            <v>1</v>
          </cell>
        </row>
        <row r="2316">
          <cell r="D2316" t="str">
            <v>001673_Z11</v>
          </cell>
          <cell r="P2316">
            <v>0.09</v>
          </cell>
          <cell r="AD2316">
            <v>2</v>
          </cell>
        </row>
        <row r="2317">
          <cell r="D2317" t="str">
            <v>001673_Z11</v>
          </cell>
          <cell r="P2317">
            <v>0.09</v>
          </cell>
          <cell r="AD2317">
            <v>3</v>
          </cell>
        </row>
        <row r="2318">
          <cell r="D2318" t="str">
            <v>001674_Z11</v>
          </cell>
          <cell r="P2318">
            <v>0.04</v>
          </cell>
          <cell r="AD2318">
            <v>1</v>
          </cell>
        </row>
        <row r="2319">
          <cell r="D2319" t="str">
            <v>001674_Z11</v>
          </cell>
          <cell r="P2319">
            <v>0.04</v>
          </cell>
          <cell r="AD2319">
            <v>2</v>
          </cell>
        </row>
        <row r="2320">
          <cell r="D2320" t="str">
            <v>001674_Z11</v>
          </cell>
          <cell r="P2320">
            <v>0.04</v>
          </cell>
          <cell r="AD2320">
            <v>3</v>
          </cell>
        </row>
        <row r="2321">
          <cell r="D2321" t="str">
            <v>001677_Z11</v>
          </cell>
          <cell r="P2321">
            <v>0.03</v>
          </cell>
          <cell r="AD2321">
            <v>1</v>
          </cell>
        </row>
        <row r="2322">
          <cell r="D2322" t="str">
            <v>001677_Z11</v>
          </cell>
          <cell r="P2322">
            <v>0.03</v>
          </cell>
          <cell r="AD2322">
            <v>2</v>
          </cell>
        </row>
        <row r="2323">
          <cell r="D2323" t="str">
            <v>001677_Z11</v>
          </cell>
          <cell r="P2323">
            <v>0.03</v>
          </cell>
          <cell r="AD2323">
            <v>3</v>
          </cell>
        </row>
        <row r="2324">
          <cell r="D2324" t="str">
            <v>001678_Z11</v>
          </cell>
          <cell r="P2324">
            <v>0.02</v>
          </cell>
          <cell r="AD2324">
            <v>1</v>
          </cell>
        </row>
        <row r="2325">
          <cell r="D2325" t="str">
            <v>001678_Z11</v>
          </cell>
          <cell r="P2325">
            <v>0.02</v>
          </cell>
          <cell r="AD2325">
            <v>2</v>
          </cell>
        </row>
        <row r="2326">
          <cell r="D2326" t="str">
            <v>001678_Z11</v>
          </cell>
          <cell r="P2326">
            <v>0.02</v>
          </cell>
          <cell r="AD2326">
            <v>3</v>
          </cell>
        </row>
        <row r="2327">
          <cell r="D2327" t="str">
            <v>001679_Z11</v>
          </cell>
          <cell r="P2327">
            <v>0.03</v>
          </cell>
          <cell r="AD2327">
            <v>1</v>
          </cell>
        </row>
        <row r="2328">
          <cell r="D2328" t="str">
            <v>001679_Z11</v>
          </cell>
          <cell r="P2328">
            <v>0.03</v>
          </cell>
          <cell r="AD2328">
            <v>2</v>
          </cell>
        </row>
        <row r="2329">
          <cell r="D2329" t="str">
            <v>001679_Z11</v>
          </cell>
          <cell r="P2329">
            <v>0.03</v>
          </cell>
          <cell r="AD2329">
            <v>3</v>
          </cell>
        </row>
        <row r="2330">
          <cell r="D2330" t="str">
            <v>001685_Z11</v>
          </cell>
          <cell r="P2330">
            <v>4.4999999999999998E-2</v>
          </cell>
          <cell r="AD2330">
            <v>1</v>
          </cell>
        </row>
        <row r="2331">
          <cell r="D2331" t="str">
            <v>001685_Z11</v>
          </cell>
          <cell r="P2331">
            <v>4.4999999999999998E-2</v>
          </cell>
          <cell r="AD2331">
            <v>2</v>
          </cell>
        </row>
        <row r="2332">
          <cell r="D2332" t="str">
            <v>001685_Z11</v>
          </cell>
          <cell r="P2332">
            <v>4.4999999999999998E-2</v>
          </cell>
          <cell r="AD2332">
            <v>3</v>
          </cell>
        </row>
        <row r="2333">
          <cell r="D2333" t="str">
            <v>001687_Z11</v>
          </cell>
          <cell r="P2333">
            <v>5.5E-2</v>
          </cell>
          <cell r="AD2333">
            <v>1</v>
          </cell>
        </row>
        <row r="2334">
          <cell r="D2334" t="str">
            <v>001687_Z11</v>
          </cell>
          <cell r="P2334">
            <v>5.5E-2</v>
          </cell>
          <cell r="AD2334">
            <v>2</v>
          </cell>
        </row>
        <row r="2335">
          <cell r="D2335" t="str">
            <v>001687_Z11</v>
          </cell>
          <cell r="P2335">
            <v>5.5E-2</v>
          </cell>
          <cell r="AD2335">
            <v>3</v>
          </cell>
        </row>
        <row r="2336">
          <cell r="D2336" t="str">
            <v>001688_Z11</v>
          </cell>
          <cell r="P2336">
            <v>2.1999999999999999E-2</v>
          </cell>
          <cell r="AD2336">
            <v>1</v>
          </cell>
        </row>
        <row r="2337">
          <cell r="D2337" t="str">
            <v>001688_Z11</v>
          </cell>
          <cell r="P2337">
            <v>2.1999999999999999E-2</v>
          </cell>
          <cell r="AD2337">
            <v>2</v>
          </cell>
        </row>
        <row r="2338">
          <cell r="D2338" t="str">
            <v>001688_Z11</v>
          </cell>
          <cell r="P2338">
            <v>2.1999999999999999E-2</v>
          </cell>
          <cell r="AD2338">
            <v>3</v>
          </cell>
        </row>
        <row r="2339">
          <cell r="D2339" t="str">
            <v>001695_Z11</v>
          </cell>
          <cell r="P2339">
            <v>0.16</v>
          </cell>
          <cell r="AD2339">
            <v>1</v>
          </cell>
        </row>
        <row r="2340">
          <cell r="D2340" t="str">
            <v>001695_Z11</v>
          </cell>
          <cell r="P2340">
            <v>0.16</v>
          </cell>
          <cell r="AD2340">
            <v>2</v>
          </cell>
        </row>
        <row r="2341">
          <cell r="D2341" t="str">
            <v>001695_Z11</v>
          </cell>
          <cell r="P2341">
            <v>0.16</v>
          </cell>
          <cell r="AD2341">
            <v>3</v>
          </cell>
        </row>
        <row r="2342">
          <cell r="D2342" t="str">
            <v>001696_Z11</v>
          </cell>
          <cell r="P2342">
            <v>7.4999999999999997E-2</v>
          </cell>
          <cell r="AD2342">
            <v>1</v>
          </cell>
        </row>
        <row r="2343">
          <cell r="D2343" t="str">
            <v>001696_Z11</v>
          </cell>
          <cell r="P2343">
            <v>7.4999999999999997E-2</v>
          </cell>
          <cell r="AD2343">
            <v>2</v>
          </cell>
        </row>
        <row r="2344">
          <cell r="D2344" t="str">
            <v>001696_Z11</v>
          </cell>
          <cell r="P2344">
            <v>7.4999999999999997E-2</v>
          </cell>
          <cell r="AD2344">
            <v>3</v>
          </cell>
        </row>
        <row r="2345">
          <cell r="D2345" t="str">
            <v>001697_Z11</v>
          </cell>
          <cell r="P2345">
            <v>7.4999999999999997E-2</v>
          </cell>
          <cell r="AD2345">
            <v>1</v>
          </cell>
        </row>
        <row r="2346">
          <cell r="D2346" t="str">
            <v>001697_Z11</v>
          </cell>
          <cell r="P2346">
            <v>7.4999999999999997E-2</v>
          </cell>
          <cell r="AD2346">
            <v>2</v>
          </cell>
        </row>
        <row r="2347">
          <cell r="D2347" t="str">
            <v>001697_Z11</v>
          </cell>
          <cell r="P2347">
            <v>7.4999999999999997E-2</v>
          </cell>
          <cell r="AD2347">
            <v>3</v>
          </cell>
        </row>
        <row r="2348">
          <cell r="D2348" t="str">
            <v>001698_Z11</v>
          </cell>
          <cell r="P2348">
            <v>2.1999999999999999E-2</v>
          </cell>
          <cell r="AD2348">
            <v>1</v>
          </cell>
        </row>
        <row r="2349">
          <cell r="D2349" t="str">
            <v>001698_Z11</v>
          </cell>
          <cell r="P2349">
            <v>2.1999999999999999E-2</v>
          </cell>
          <cell r="AD2349">
            <v>2</v>
          </cell>
        </row>
        <row r="2350">
          <cell r="D2350" t="str">
            <v>001698_Z11</v>
          </cell>
          <cell r="P2350">
            <v>2.1999999999999999E-2</v>
          </cell>
          <cell r="AD2350">
            <v>3</v>
          </cell>
        </row>
        <row r="2351">
          <cell r="D2351" t="str">
            <v>001700_Z11</v>
          </cell>
          <cell r="P2351">
            <v>0.03</v>
          </cell>
          <cell r="AD2351">
            <v>1</v>
          </cell>
        </row>
        <row r="2352">
          <cell r="D2352" t="str">
            <v>001700_Z11</v>
          </cell>
          <cell r="P2352">
            <v>0.03</v>
          </cell>
          <cell r="AD2352">
            <v>2</v>
          </cell>
        </row>
        <row r="2353">
          <cell r="D2353" t="str">
            <v>001700_Z11</v>
          </cell>
          <cell r="P2353">
            <v>0.03</v>
          </cell>
          <cell r="AD2353">
            <v>3</v>
          </cell>
        </row>
        <row r="2354">
          <cell r="D2354" t="str">
            <v>001702_Z11</v>
          </cell>
          <cell r="P2354">
            <v>7.4999999999999997E-2</v>
          </cell>
          <cell r="AD2354">
            <v>1</v>
          </cell>
        </row>
        <row r="2355">
          <cell r="D2355" t="str">
            <v>001702_Z11</v>
          </cell>
          <cell r="P2355">
            <v>7.4999999999999997E-2</v>
          </cell>
          <cell r="AD2355">
            <v>2</v>
          </cell>
        </row>
        <row r="2356">
          <cell r="D2356" t="str">
            <v>001702_Z11</v>
          </cell>
          <cell r="P2356">
            <v>7.4999999999999997E-2</v>
          </cell>
          <cell r="AD2356">
            <v>3</v>
          </cell>
        </row>
        <row r="2357">
          <cell r="D2357" t="str">
            <v>001705_Z11</v>
          </cell>
          <cell r="P2357">
            <v>0.42599999999999999</v>
          </cell>
          <cell r="AD2357">
            <v>1</v>
          </cell>
        </row>
        <row r="2358">
          <cell r="D2358" t="str">
            <v>001705_Z11</v>
          </cell>
          <cell r="P2358">
            <v>0.42599999999999999</v>
          </cell>
          <cell r="AD2358">
            <v>2</v>
          </cell>
        </row>
        <row r="2359">
          <cell r="D2359" t="str">
            <v>001705_Z11</v>
          </cell>
          <cell r="P2359">
            <v>0.42599999999999999</v>
          </cell>
          <cell r="AD2359">
            <v>3</v>
          </cell>
        </row>
        <row r="2360">
          <cell r="D2360" t="str">
            <v>001706_Z11</v>
          </cell>
          <cell r="P2360">
            <v>0.03</v>
          </cell>
          <cell r="AD2360">
            <v>1</v>
          </cell>
        </row>
        <row r="2361">
          <cell r="D2361" t="str">
            <v>001706_Z11</v>
          </cell>
          <cell r="P2361">
            <v>0.03</v>
          </cell>
          <cell r="AD2361">
            <v>2</v>
          </cell>
        </row>
        <row r="2362">
          <cell r="D2362" t="str">
            <v>001706_Z11</v>
          </cell>
          <cell r="P2362">
            <v>0.03</v>
          </cell>
          <cell r="AD2362">
            <v>3</v>
          </cell>
        </row>
        <row r="2363">
          <cell r="D2363" t="str">
            <v>001708_Z11</v>
          </cell>
          <cell r="P2363">
            <v>1.6E-2</v>
          </cell>
          <cell r="AD2363">
            <v>1</v>
          </cell>
        </row>
        <row r="2364">
          <cell r="D2364" t="str">
            <v>001708_Z11</v>
          </cell>
          <cell r="P2364">
            <v>1.6E-2</v>
          </cell>
          <cell r="AD2364">
            <v>2</v>
          </cell>
        </row>
        <row r="2365">
          <cell r="D2365" t="str">
            <v>001708_Z11</v>
          </cell>
          <cell r="P2365">
            <v>1.6E-2</v>
          </cell>
          <cell r="AD2365">
            <v>3</v>
          </cell>
        </row>
        <row r="2366">
          <cell r="D2366" t="str">
            <v>001709_Z11</v>
          </cell>
          <cell r="P2366">
            <v>4.0000000000000001E-3</v>
          </cell>
          <cell r="AD2366">
            <v>1</v>
          </cell>
        </row>
        <row r="2367">
          <cell r="D2367" t="str">
            <v>001709_Z11</v>
          </cell>
          <cell r="P2367">
            <v>4.0000000000000001E-3</v>
          </cell>
          <cell r="AD2367">
            <v>2</v>
          </cell>
        </row>
        <row r="2368">
          <cell r="D2368" t="str">
            <v>001709_Z11</v>
          </cell>
          <cell r="P2368">
            <v>4.0000000000000001E-3</v>
          </cell>
          <cell r="AD2368">
            <v>3</v>
          </cell>
        </row>
        <row r="2369">
          <cell r="D2369" t="str">
            <v>001713_Z11</v>
          </cell>
          <cell r="P2369">
            <v>6.0000000000000001E-3</v>
          </cell>
          <cell r="AD2369">
            <v>1</v>
          </cell>
        </row>
        <row r="2370">
          <cell r="D2370" t="str">
            <v>001713_Z11</v>
          </cell>
          <cell r="P2370">
            <v>6.0000000000000001E-3</v>
          </cell>
          <cell r="AD2370">
            <v>2</v>
          </cell>
        </row>
        <row r="2371">
          <cell r="D2371" t="str">
            <v>001713_Z11</v>
          </cell>
          <cell r="P2371">
            <v>6.0000000000000001E-3</v>
          </cell>
          <cell r="AD2371">
            <v>3</v>
          </cell>
        </row>
        <row r="2372">
          <cell r="D2372" t="str">
            <v>001714_Z11</v>
          </cell>
          <cell r="P2372">
            <v>1.7999999999999999E-2</v>
          </cell>
          <cell r="AD2372">
            <v>1</v>
          </cell>
        </row>
        <row r="2373">
          <cell r="D2373" t="str">
            <v>001714_Z11</v>
          </cell>
          <cell r="P2373">
            <v>1.7999999999999999E-2</v>
          </cell>
          <cell r="AD2373">
            <v>2</v>
          </cell>
        </row>
        <row r="2374">
          <cell r="D2374" t="str">
            <v>001714_Z11</v>
          </cell>
          <cell r="P2374">
            <v>1.7999999999999999E-2</v>
          </cell>
          <cell r="AD2374">
            <v>3</v>
          </cell>
        </row>
        <row r="2375">
          <cell r="D2375" t="str">
            <v>001715_Z11</v>
          </cell>
          <cell r="P2375">
            <v>1.0999999999999999E-2</v>
          </cell>
          <cell r="AD2375">
            <v>1</v>
          </cell>
        </row>
        <row r="2376">
          <cell r="D2376" t="str">
            <v>001715_Z11</v>
          </cell>
          <cell r="P2376">
            <v>1.0999999999999999E-2</v>
          </cell>
          <cell r="AD2376">
            <v>2</v>
          </cell>
        </row>
        <row r="2377">
          <cell r="D2377" t="str">
            <v>001715_Z11</v>
          </cell>
          <cell r="P2377">
            <v>1.0999999999999999E-2</v>
          </cell>
          <cell r="AD2377">
            <v>3</v>
          </cell>
        </row>
        <row r="2378">
          <cell r="D2378" t="str">
            <v>001716_Z11</v>
          </cell>
          <cell r="P2378">
            <v>1.0999999999999999E-2</v>
          </cell>
          <cell r="AD2378">
            <v>1</v>
          </cell>
        </row>
        <row r="2379">
          <cell r="D2379" t="str">
            <v>001716_Z11</v>
          </cell>
          <cell r="P2379">
            <v>1.0999999999999999E-2</v>
          </cell>
          <cell r="AD2379">
            <v>2</v>
          </cell>
        </row>
        <row r="2380">
          <cell r="D2380" t="str">
            <v>001716_Z11</v>
          </cell>
          <cell r="P2380">
            <v>1.0999999999999999E-2</v>
          </cell>
          <cell r="AD2380">
            <v>3</v>
          </cell>
        </row>
        <row r="2381">
          <cell r="D2381" t="str">
            <v>001723_Z11</v>
          </cell>
          <cell r="P2381">
            <v>0.08</v>
          </cell>
          <cell r="AD2381">
            <v>1</v>
          </cell>
        </row>
        <row r="2382">
          <cell r="D2382" t="str">
            <v>001723_Z11</v>
          </cell>
          <cell r="P2382">
            <v>0.08</v>
          </cell>
          <cell r="AD2382">
            <v>2</v>
          </cell>
        </row>
        <row r="2383">
          <cell r="D2383" t="str">
            <v>001723_Z11</v>
          </cell>
          <cell r="P2383">
            <v>0.08</v>
          </cell>
          <cell r="AD2383">
            <v>3</v>
          </cell>
        </row>
        <row r="2384">
          <cell r="D2384" t="str">
            <v>001724_Z11</v>
          </cell>
          <cell r="P2384">
            <v>4.4999999999999998E-2</v>
          </cell>
          <cell r="AD2384">
            <v>1</v>
          </cell>
        </row>
        <row r="2385">
          <cell r="D2385" t="str">
            <v>001724_Z11</v>
          </cell>
          <cell r="P2385">
            <v>4.4999999999999998E-2</v>
          </cell>
          <cell r="AD2385">
            <v>2</v>
          </cell>
        </row>
        <row r="2386">
          <cell r="D2386" t="str">
            <v>001724_Z11</v>
          </cell>
          <cell r="P2386">
            <v>4.4999999999999998E-2</v>
          </cell>
          <cell r="AD2386">
            <v>3</v>
          </cell>
        </row>
        <row r="2387">
          <cell r="D2387" t="str">
            <v>001725_Z11</v>
          </cell>
          <cell r="P2387">
            <v>0.11</v>
          </cell>
          <cell r="AD2387">
            <v>1</v>
          </cell>
        </row>
        <row r="2388">
          <cell r="D2388" t="str">
            <v>001725_Z11</v>
          </cell>
          <cell r="P2388">
            <v>0.11</v>
          </cell>
          <cell r="AD2388">
            <v>2</v>
          </cell>
        </row>
        <row r="2389">
          <cell r="D2389" t="str">
            <v>001725_Z11</v>
          </cell>
          <cell r="P2389">
            <v>0.11</v>
          </cell>
          <cell r="AD2389">
            <v>3</v>
          </cell>
        </row>
        <row r="2390">
          <cell r="D2390" t="str">
            <v>001731_Z11</v>
          </cell>
          <cell r="P2390">
            <v>5.5E-2</v>
          </cell>
          <cell r="AD2390">
            <v>1</v>
          </cell>
        </row>
        <row r="2391">
          <cell r="D2391" t="str">
            <v>001731_Z11</v>
          </cell>
          <cell r="P2391">
            <v>5.5E-2</v>
          </cell>
          <cell r="AD2391">
            <v>2</v>
          </cell>
        </row>
        <row r="2392">
          <cell r="D2392" t="str">
            <v>001731_Z11</v>
          </cell>
          <cell r="P2392">
            <v>5.5E-2</v>
          </cell>
          <cell r="AD2392">
            <v>3</v>
          </cell>
        </row>
        <row r="2393">
          <cell r="D2393" t="str">
            <v>001732_Z11</v>
          </cell>
          <cell r="P2393">
            <v>2.1999999999999999E-2</v>
          </cell>
          <cell r="AD2393">
            <v>1</v>
          </cell>
        </row>
        <row r="2394">
          <cell r="D2394" t="str">
            <v>001732_Z11</v>
          </cell>
          <cell r="P2394">
            <v>2.1999999999999999E-2</v>
          </cell>
          <cell r="AD2394">
            <v>2</v>
          </cell>
        </row>
        <row r="2395">
          <cell r="D2395" t="str">
            <v>001732_Z11</v>
          </cell>
          <cell r="P2395">
            <v>2.1999999999999999E-2</v>
          </cell>
          <cell r="AD2395">
            <v>3</v>
          </cell>
        </row>
        <row r="2396">
          <cell r="D2396" t="str">
            <v>001733_Z11</v>
          </cell>
          <cell r="P2396">
            <v>0.02</v>
          </cell>
          <cell r="AD2396">
            <v>1</v>
          </cell>
        </row>
        <row r="2397">
          <cell r="D2397" t="str">
            <v>001733_Z11</v>
          </cell>
          <cell r="P2397">
            <v>0.02</v>
          </cell>
          <cell r="AD2397">
            <v>2</v>
          </cell>
        </row>
        <row r="2398">
          <cell r="D2398" t="str">
            <v>001733_Z11</v>
          </cell>
          <cell r="P2398">
            <v>0.02</v>
          </cell>
          <cell r="AD2398">
            <v>3</v>
          </cell>
        </row>
        <row r="2399">
          <cell r="D2399" t="str">
            <v>001736_Z11</v>
          </cell>
          <cell r="P2399">
            <v>1.0999999999999999E-2</v>
          </cell>
          <cell r="AD2399">
            <v>1</v>
          </cell>
        </row>
        <row r="2400">
          <cell r="D2400" t="str">
            <v>001736_Z11</v>
          </cell>
          <cell r="P2400">
            <v>1.0999999999999999E-2</v>
          </cell>
          <cell r="AD2400">
            <v>2</v>
          </cell>
        </row>
        <row r="2401">
          <cell r="D2401" t="str">
            <v>001736_Z11</v>
          </cell>
          <cell r="P2401">
            <v>1.0999999999999999E-2</v>
          </cell>
          <cell r="AD2401">
            <v>3</v>
          </cell>
        </row>
        <row r="2402">
          <cell r="D2402" t="str">
            <v>001740_Z11</v>
          </cell>
          <cell r="P2402">
            <v>7.4999999999999997E-2</v>
          </cell>
          <cell r="AD2402">
            <v>1</v>
          </cell>
        </row>
        <row r="2403">
          <cell r="D2403" t="str">
            <v>001740_Z11</v>
          </cell>
          <cell r="P2403">
            <v>7.4999999999999997E-2</v>
          </cell>
          <cell r="AD2403">
            <v>2</v>
          </cell>
        </row>
        <row r="2404">
          <cell r="D2404" t="str">
            <v>001740_Z11</v>
          </cell>
          <cell r="P2404">
            <v>7.4999999999999997E-2</v>
          </cell>
          <cell r="AD2404">
            <v>3</v>
          </cell>
        </row>
        <row r="2405">
          <cell r="D2405" t="str">
            <v>001741_Z11</v>
          </cell>
          <cell r="P2405">
            <v>5.0000000000000001E-3</v>
          </cell>
          <cell r="AD2405">
            <v>1</v>
          </cell>
        </row>
        <row r="2406">
          <cell r="D2406" t="str">
            <v>001741_Z11</v>
          </cell>
          <cell r="P2406">
            <v>5.0000000000000001E-3</v>
          </cell>
          <cell r="AD2406">
            <v>2</v>
          </cell>
        </row>
        <row r="2407">
          <cell r="D2407" t="str">
            <v>001741_Z11</v>
          </cell>
          <cell r="P2407">
            <v>5.0000000000000001E-3</v>
          </cell>
          <cell r="AD2407">
            <v>3</v>
          </cell>
        </row>
        <row r="2408">
          <cell r="D2408" t="str">
            <v>001743_Z11</v>
          </cell>
          <cell r="P2408">
            <v>4.3999999999999997E-2</v>
          </cell>
          <cell r="AD2408">
            <v>1</v>
          </cell>
        </row>
        <row r="2409">
          <cell r="D2409" t="str">
            <v>001743_Z11</v>
          </cell>
          <cell r="P2409">
            <v>4.3999999999999997E-2</v>
          </cell>
          <cell r="AD2409">
            <v>2</v>
          </cell>
        </row>
        <row r="2410">
          <cell r="D2410" t="str">
            <v>001743_Z11</v>
          </cell>
          <cell r="P2410">
            <v>4.3999999999999997E-2</v>
          </cell>
          <cell r="AD2410">
            <v>3</v>
          </cell>
        </row>
        <row r="2411">
          <cell r="D2411" t="str">
            <v>001746_Z11</v>
          </cell>
          <cell r="P2411">
            <v>0.05</v>
          </cell>
          <cell r="AD2411">
            <v>1</v>
          </cell>
        </row>
        <row r="2412">
          <cell r="D2412" t="str">
            <v>001746_Z11</v>
          </cell>
          <cell r="P2412">
            <v>0.05</v>
          </cell>
          <cell r="AD2412">
            <v>2</v>
          </cell>
        </row>
        <row r="2413">
          <cell r="D2413" t="str">
            <v>001746_Z11</v>
          </cell>
          <cell r="P2413">
            <v>0.05</v>
          </cell>
          <cell r="AD2413">
            <v>3</v>
          </cell>
        </row>
        <row r="2414">
          <cell r="D2414" t="str">
            <v>001747_Z11</v>
          </cell>
          <cell r="P2414">
            <v>0.01</v>
          </cell>
          <cell r="AD2414">
            <v>1</v>
          </cell>
        </row>
        <row r="2415">
          <cell r="D2415" t="str">
            <v>001747_Z11</v>
          </cell>
          <cell r="P2415">
            <v>0.01</v>
          </cell>
          <cell r="AD2415">
            <v>2</v>
          </cell>
        </row>
        <row r="2416">
          <cell r="D2416" t="str">
            <v>001747_Z11</v>
          </cell>
          <cell r="P2416">
            <v>0.01</v>
          </cell>
          <cell r="AD2416">
            <v>3</v>
          </cell>
        </row>
        <row r="2417">
          <cell r="D2417" t="str">
            <v>001748_Z11</v>
          </cell>
          <cell r="P2417">
            <v>6.0000000000000001E-3</v>
          </cell>
          <cell r="AD2417">
            <v>1</v>
          </cell>
        </row>
        <row r="2418">
          <cell r="D2418" t="str">
            <v>001748_Z11</v>
          </cell>
          <cell r="P2418">
            <v>6.0000000000000001E-3</v>
          </cell>
          <cell r="AD2418">
            <v>2</v>
          </cell>
        </row>
        <row r="2419">
          <cell r="D2419" t="str">
            <v>001748_Z11</v>
          </cell>
          <cell r="P2419">
            <v>6.0000000000000001E-3</v>
          </cell>
          <cell r="AD2419">
            <v>3</v>
          </cell>
        </row>
        <row r="2420">
          <cell r="D2420" t="str">
            <v>001749_Z11</v>
          </cell>
          <cell r="P2420">
            <v>5.0000000000000001E-3</v>
          </cell>
          <cell r="AD2420">
            <v>1</v>
          </cell>
        </row>
        <row r="2421">
          <cell r="D2421" t="str">
            <v>001749_Z11</v>
          </cell>
          <cell r="P2421">
            <v>5.0000000000000001E-3</v>
          </cell>
          <cell r="AD2421">
            <v>2</v>
          </cell>
        </row>
        <row r="2422">
          <cell r="D2422" t="str">
            <v>001749_Z11</v>
          </cell>
          <cell r="P2422">
            <v>5.0000000000000001E-3</v>
          </cell>
          <cell r="AD2422">
            <v>3</v>
          </cell>
        </row>
        <row r="2423">
          <cell r="D2423" t="str">
            <v>001753_Z11</v>
          </cell>
          <cell r="P2423">
            <v>4.8000000000000001E-2</v>
          </cell>
          <cell r="AD2423">
            <v>1</v>
          </cell>
        </row>
        <row r="2424">
          <cell r="D2424" t="str">
            <v>001753_Z11</v>
          </cell>
          <cell r="P2424">
            <v>4.8000000000000001E-2</v>
          </cell>
          <cell r="AD2424">
            <v>2</v>
          </cell>
        </row>
        <row r="2425">
          <cell r="D2425" t="str">
            <v>001753_Z11</v>
          </cell>
          <cell r="P2425">
            <v>4.8000000000000001E-2</v>
          </cell>
          <cell r="AD2425">
            <v>3</v>
          </cell>
        </row>
        <row r="2426">
          <cell r="D2426" t="str">
            <v>001756_Z11</v>
          </cell>
          <cell r="P2426">
            <v>0.1</v>
          </cell>
          <cell r="AD2426">
            <v>1</v>
          </cell>
        </row>
        <row r="2427">
          <cell r="D2427" t="str">
            <v>001756_Z11</v>
          </cell>
          <cell r="P2427">
            <v>0.1</v>
          </cell>
          <cell r="AD2427">
            <v>2</v>
          </cell>
        </row>
        <row r="2428">
          <cell r="D2428" t="str">
            <v>001756_Z11</v>
          </cell>
          <cell r="P2428">
            <v>0.1</v>
          </cell>
          <cell r="AD2428">
            <v>3</v>
          </cell>
        </row>
        <row r="2429">
          <cell r="D2429" t="str">
            <v>001757_Z11</v>
          </cell>
          <cell r="P2429">
            <v>0.16</v>
          </cell>
          <cell r="AD2429">
            <v>1</v>
          </cell>
        </row>
        <row r="2430">
          <cell r="D2430" t="str">
            <v>001757_Z11</v>
          </cell>
          <cell r="P2430">
            <v>0.16</v>
          </cell>
          <cell r="AD2430">
            <v>2</v>
          </cell>
        </row>
        <row r="2431">
          <cell r="D2431" t="str">
            <v>001757_Z11</v>
          </cell>
          <cell r="P2431">
            <v>0.16</v>
          </cell>
          <cell r="AD2431">
            <v>3</v>
          </cell>
        </row>
        <row r="2432">
          <cell r="D2432" t="str">
            <v>001758_Z11</v>
          </cell>
          <cell r="P2432">
            <v>0.11</v>
          </cell>
          <cell r="AD2432">
            <v>1</v>
          </cell>
        </row>
        <row r="2433">
          <cell r="D2433" t="str">
            <v>001758_Z11</v>
          </cell>
          <cell r="P2433">
            <v>0.11</v>
          </cell>
          <cell r="AD2433">
            <v>2</v>
          </cell>
        </row>
        <row r="2434">
          <cell r="D2434" t="str">
            <v>001758_Z11</v>
          </cell>
          <cell r="P2434">
            <v>0.11</v>
          </cell>
          <cell r="AD2434">
            <v>3</v>
          </cell>
        </row>
        <row r="2435">
          <cell r="D2435" t="str">
            <v>001761_Z11</v>
          </cell>
          <cell r="P2435">
            <v>0.01</v>
          </cell>
          <cell r="AD2435">
            <v>1</v>
          </cell>
        </row>
        <row r="2436">
          <cell r="D2436" t="str">
            <v>001761_Z11</v>
          </cell>
          <cell r="P2436">
            <v>0.01</v>
          </cell>
          <cell r="AD2436">
            <v>2</v>
          </cell>
        </row>
        <row r="2437">
          <cell r="D2437" t="str">
            <v>001761_Z11</v>
          </cell>
          <cell r="P2437">
            <v>0.01</v>
          </cell>
          <cell r="AD2437">
            <v>3</v>
          </cell>
        </row>
        <row r="2438">
          <cell r="D2438" t="str">
            <v>001769_Z11</v>
          </cell>
          <cell r="P2438">
            <v>0.12</v>
          </cell>
          <cell r="AD2438">
            <v>1</v>
          </cell>
        </row>
        <row r="2439">
          <cell r="D2439" t="str">
            <v>001769_Z11</v>
          </cell>
          <cell r="P2439">
            <v>0.12</v>
          </cell>
          <cell r="AD2439">
            <v>2</v>
          </cell>
        </row>
        <row r="2440">
          <cell r="D2440" t="str">
            <v>001769_Z11</v>
          </cell>
          <cell r="P2440">
            <v>0.12</v>
          </cell>
          <cell r="AD2440">
            <v>3</v>
          </cell>
        </row>
        <row r="2441">
          <cell r="D2441" t="str">
            <v>001770_Z11</v>
          </cell>
          <cell r="P2441">
            <v>5.0000000000000001E-3</v>
          </cell>
          <cell r="AD2441">
            <v>1</v>
          </cell>
        </row>
        <row r="2442">
          <cell r="D2442" t="str">
            <v>001770_Z11</v>
          </cell>
          <cell r="P2442">
            <v>5.0000000000000001E-3</v>
          </cell>
          <cell r="AD2442">
            <v>2</v>
          </cell>
        </row>
        <row r="2443">
          <cell r="D2443" t="str">
            <v>001770_Z11</v>
          </cell>
          <cell r="P2443">
            <v>5.0000000000000001E-3</v>
          </cell>
          <cell r="AD2443">
            <v>3</v>
          </cell>
        </row>
        <row r="2444">
          <cell r="D2444" t="str">
            <v>001774_Z11</v>
          </cell>
          <cell r="P2444">
            <v>1.4999999999999999E-2</v>
          </cell>
          <cell r="AD2444">
            <v>1</v>
          </cell>
        </row>
        <row r="2445">
          <cell r="D2445" t="str">
            <v>001774_Z11</v>
          </cell>
          <cell r="P2445">
            <v>1.4999999999999999E-2</v>
          </cell>
          <cell r="AD2445">
            <v>2</v>
          </cell>
        </row>
        <row r="2446">
          <cell r="D2446" t="str">
            <v>001774_Z11</v>
          </cell>
          <cell r="P2446">
            <v>1.4999999999999999E-2</v>
          </cell>
          <cell r="AD2446">
            <v>3</v>
          </cell>
        </row>
        <row r="2447">
          <cell r="D2447" t="str">
            <v>001775_Z11</v>
          </cell>
          <cell r="P2447">
            <v>1.4999999999999999E-2</v>
          </cell>
          <cell r="AD2447">
            <v>1</v>
          </cell>
        </row>
        <row r="2448">
          <cell r="D2448" t="str">
            <v>001775_Z11</v>
          </cell>
          <cell r="P2448">
            <v>1.4999999999999999E-2</v>
          </cell>
          <cell r="AD2448">
            <v>2</v>
          </cell>
        </row>
        <row r="2449">
          <cell r="D2449" t="str">
            <v>001775_Z11</v>
          </cell>
          <cell r="P2449">
            <v>1.4999999999999999E-2</v>
          </cell>
          <cell r="AD2449">
            <v>3</v>
          </cell>
        </row>
        <row r="2450">
          <cell r="D2450" t="str">
            <v>001778_Z11</v>
          </cell>
          <cell r="P2450">
            <v>0.02</v>
          </cell>
          <cell r="AD2450">
            <v>1</v>
          </cell>
        </row>
        <row r="2451">
          <cell r="D2451" t="str">
            <v>001778_Z11</v>
          </cell>
          <cell r="P2451">
            <v>0.02</v>
          </cell>
          <cell r="AD2451">
            <v>2</v>
          </cell>
        </row>
        <row r="2452">
          <cell r="D2452" t="str">
            <v>001778_Z11</v>
          </cell>
          <cell r="P2452">
            <v>0.02</v>
          </cell>
          <cell r="AD2452">
            <v>3</v>
          </cell>
        </row>
        <row r="2453">
          <cell r="D2453" t="str">
            <v>001782_Z11</v>
          </cell>
          <cell r="P2453">
            <v>2.1999999999999999E-2</v>
          </cell>
          <cell r="AD2453">
            <v>1</v>
          </cell>
        </row>
        <row r="2454">
          <cell r="D2454" t="str">
            <v>001782_Z11</v>
          </cell>
          <cell r="P2454">
            <v>2.1999999999999999E-2</v>
          </cell>
          <cell r="AD2454">
            <v>2</v>
          </cell>
        </row>
        <row r="2455">
          <cell r="D2455" t="str">
            <v>001782_Z11</v>
          </cell>
          <cell r="P2455">
            <v>2.1999999999999999E-2</v>
          </cell>
          <cell r="AD2455">
            <v>3</v>
          </cell>
        </row>
        <row r="2456">
          <cell r="D2456" t="str">
            <v>001783_Z11</v>
          </cell>
          <cell r="P2456">
            <v>2.1999999999999999E-2</v>
          </cell>
          <cell r="AD2456">
            <v>1</v>
          </cell>
        </row>
        <row r="2457">
          <cell r="D2457" t="str">
            <v>001783_Z11</v>
          </cell>
          <cell r="P2457">
            <v>2.1999999999999999E-2</v>
          </cell>
          <cell r="AD2457">
            <v>2</v>
          </cell>
        </row>
        <row r="2458">
          <cell r="D2458" t="str">
            <v>001783_Z11</v>
          </cell>
          <cell r="P2458">
            <v>2.1999999999999999E-2</v>
          </cell>
          <cell r="AD2458">
            <v>3</v>
          </cell>
        </row>
        <row r="2459">
          <cell r="D2459" t="str">
            <v>001784_Z11</v>
          </cell>
          <cell r="P2459">
            <v>1.0999999999999999E-2</v>
          </cell>
          <cell r="AD2459">
            <v>1</v>
          </cell>
        </row>
        <row r="2460">
          <cell r="D2460" t="str">
            <v>001784_Z11</v>
          </cell>
          <cell r="P2460">
            <v>1.0999999999999999E-2</v>
          </cell>
          <cell r="AD2460">
            <v>2</v>
          </cell>
        </row>
        <row r="2461">
          <cell r="D2461" t="str">
            <v>001784_Z11</v>
          </cell>
          <cell r="P2461">
            <v>1.0999999999999999E-2</v>
          </cell>
          <cell r="AD2461">
            <v>3</v>
          </cell>
        </row>
        <row r="2462">
          <cell r="D2462" t="str">
            <v>001785_Z11</v>
          </cell>
          <cell r="P2462">
            <v>0.03</v>
          </cell>
          <cell r="AD2462">
            <v>1</v>
          </cell>
        </row>
        <row r="2463">
          <cell r="D2463" t="str">
            <v>001785_Z11</v>
          </cell>
          <cell r="P2463">
            <v>0.03</v>
          </cell>
          <cell r="AD2463">
            <v>2</v>
          </cell>
        </row>
        <row r="2464">
          <cell r="D2464" t="str">
            <v>001785_Z11</v>
          </cell>
          <cell r="P2464">
            <v>0.03</v>
          </cell>
          <cell r="AD2464">
            <v>3</v>
          </cell>
        </row>
        <row r="2465">
          <cell r="D2465" t="str">
            <v>001792_Z11</v>
          </cell>
          <cell r="P2465">
            <v>1.4999999999999999E-2</v>
          </cell>
          <cell r="AD2465">
            <v>1</v>
          </cell>
        </row>
        <row r="2466">
          <cell r="D2466" t="str">
            <v>001792_Z11</v>
          </cell>
          <cell r="P2466">
            <v>1.4999999999999999E-2</v>
          </cell>
          <cell r="AD2466">
            <v>2</v>
          </cell>
        </row>
        <row r="2467">
          <cell r="D2467" t="str">
            <v>001792_Z11</v>
          </cell>
          <cell r="P2467">
            <v>1.4999999999999999E-2</v>
          </cell>
          <cell r="AD2467">
            <v>3</v>
          </cell>
        </row>
        <row r="2468">
          <cell r="D2468" t="str">
            <v>001793_Z11</v>
          </cell>
          <cell r="P2468">
            <v>1.4999999999999999E-2</v>
          </cell>
          <cell r="AD2468">
            <v>1</v>
          </cell>
        </row>
        <row r="2469">
          <cell r="D2469" t="str">
            <v>001793_Z11</v>
          </cell>
          <cell r="P2469">
            <v>1.4999999999999999E-2</v>
          </cell>
          <cell r="AD2469">
            <v>2</v>
          </cell>
        </row>
        <row r="2470">
          <cell r="D2470" t="str">
            <v>001793_Z11</v>
          </cell>
          <cell r="P2470">
            <v>1.4999999999999999E-2</v>
          </cell>
          <cell r="AD2470">
            <v>3</v>
          </cell>
        </row>
        <row r="2471">
          <cell r="D2471" t="str">
            <v>001794_Z11</v>
          </cell>
          <cell r="P2471">
            <v>5.0000000000000001E-3</v>
          </cell>
          <cell r="AD2471">
            <v>1</v>
          </cell>
        </row>
        <row r="2472">
          <cell r="D2472" t="str">
            <v>001794_Z11</v>
          </cell>
          <cell r="P2472">
            <v>5.0000000000000001E-3</v>
          </cell>
          <cell r="AD2472">
            <v>2</v>
          </cell>
        </row>
        <row r="2473">
          <cell r="D2473" t="str">
            <v>001794_Z11</v>
          </cell>
          <cell r="P2473">
            <v>5.0000000000000001E-3</v>
          </cell>
          <cell r="AD2473">
            <v>3</v>
          </cell>
        </row>
        <row r="2474">
          <cell r="D2474" t="str">
            <v>001795_Z11</v>
          </cell>
          <cell r="P2474">
            <v>1.4999999999999999E-2</v>
          </cell>
          <cell r="AD2474">
            <v>1</v>
          </cell>
        </row>
        <row r="2475">
          <cell r="D2475" t="str">
            <v>001795_Z11</v>
          </cell>
          <cell r="P2475">
            <v>1.4999999999999999E-2</v>
          </cell>
          <cell r="AD2475">
            <v>2</v>
          </cell>
        </row>
        <row r="2476">
          <cell r="D2476" t="str">
            <v>001795_Z11</v>
          </cell>
          <cell r="P2476">
            <v>1.4999999999999999E-2</v>
          </cell>
          <cell r="AD2476">
            <v>3</v>
          </cell>
        </row>
        <row r="2477">
          <cell r="D2477" t="str">
            <v>001796_Z11</v>
          </cell>
          <cell r="P2477">
            <v>8.0000000000000002E-3</v>
          </cell>
          <cell r="AD2477">
            <v>1</v>
          </cell>
        </row>
        <row r="2478">
          <cell r="D2478" t="str">
            <v>001796_Z11</v>
          </cell>
          <cell r="P2478">
            <v>8.0000000000000002E-3</v>
          </cell>
          <cell r="AD2478">
            <v>2</v>
          </cell>
        </row>
        <row r="2479">
          <cell r="D2479" t="str">
            <v>001796_Z11</v>
          </cell>
          <cell r="P2479">
            <v>8.0000000000000002E-3</v>
          </cell>
          <cell r="AD2479">
            <v>3</v>
          </cell>
        </row>
        <row r="2480">
          <cell r="D2480" t="str">
            <v>001798_Z11</v>
          </cell>
          <cell r="P2480">
            <v>2.3E-2</v>
          </cell>
          <cell r="AD2480">
            <v>1</v>
          </cell>
        </row>
        <row r="2481">
          <cell r="D2481" t="str">
            <v>001798_Z11</v>
          </cell>
          <cell r="P2481">
            <v>2.3E-2</v>
          </cell>
          <cell r="AD2481">
            <v>2</v>
          </cell>
        </row>
        <row r="2482">
          <cell r="D2482" t="str">
            <v>001798_Z11</v>
          </cell>
          <cell r="P2482">
            <v>2.3E-2</v>
          </cell>
          <cell r="AD2482">
            <v>3</v>
          </cell>
        </row>
        <row r="2483">
          <cell r="D2483" t="str">
            <v>001799_Z11</v>
          </cell>
          <cell r="P2483">
            <v>2.3E-2</v>
          </cell>
          <cell r="AD2483">
            <v>1</v>
          </cell>
        </row>
        <row r="2484">
          <cell r="D2484" t="str">
            <v>001799_Z11</v>
          </cell>
          <cell r="P2484">
            <v>2.3E-2</v>
          </cell>
          <cell r="AD2484">
            <v>2</v>
          </cell>
        </row>
        <row r="2485">
          <cell r="D2485" t="str">
            <v>001799_Z11</v>
          </cell>
          <cell r="P2485">
            <v>2.3E-2</v>
          </cell>
          <cell r="AD2485">
            <v>3</v>
          </cell>
        </row>
        <row r="2486">
          <cell r="D2486" t="str">
            <v>001800_Z11</v>
          </cell>
          <cell r="P2486">
            <v>5.5E-2</v>
          </cell>
          <cell r="AD2486">
            <v>1</v>
          </cell>
        </row>
        <row r="2487">
          <cell r="D2487" t="str">
            <v>001800_Z11</v>
          </cell>
          <cell r="P2487">
            <v>5.5E-2</v>
          </cell>
          <cell r="AD2487">
            <v>2</v>
          </cell>
        </row>
        <row r="2488">
          <cell r="D2488" t="str">
            <v>001800_Z11</v>
          </cell>
          <cell r="P2488">
            <v>5.5E-2</v>
          </cell>
          <cell r="AD2488">
            <v>3</v>
          </cell>
        </row>
        <row r="2489">
          <cell r="D2489" t="str">
            <v>001801_Z11</v>
          </cell>
          <cell r="P2489">
            <v>1.4999999999999999E-2</v>
          </cell>
          <cell r="AD2489">
            <v>1</v>
          </cell>
        </row>
        <row r="2490">
          <cell r="D2490" t="str">
            <v>001801_Z11</v>
          </cell>
          <cell r="P2490">
            <v>1.4999999999999999E-2</v>
          </cell>
          <cell r="AD2490">
            <v>2</v>
          </cell>
        </row>
        <row r="2491">
          <cell r="D2491" t="str">
            <v>001801_Z11</v>
          </cell>
          <cell r="P2491">
            <v>1.4999999999999999E-2</v>
          </cell>
          <cell r="AD2491">
            <v>3</v>
          </cell>
        </row>
        <row r="2492">
          <cell r="D2492" t="str">
            <v>001804_Z11</v>
          </cell>
          <cell r="P2492">
            <v>1.2999999999999999E-2</v>
          </cell>
          <cell r="AD2492">
            <v>1</v>
          </cell>
        </row>
        <row r="2493">
          <cell r="D2493" t="str">
            <v>001804_Z11</v>
          </cell>
          <cell r="P2493">
            <v>1.2999999999999999E-2</v>
          </cell>
          <cell r="AD2493">
            <v>2</v>
          </cell>
        </row>
        <row r="2494">
          <cell r="D2494" t="str">
            <v>001804_Z11</v>
          </cell>
          <cell r="P2494">
            <v>1.2999999999999999E-2</v>
          </cell>
          <cell r="AD2494">
            <v>3</v>
          </cell>
        </row>
        <row r="2495">
          <cell r="D2495" t="str">
            <v>001805_Z11</v>
          </cell>
          <cell r="P2495">
            <v>8.0000000000000002E-3</v>
          </cell>
          <cell r="AD2495">
            <v>1</v>
          </cell>
        </row>
        <row r="2496">
          <cell r="D2496" t="str">
            <v>001805_Z11</v>
          </cell>
          <cell r="P2496">
            <v>8.0000000000000002E-3</v>
          </cell>
          <cell r="AD2496">
            <v>2</v>
          </cell>
        </row>
        <row r="2497">
          <cell r="D2497" t="str">
            <v>001805_Z11</v>
          </cell>
          <cell r="P2497">
            <v>8.0000000000000002E-3</v>
          </cell>
          <cell r="AD2497">
            <v>3</v>
          </cell>
        </row>
        <row r="2498">
          <cell r="D2498" t="str">
            <v>001810_Z11</v>
          </cell>
          <cell r="P2498">
            <v>0.03</v>
          </cell>
          <cell r="AD2498">
            <v>1</v>
          </cell>
        </row>
        <row r="2499">
          <cell r="D2499" t="str">
            <v>001810_Z11</v>
          </cell>
          <cell r="P2499">
            <v>0.03</v>
          </cell>
          <cell r="AD2499">
            <v>2</v>
          </cell>
        </row>
        <row r="2500">
          <cell r="D2500" t="str">
            <v>001810_Z11</v>
          </cell>
          <cell r="P2500">
            <v>0.03</v>
          </cell>
          <cell r="AD2500">
            <v>3</v>
          </cell>
        </row>
        <row r="2501">
          <cell r="D2501" t="str">
            <v>001813_Z11</v>
          </cell>
          <cell r="P2501">
            <v>7.4999999999999997E-2</v>
          </cell>
          <cell r="AD2501">
            <v>1</v>
          </cell>
        </row>
        <row r="2502">
          <cell r="D2502" t="str">
            <v>001813_Z11</v>
          </cell>
          <cell r="P2502">
            <v>7.4999999999999997E-2</v>
          </cell>
          <cell r="AD2502">
            <v>2</v>
          </cell>
        </row>
        <row r="2503">
          <cell r="D2503" t="str">
            <v>001813_Z11</v>
          </cell>
          <cell r="P2503">
            <v>7.4999999999999997E-2</v>
          </cell>
          <cell r="AD2503">
            <v>3</v>
          </cell>
        </row>
        <row r="2504">
          <cell r="D2504" t="str">
            <v>001817_Z11</v>
          </cell>
          <cell r="P2504">
            <v>0.03</v>
          </cell>
          <cell r="AD2504">
            <v>1</v>
          </cell>
        </row>
        <row r="2505">
          <cell r="D2505" t="str">
            <v>001817_Z11</v>
          </cell>
          <cell r="P2505">
            <v>0.03</v>
          </cell>
          <cell r="AD2505">
            <v>2</v>
          </cell>
        </row>
        <row r="2506">
          <cell r="D2506" t="str">
            <v>001817_Z11</v>
          </cell>
          <cell r="P2506">
            <v>0.03</v>
          </cell>
          <cell r="AD2506">
            <v>3</v>
          </cell>
        </row>
        <row r="2507">
          <cell r="D2507" t="str">
            <v>001827_Z11</v>
          </cell>
          <cell r="P2507">
            <v>1.7999999999999999E-2</v>
          </cell>
          <cell r="AD2507">
            <v>1</v>
          </cell>
        </row>
        <row r="2508">
          <cell r="D2508" t="str">
            <v>001827_Z11</v>
          </cell>
          <cell r="P2508">
            <v>1.7999999999999999E-2</v>
          </cell>
          <cell r="AD2508">
            <v>2</v>
          </cell>
        </row>
        <row r="2509">
          <cell r="D2509" t="str">
            <v>001827_Z11</v>
          </cell>
          <cell r="P2509">
            <v>1.7999999999999999E-2</v>
          </cell>
          <cell r="AD2509">
            <v>3</v>
          </cell>
        </row>
        <row r="2510">
          <cell r="D2510" t="str">
            <v>001828_Z11</v>
          </cell>
          <cell r="P2510">
            <v>8.0000000000000002E-3</v>
          </cell>
          <cell r="AD2510">
            <v>1</v>
          </cell>
        </row>
        <row r="2511">
          <cell r="D2511" t="str">
            <v>001828_Z11</v>
          </cell>
          <cell r="P2511">
            <v>8.0000000000000002E-3</v>
          </cell>
          <cell r="AD2511">
            <v>2</v>
          </cell>
        </row>
        <row r="2512">
          <cell r="D2512" t="str">
            <v>001828_Z11</v>
          </cell>
          <cell r="P2512">
            <v>8.0000000000000002E-3</v>
          </cell>
          <cell r="AD2512">
            <v>3</v>
          </cell>
        </row>
        <row r="2513">
          <cell r="D2513" t="str">
            <v>001830_Z11</v>
          </cell>
          <cell r="P2513">
            <v>2.5000000000000001E-2</v>
          </cell>
          <cell r="AD2513">
            <v>1</v>
          </cell>
        </row>
        <row r="2514">
          <cell r="D2514" t="str">
            <v>001830_Z11</v>
          </cell>
          <cell r="P2514">
            <v>2.5000000000000001E-2</v>
          </cell>
          <cell r="AD2514">
            <v>2</v>
          </cell>
        </row>
        <row r="2515">
          <cell r="D2515" t="str">
            <v>001830_Z11</v>
          </cell>
          <cell r="P2515">
            <v>2.5000000000000001E-2</v>
          </cell>
          <cell r="AD2515">
            <v>3</v>
          </cell>
        </row>
        <row r="2516">
          <cell r="D2516" t="str">
            <v>001831_Z11</v>
          </cell>
          <cell r="P2516">
            <v>0.42</v>
          </cell>
          <cell r="AD2516">
            <v>1</v>
          </cell>
        </row>
        <row r="2517">
          <cell r="D2517" t="str">
            <v>001831_Z11</v>
          </cell>
          <cell r="P2517">
            <v>0.42</v>
          </cell>
          <cell r="AD2517">
            <v>2</v>
          </cell>
        </row>
        <row r="2518">
          <cell r="D2518" t="str">
            <v>001831_Z11</v>
          </cell>
          <cell r="P2518">
            <v>0.42</v>
          </cell>
          <cell r="AD2518">
            <v>3</v>
          </cell>
        </row>
        <row r="2519">
          <cell r="D2519" t="str">
            <v>001832_Z11</v>
          </cell>
          <cell r="P2519">
            <v>0.13200000000000001</v>
          </cell>
          <cell r="AD2519">
            <v>1</v>
          </cell>
        </row>
        <row r="2520">
          <cell r="D2520" t="str">
            <v>001832_Z11</v>
          </cell>
          <cell r="P2520">
            <v>0.13200000000000001</v>
          </cell>
          <cell r="AD2520">
            <v>2</v>
          </cell>
        </row>
        <row r="2521">
          <cell r="D2521" t="str">
            <v>001832_Z11</v>
          </cell>
          <cell r="P2521">
            <v>0.13200000000000001</v>
          </cell>
          <cell r="AD2521">
            <v>3</v>
          </cell>
        </row>
        <row r="2522">
          <cell r="D2522" t="str">
            <v>001837_Z11</v>
          </cell>
          <cell r="P2522">
            <v>7.4999999999999997E-3</v>
          </cell>
          <cell r="AD2522">
            <v>1</v>
          </cell>
        </row>
        <row r="2523">
          <cell r="D2523" t="str">
            <v>001837_Z11</v>
          </cell>
          <cell r="P2523">
            <v>7.4999999999999997E-3</v>
          </cell>
          <cell r="AD2523">
            <v>2</v>
          </cell>
        </row>
        <row r="2524">
          <cell r="D2524" t="str">
            <v>001837_Z11</v>
          </cell>
          <cell r="P2524">
            <v>7.4999999999999997E-3</v>
          </cell>
          <cell r="AD2524">
            <v>3</v>
          </cell>
        </row>
        <row r="2525">
          <cell r="D2525" t="str">
            <v>001846_Z11</v>
          </cell>
          <cell r="P2525">
            <v>0.03</v>
          </cell>
          <cell r="AD2525">
            <v>1</v>
          </cell>
        </row>
        <row r="2526">
          <cell r="D2526" t="str">
            <v>001846_Z11</v>
          </cell>
          <cell r="P2526">
            <v>0.03</v>
          </cell>
          <cell r="AD2526">
            <v>2</v>
          </cell>
        </row>
        <row r="2527">
          <cell r="D2527" t="str">
            <v>001846_Z11</v>
          </cell>
          <cell r="P2527">
            <v>0.03</v>
          </cell>
          <cell r="AD2527">
            <v>3</v>
          </cell>
        </row>
        <row r="2528">
          <cell r="D2528" t="str">
            <v>001849_Z11</v>
          </cell>
          <cell r="P2528">
            <v>0.03</v>
          </cell>
          <cell r="AD2528">
            <v>1</v>
          </cell>
        </row>
        <row r="2529">
          <cell r="D2529" t="str">
            <v>001849_Z11</v>
          </cell>
          <cell r="P2529">
            <v>0.03</v>
          </cell>
          <cell r="AD2529">
            <v>2</v>
          </cell>
        </row>
        <row r="2530">
          <cell r="D2530" t="str">
            <v>001849_Z11</v>
          </cell>
          <cell r="P2530">
            <v>0.03</v>
          </cell>
          <cell r="AD2530">
            <v>3</v>
          </cell>
        </row>
        <row r="2531">
          <cell r="D2531" t="str">
            <v>001850_Z11</v>
          </cell>
          <cell r="P2531">
            <v>4.9000000000000002E-2</v>
          </cell>
          <cell r="AD2531">
            <v>1</v>
          </cell>
        </row>
        <row r="2532">
          <cell r="D2532" t="str">
            <v>001850_Z11</v>
          </cell>
          <cell r="P2532">
            <v>4.9000000000000002E-2</v>
          </cell>
          <cell r="AD2532">
            <v>2</v>
          </cell>
        </row>
        <row r="2533">
          <cell r="D2533" t="str">
            <v>001850_Z11</v>
          </cell>
          <cell r="P2533">
            <v>4.9000000000000002E-2</v>
          </cell>
          <cell r="AD2533">
            <v>3</v>
          </cell>
        </row>
        <row r="2534">
          <cell r="D2534" t="str">
            <v>001852_Z11</v>
          </cell>
          <cell r="P2534">
            <v>0.03</v>
          </cell>
          <cell r="AD2534">
            <v>1</v>
          </cell>
        </row>
        <row r="2535">
          <cell r="D2535" t="str">
            <v>001852_Z11</v>
          </cell>
          <cell r="P2535">
            <v>0.03</v>
          </cell>
          <cell r="AD2535">
            <v>2</v>
          </cell>
        </row>
        <row r="2536">
          <cell r="D2536" t="str">
            <v>001852_Z11</v>
          </cell>
          <cell r="P2536">
            <v>0.03</v>
          </cell>
          <cell r="AD2536">
            <v>3</v>
          </cell>
        </row>
        <row r="2537">
          <cell r="D2537" t="str">
            <v>001853_Z11</v>
          </cell>
          <cell r="P2537">
            <v>4.4999999999999998E-2</v>
          </cell>
          <cell r="AD2537">
            <v>1</v>
          </cell>
        </row>
        <row r="2538">
          <cell r="D2538" t="str">
            <v>001853_Z11</v>
          </cell>
          <cell r="P2538">
            <v>4.4999999999999998E-2</v>
          </cell>
          <cell r="AD2538">
            <v>2</v>
          </cell>
        </row>
        <row r="2539">
          <cell r="D2539" t="str">
            <v>001853_Z11</v>
          </cell>
          <cell r="P2539">
            <v>4.4999999999999998E-2</v>
          </cell>
          <cell r="AD2539">
            <v>3</v>
          </cell>
        </row>
        <row r="2540">
          <cell r="D2540" t="str">
            <v>001854_Z11</v>
          </cell>
          <cell r="P2540">
            <v>1.4999999999999999E-2</v>
          </cell>
          <cell r="AD2540">
            <v>1</v>
          </cell>
        </row>
        <row r="2541">
          <cell r="D2541" t="str">
            <v>001854_Z11</v>
          </cell>
          <cell r="P2541">
            <v>1.4999999999999999E-2</v>
          </cell>
          <cell r="AD2541">
            <v>2</v>
          </cell>
        </row>
        <row r="2542">
          <cell r="D2542" t="str">
            <v>001854_Z11</v>
          </cell>
          <cell r="P2542">
            <v>1.4999999999999999E-2</v>
          </cell>
          <cell r="AD2542">
            <v>3</v>
          </cell>
        </row>
        <row r="2543">
          <cell r="D2543" t="str">
            <v>001857_Z11</v>
          </cell>
          <cell r="P2543">
            <v>5.5E-2</v>
          </cell>
          <cell r="AD2543">
            <v>1</v>
          </cell>
        </row>
        <row r="2544">
          <cell r="D2544" t="str">
            <v>001857_Z11</v>
          </cell>
          <cell r="P2544">
            <v>5.5E-2</v>
          </cell>
          <cell r="AD2544">
            <v>2</v>
          </cell>
        </row>
        <row r="2545">
          <cell r="D2545" t="str">
            <v>001857_Z11</v>
          </cell>
          <cell r="P2545">
            <v>5.5E-2</v>
          </cell>
          <cell r="AD2545">
            <v>3</v>
          </cell>
        </row>
        <row r="2546">
          <cell r="D2546" t="str">
            <v>001860_Z11</v>
          </cell>
          <cell r="P2546">
            <v>8.0000000000000002E-3</v>
          </cell>
          <cell r="AD2546">
            <v>1</v>
          </cell>
        </row>
        <row r="2547">
          <cell r="D2547" t="str">
            <v>001860_Z11</v>
          </cell>
          <cell r="P2547">
            <v>8.0000000000000002E-3</v>
          </cell>
          <cell r="AD2547">
            <v>2</v>
          </cell>
        </row>
        <row r="2548">
          <cell r="D2548" t="str">
            <v>001860_Z11</v>
          </cell>
          <cell r="P2548">
            <v>8.0000000000000002E-3</v>
          </cell>
          <cell r="AD2548">
            <v>3</v>
          </cell>
        </row>
        <row r="2549">
          <cell r="D2549" t="str">
            <v>001861_Z11</v>
          </cell>
          <cell r="P2549">
            <v>7.0000000000000001E-3</v>
          </cell>
          <cell r="AD2549">
            <v>1</v>
          </cell>
        </row>
        <row r="2550">
          <cell r="D2550" t="str">
            <v>001861_Z11</v>
          </cell>
          <cell r="P2550">
            <v>7.0000000000000001E-3</v>
          </cell>
          <cell r="AD2550">
            <v>2</v>
          </cell>
        </row>
        <row r="2551">
          <cell r="D2551" t="str">
            <v>001861_Z11</v>
          </cell>
          <cell r="P2551">
            <v>7.0000000000000001E-3</v>
          </cell>
          <cell r="AD2551">
            <v>3</v>
          </cell>
        </row>
        <row r="2552">
          <cell r="D2552" t="str">
            <v>001862_Z11</v>
          </cell>
          <cell r="P2552">
            <v>1.4999999999999999E-2</v>
          </cell>
          <cell r="AD2552">
            <v>1</v>
          </cell>
        </row>
        <row r="2553">
          <cell r="D2553" t="str">
            <v>001862_Z11</v>
          </cell>
          <cell r="P2553">
            <v>1.4999999999999999E-2</v>
          </cell>
          <cell r="AD2553">
            <v>2</v>
          </cell>
        </row>
        <row r="2554">
          <cell r="D2554" t="str">
            <v>001862_Z11</v>
          </cell>
          <cell r="P2554">
            <v>1.4999999999999999E-2</v>
          </cell>
          <cell r="AD2554">
            <v>3</v>
          </cell>
        </row>
        <row r="2555">
          <cell r="D2555" t="str">
            <v>001863_Z11</v>
          </cell>
          <cell r="P2555">
            <v>1.4E-2</v>
          </cell>
          <cell r="AD2555">
            <v>1</v>
          </cell>
        </row>
        <row r="2556">
          <cell r="D2556" t="str">
            <v>001863_Z11</v>
          </cell>
          <cell r="P2556">
            <v>1.4E-2</v>
          </cell>
          <cell r="AD2556">
            <v>2</v>
          </cell>
        </row>
        <row r="2557">
          <cell r="D2557" t="str">
            <v>001863_Z11</v>
          </cell>
          <cell r="P2557">
            <v>1.4E-2</v>
          </cell>
          <cell r="AD2557">
            <v>3</v>
          </cell>
        </row>
        <row r="2558">
          <cell r="D2558" t="str">
            <v>001870_Z11</v>
          </cell>
          <cell r="P2558">
            <v>4.4999999999999998E-2</v>
          </cell>
          <cell r="AD2558">
            <v>1</v>
          </cell>
        </row>
        <row r="2559">
          <cell r="D2559" t="str">
            <v>001870_Z11</v>
          </cell>
          <cell r="P2559">
            <v>4.4999999999999998E-2</v>
          </cell>
          <cell r="AD2559">
            <v>2</v>
          </cell>
        </row>
        <row r="2560">
          <cell r="D2560" t="str">
            <v>001870_Z11</v>
          </cell>
          <cell r="P2560">
            <v>4.4999999999999998E-2</v>
          </cell>
          <cell r="AD2560">
            <v>3</v>
          </cell>
        </row>
        <row r="2561">
          <cell r="D2561" t="str">
            <v>001876_Z11</v>
          </cell>
          <cell r="P2561">
            <v>4.0000000000000001E-3</v>
          </cell>
          <cell r="AD2561">
            <v>1</v>
          </cell>
        </row>
        <row r="2562">
          <cell r="D2562" t="str">
            <v>001876_Z11</v>
          </cell>
          <cell r="P2562">
            <v>4.0000000000000001E-3</v>
          </cell>
          <cell r="AD2562">
            <v>2</v>
          </cell>
        </row>
        <row r="2563">
          <cell r="D2563" t="str">
            <v>001876_Z11</v>
          </cell>
          <cell r="P2563">
            <v>4.0000000000000001E-3</v>
          </cell>
          <cell r="AD2563">
            <v>3</v>
          </cell>
        </row>
        <row r="2564">
          <cell r="D2564" t="str">
            <v>001877_Z11</v>
          </cell>
          <cell r="P2564">
            <v>1.4999999999999999E-2</v>
          </cell>
          <cell r="AD2564">
            <v>1</v>
          </cell>
        </row>
        <row r="2565">
          <cell r="D2565" t="str">
            <v>001877_Z11</v>
          </cell>
          <cell r="P2565">
            <v>1.4999999999999999E-2</v>
          </cell>
          <cell r="AD2565">
            <v>2</v>
          </cell>
        </row>
        <row r="2566">
          <cell r="D2566" t="str">
            <v>001877_Z11</v>
          </cell>
          <cell r="P2566">
            <v>1.4999999999999999E-2</v>
          </cell>
          <cell r="AD2566">
            <v>3</v>
          </cell>
        </row>
        <row r="2567">
          <cell r="D2567" t="str">
            <v>001878_Z11</v>
          </cell>
          <cell r="P2567">
            <v>1.6E-2</v>
          </cell>
          <cell r="AD2567">
            <v>1</v>
          </cell>
        </row>
        <row r="2568">
          <cell r="D2568" t="str">
            <v>001878_Z11</v>
          </cell>
          <cell r="P2568">
            <v>1.6E-2</v>
          </cell>
          <cell r="AD2568">
            <v>2</v>
          </cell>
        </row>
        <row r="2569">
          <cell r="D2569" t="str">
            <v>001878_Z11</v>
          </cell>
          <cell r="P2569">
            <v>1.6E-2</v>
          </cell>
          <cell r="AD2569">
            <v>3</v>
          </cell>
        </row>
        <row r="2570">
          <cell r="D2570" t="str">
            <v>001885_Z11</v>
          </cell>
          <cell r="P2570">
            <v>1.0999999999999999E-2</v>
          </cell>
          <cell r="AD2570">
            <v>1</v>
          </cell>
        </row>
        <row r="2571">
          <cell r="D2571" t="str">
            <v>001885_Z11</v>
          </cell>
          <cell r="P2571">
            <v>1.0999999999999999E-2</v>
          </cell>
          <cell r="AD2571">
            <v>2</v>
          </cell>
        </row>
        <row r="2572">
          <cell r="D2572" t="str">
            <v>001885_Z11</v>
          </cell>
          <cell r="P2572">
            <v>1.0999999999999999E-2</v>
          </cell>
          <cell r="AD2572">
            <v>3</v>
          </cell>
        </row>
        <row r="2573">
          <cell r="D2573" t="str">
            <v>001888_Z11</v>
          </cell>
          <cell r="P2573">
            <v>2.4E-2</v>
          </cell>
          <cell r="AD2573">
            <v>1</v>
          </cell>
        </row>
        <row r="2574">
          <cell r="D2574" t="str">
            <v>001888_Z11</v>
          </cell>
          <cell r="P2574">
            <v>2.4E-2</v>
          </cell>
          <cell r="AD2574">
            <v>2</v>
          </cell>
        </row>
        <row r="2575">
          <cell r="D2575" t="str">
            <v>001888_Z11</v>
          </cell>
          <cell r="P2575">
            <v>2.4E-2</v>
          </cell>
          <cell r="AD2575">
            <v>3</v>
          </cell>
        </row>
        <row r="2576">
          <cell r="D2576" t="str">
            <v>001889_Z11</v>
          </cell>
          <cell r="P2576">
            <v>3.4000000000000002E-2</v>
          </cell>
          <cell r="AD2576">
            <v>1</v>
          </cell>
        </row>
        <row r="2577">
          <cell r="D2577" t="str">
            <v>001889_Z11</v>
          </cell>
          <cell r="P2577">
            <v>3.4000000000000002E-2</v>
          </cell>
          <cell r="AD2577">
            <v>2</v>
          </cell>
        </row>
        <row r="2578">
          <cell r="D2578" t="str">
            <v>001889_Z11</v>
          </cell>
          <cell r="P2578">
            <v>3.4000000000000002E-2</v>
          </cell>
          <cell r="AD2578">
            <v>3</v>
          </cell>
        </row>
        <row r="2579">
          <cell r="D2579" t="str">
            <v>001890_Z11</v>
          </cell>
          <cell r="P2579">
            <v>1.4999999999999999E-2</v>
          </cell>
          <cell r="AD2579">
            <v>1</v>
          </cell>
        </row>
        <row r="2580">
          <cell r="D2580" t="str">
            <v>001890_Z11</v>
          </cell>
          <cell r="P2580">
            <v>1.4999999999999999E-2</v>
          </cell>
          <cell r="AD2580">
            <v>2</v>
          </cell>
        </row>
        <row r="2581">
          <cell r="D2581" t="str">
            <v>001890_Z11</v>
          </cell>
          <cell r="P2581">
            <v>1.4999999999999999E-2</v>
          </cell>
          <cell r="AD2581">
            <v>3</v>
          </cell>
        </row>
        <row r="2582">
          <cell r="D2582" t="str">
            <v>001891_Z11</v>
          </cell>
          <cell r="P2582">
            <v>1.4999999999999999E-2</v>
          </cell>
          <cell r="AD2582">
            <v>1</v>
          </cell>
        </row>
        <row r="2583">
          <cell r="D2583" t="str">
            <v>001891_Z11</v>
          </cell>
          <cell r="P2583">
            <v>1.4999999999999999E-2</v>
          </cell>
          <cell r="AD2583">
            <v>2</v>
          </cell>
        </row>
        <row r="2584">
          <cell r="D2584" t="str">
            <v>001891_Z11</v>
          </cell>
          <cell r="P2584">
            <v>1.4999999999999999E-2</v>
          </cell>
          <cell r="AD2584">
            <v>3</v>
          </cell>
        </row>
        <row r="2585">
          <cell r="D2585" t="str">
            <v>001892_Z11</v>
          </cell>
          <cell r="P2585">
            <v>6.5000000000000002E-2</v>
          </cell>
          <cell r="AD2585">
            <v>1</v>
          </cell>
        </row>
        <row r="2586">
          <cell r="D2586" t="str">
            <v>001892_Z11</v>
          </cell>
          <cell r="P2586">
            <v>6.5000000000000002E-2</v>
          </cell>
          <cell r="AD2586">
            <v>2</v>
          </cell>
        </row>
        <row r="2587">
          <cell r="D2587" t="str">
            <v>001892_Z11</v>
          </cell>
          <cell r="P2587">
            <v>6.5000000000000002E-2</v>
          </cell>
          <cell r="AD2587">
            <v>3</v>
          </cell>
        </row>
        <row r="2588">
          <cell r="D2588" t="str">
            <v>001893_Z11</v>
          </cell>
          <cell r="P2588">
            <v>0.01</v>
          </cell>
          <cell r="AD2588">
            <v>1</v>
          </cell>
        </row>
        <row r="2589">
          <cell r="D2589" t="str">
            <v>001893_Z11</v>
          </cell>
          <cell r="P2589">
            <v>0.01</v>
          </cell>
          <cell r="AD2589">
            <v>2</v>
          </cell>
        </row>
        <row r="2590">
          <cell r="D2590" t="str">
            <v>001893_Z11</v>
          </cell>
          <cell r="P2590">
            <v>0.01</v>
          </cell>
          <cell r="AD2590">
            <v>3</v>
          </cell>
        </row>
        <row r="2591">
          <cell r="D2591" t="str">
            <v>001894_Z11</v>
          </cell>
          <cell r="P2591">
            <v>2.1000000000000001E-2</v>
          </cell>
          <cell r="AD2591">
            <v>1</v>
          </cell>
        </row>
        <row r="2592">
          <cell r="D2592" t="str">
            <v>001894_Z11</v>
          </cell>
          <cell r="P2592">
            <v>2.1000000000000001E-2</v>
          </cell>
          <cell r="AD2592">
            <v>2</v>
          </cell>
        </row>
        <row r="2593">
          <cell r="D2593" t="str">
            <v>001894_Z11</v>
          </cell>
          <cell r="P2593">
            <v>2.1000000000000001E-2</v>
          </cell>
          <cell r="AD2593">
            <v>3</v>
          </cell>
        </row>
        <row r="2594">
          <cell r="D2594" t="str">
            <v>001895_Z11</v>
          </cell>
          <cell r="P2594">
            <v>1.9E-2</v>
          </cell>
          <cell r="AD2594">
            <v>1</v>
          </cell>
        </row>
        <row r="2595">
          <cell r="D2595" t="str">
            <v>001895_Z11</v>
          </cell>
          <cell r="P2595">
            <v>1.9E-2</v>
          </cell>
          <cell r="AD2595">
            <v>2</v>
          </cell>
        </row>
        <row r="2596">
          <cell r="D2596" t="str">
            <v>001895_Z11</v>
          </cell>
          <cell r="P2596">
            <v>1.9E-2</v>
          </cell>
          <cell r="AD2596">
            <v>3</v>
          </cell>
        </row>
        <row r="2597">
          <cell r="D2597" t="str">
            <v>001897_Z11</v>
          </cell>
          <cell r="P2597">
            <v>1.2E-2</v>
          </cell>
          <cell r="AD2597">
            <v>1</v>
          </cell>
        </row>
        <row r="2598">
          <cell r="D2598" t="str">
            <v>001897_Z11</v>
          </cell>
          <cell r="P2598">
            <v>1.2E-2</v>
          </cell>
          <cell r="AD2598">
            <v>2</v>
          </cell>
        </row>
        <row r="2599">
          <cell r="D2599" t="str">
            <v>001897_Z11</v>
          </cell>
          <cell r="P2599">
            <v>1.2E-2</v>
          </cell>
          <cell r="AD2599">
            <v>3</v>
          </cell>
        </row>
        <row r="2600">
          <cell r="D2600" t="str">
            <v>001903_Z11</v>
          </cell>
          <cell r="P2600">
            <v>0.09</v>
          </cell>
          <cell r="AD2600">
            <v>1</v>
          </cell>
        </row>
        <row r="2601">
          <cell r="D2601" t="str">
            <v>001903_Z11</v>
          </cell>
          <cell r="P2601">
            <v>0.09</v>
          </cell>
          <cell r="AD2601">
            <v>2</v>
          </cell>
        </row>
        <row r="2602">
          <cell r="D2602" t="str">
            <v>001903_Z11</v>
          </cell>
          <cell r="P2602">
            <v>0.09</v>
          </cell>
          <cell r="AD2602">
            <v>3</v>
          </cell>
        </row>
        <row r="2603">
          <cell r="D2603" t="str">
            <v>001904_Z11</v>
          </cell>
          <cell r="P2603">
            <v>0.4</v>
          </cell>
          <cell r="AD2603">
            <v>1</v>
          </cell>
        </row>
        <row r="2604">
          <cell r="D2604" t="str">
            <v>001904_Z11</v>
          </cell>
          <cell r="P2604">
            <v>0.4</v>
          </cell>
          <cell r="AD2604">
            <v>2</v>
          </cell>
        </row>
        <row r="2605">
          <cell r="D2605" t="str">
            <v>001904_Z11</v>
          </cell>
          <cell r="P2605">
            <v>0.4</v>
          </cell>
          <cell r="AD2605">
            <v>3</v>
          </cell>
        </row>
        <row r="2606">
          <cell r="D2606" t="str">
            <v>001905_Z11</v>
          </cell>
          <cell r="P2606">
            <v>0.4</v>
          </cell>
          <cell r="AD2606">
            <v>1</v>
          </cell>
        </row>
        <row r="2607">
          <cell r="D2607" t="str">
            <v>001905_Z11</v>
          </cell>
          <cell r="P2607">
            <v>0.4</v>
          </cell>
          <cell r="AD2607">
            <v>2</v>
          </cell>
        </row>
        <row r="2608">
          <cell r="D2608" t="str">
            <v>001905_Z11</v>
          </cell>
          <cell r="P2608">
            <v>0.4</v>
          </cell>
          <cell r="AD2608">
            <v>3</v>
          </cell>
        </row>
        <row r="2609">
          <cell r="D2609" t="str">
            <v>001909_Z11</v>
          </cell>
          <cell r="P2609">
            <v>2.1999999999999999E-2</v>
          </cell>
          <cell r="AD2609">
            <v>1</v>
          </cell>
        </row>
        <row r="2610">
          <cell r="D2610" t="str">
            <v>001909_Z11</v>
          </cell>
          <cell r="P2610">
            <v>2.1999999999999999E-2</v>
          </cell>
          <cell r="AD2610">
            <v>2</v>
          </cell>
        </row>
        <row r="2611">
          <cell r="D2611" t="str">
            <v>001909_Z11</v>
          </cell>
          <cell r="P2611">
            <v>2.1999999999999999E-2</v>
          </cell>
          <cell r="AD2611">
            <v>3</v>
          </cell>
        </row>
        <row r="2612">
          <cell r="D2612" t="str">
            <v>001910_Z11</v>
          </cell>
          <cell r="P2612">
            <v>4.0000000000000001E-3</v>
          </cell>
          <cell r="AD2612">
            <v>1</v>
          </cell>
        </row>
        <row r="2613">
          <cell r="D2613" t="str">
            <v>001910_Z11</v>
          </cell>
          <cell r="P2613">
            <v>4.0000000000000001E-3</v>
          </cell>
          <cell r="AD2613">
            <v>2</v>
          </cell>
        </row>
        <row r="2614">
          <cell r="D2614" t="str">
            <v>001910_Z11</v>
          </cell>
          <cell r="P2614">
            <v>4.0000000000000001E-3</v>
          </cell>
          <cell r="AD2614">
            <v>3</v>
          </cell>
        </row>
        <row r="2615">
          <cell r="D2615" t="str">
            <v>001911_Z11</v>
          </cell>
          <cell r="P2615">
            <v>0.03</v>
          </cell>
          <cell r="AD2615">
            <v>1</v>
          </cell>
        </row>
        <row r="2616">
          <cell r="D2616" t="str">
            <v>001911_Z11</v>
          </cell>
          <cell r="P2616">
            <v>0.03</v>
          </cell>
          <cell r="AD2616">
            <v>2</v>
          </cell>
        </row>
        <row r="2617">
          <cell r="D2617" t="str">
            <v>001911_Z11</v>
          </cell>
          <cell r="P2617">
            <v>0.03</v>
          </cell>
          <cell r="AD2617">
            <v>3</v>
          </cell>
        </row>
        <row r="2618">
          <cell r="D2618" t="str">
            <v>001912_Z11</v>
          </cell>
          <cell r="P2618">
            <v>1.6E-2</v>
          </cell>
          <cell r="AD2618">
            <v>1</v>
          </cell>
        </row>
        <row r="2619">
          <cell r="D2619" t="str">
            <v>001912_Z11</v>
          </cell>
          <cell r="P2619">
            <v>1.6E-2</v>
          </cell>
          <cell r="AD2619">
            <v>2</v>
          </cell>
        </row>
        <row r="2620">
          <cell r="D2620" t="str">
            <v>001912_Z11</v>
          </cell>
          <cell r="P2620">
            <v>1.6E-2</v>
          </cell>
          <cell r="AD2620">
            <v>3</v>
          </cell>
        </row>
        <row r="2621">
          <cell r="D2621" t="str">
            <v>001916_Z11</v>
          </cell>
          <cell r="P2621">
            <v>1.4999999999999999E-2</v>
          </cell>
          <cell r="AD2621">
            <v>1</v>
          </cell>
        </row>
        <row r="2622">
          <cell r="D2622" t="str">
            <v>001916_Z11</v>
          </cell>
          <cell r="P2622">
            <v>1.4999999999999999E-2</v>
          </cell>
          <cell r="AD2622">
            <v>2</v>
          </cell>
        </row>
        <row r="2623">
          <cell r="D2623" t="str">
            <v>001916_Z11</v>
          </cell>
          <cell r="P2623">
            <v>1.4999999999999999E-2</v>
          </cell>
          <cell r="AD2623">
            <v>3</v>
          </cell>
        </row>
        <row r="2624">
          <cell r="D2624" t="str">
            <v>001917_Z11</v>
          </cell>
          <cell r="P2624">
            <v>1.26E-2</v>
          </cell>
          <cell r="AD2624">
            <v>1</v>
          </cell>
        </row>
        <row r="2625">
          <cell r="D2625" t="str">
            <v>001917_Z11</v>
          </cell>
          <cell r="P2625">
            <v>1.26E-2</v>
          </cell>
          <cell r="AD2625">
            <v>2</v>
          </cell>
        </row>
        <row r="2626">
          <cell r="D2626" t="str">
            <v>001917_Z11</v>
          </cell>
          <cell r="P2626">
            <v>1.26E-2</v>
          </cell>
          <cell r="AD2626">
            <v>3</v>
          </cell>
        </row>
        <row r="2627">
          <cell r="D2627" t="str">
            <v>001918_Z11</v>
          </cell>
          <cell r="P2627">
            <v>7.0000000000000007E-2</v>
          </cell>
          <cell r="AD2627">
            <v>3</v>
          </cell>
        </row>
        <row r="2628">
          <cell r="D2628" t="str">
            <v>001921_Z11</v>
          </cell>
          <cell r="P2628">
            <v>5.5E-2</v>
          </cell>
          <cell r="AD2628">
            <v>1</v>
          </cell>
        </row>
        <row r="2629">
          <cell r="D2629" t="str">
            <v>001921_Z11</v>
          </cell>
          <cell r="P2629">
            <v>5.5E-2</v>
          </cell>
          <cell r="AD2629">
            <v>2</v>
          </cell>
        </row>
        <row r="2630">
          <cell r="D2630" t="str">
            <v>001921_Z11</v>
          </cell>
          <cell r="P2630">
            <v>5.5E-2</v>
          </cell>
          <cell r="AD2630">
            <v>3</v>
          </cell>
        </row>
        <row r="2631">
          <cell r="D2631" t="str">
            <v>001922_Z11</v>
          </cell>
          <cell r="P2631">
            <v>0.03</v>
          </cell>
          <cell r="AD2631">
            <v>1</v>
          </cell>
        </row>
        <row r="2632">
          <cell r="D2632" t="str">
            <v>001922_Z11</v>
          </cell>
          <cell r="P2632">
            <v>0.03</v>
          </cell>
          <cell r="AD2632">
            <v>2</v>
          </cell>
        </row>
        <row r="2633">
          <cell r="D2633" t="str">
            <v>001922_Z11</v>
          </cell>
          <cell r="P2633">
            <v>0.03</v>
          </cell>
          <cell r="AD2633">
            <v>3</v>
          </cell>
        </row>
        <row r="2634">
          <cell r="D2634" t="str">
            <v>001923_Z11</v>
          </cell>
          <cell r="P2634">
            <v>0.03</v>
          </cell>
          <cell r="AD2634">
            <v>1</v>
          </cell>
        </row>
        <row r="2635">
          <cell r="D2635" t="str">
            <v>001923_Z11</v>
          </cell>
          <cell r="P2635">
            <v>0.03</v>
          </cell>
          <cell r="AD2635">
            <v>2</v>
          </cell>
        </row>
        <row r="2636">
          <cell r="D2636" t="str">
            <v>001923_Z11</v>
          </cell>
          <cell r="P2636">
            <v>0.03</v>
          </cell>
          <cell r="AD2636">
            <v>3</v>
          </cell>
        </row>
        <row r="2637">
          <cell r="D2637" t="str">
            <v>001928_Z11</v>
          </cell>
          <cell r="P2637">
            <v>0.03</v>
          </cell>
          <cell r="AD2637">
            <v>1</v>
          </cell>
        </row>
        <row r="2638">
          <cell r="D2638" t="str">
            <v>001928_Z11</v>
          </cell>
          <cell r="P2638">
            <v>0.03</v>
          </cell>
          <cell r="AD2638">
            <v>2</v>
          </cell>
        </row>
        <row r="2639">
          <cell r="D2639" t="str">
            <v>001928_Z11</v>
          </cell>
          <cell r="P2639">
            <v>0.03</v>
          </cell>
          <cell r="AD2639">
            <v>3</v>
          </cell>
        </row>
        <row r="2640">
          <cell r="D2640" t="str">
            <v>001929_Z11</v>
          </cell>
          <cell r="P2640">
            <v>0.03</v>
          </cell>
          <cell r="AD2640">
            <v>1</v>
          </cell>
        </row>
        <row r="2641">
          <cell r="D2641" t="str">
            <v>001929_Z11</v>
          </cell>
          <cell r="P2641">
            <v>0.03</v>
          </cell>
          <cell r="AD2641">
            <v>2</v>
          </cell>
        </row>
        <row r="2642">
          <cell r="D2642" t="str">
            <v>001929_Z11</v>
          </cell>
          <cell r="P2642">
            <v>0.03</v>
          </cell>
          <cell r="AD2642">
            <v>3</v>
          </cell>
        </row>
        <row r="2643">
          <cell r="D2643" t="str">
            <v>001932_Z11</v>
          </cell>
          <cell r="P2643">
            <v>1.4999999999999999E-2</v>
          </cell>
          <cell r="AD2643">
            <v>1</v>
          </cell>
        </row>
        <row r="2644">
          <cell r="D2644" t="str">
            <v>001932_Z11</v>
          </cell>
          <cell r="P2644">
            <v>1.4999999999999999E-2</v>
          </cell>
          <cell r="AD2644">
            <v>2</v>
          </cell>
        </row>
        <row r="2645">
          <cell r="D2645" t="str">
            <v>001932_Z11</v>
          </cell>
          <cell r="P2645">
            <v>1.4999999999999999E-2</v>
          </cell>
          <cell r="AD2645">
            <v>3</v>
          </cell>
        </row>
        <row r="2646">
          <cell r="D2646" t="str">
            <v>001935_Z11</v>
          </cell>
          <cell r="P2646">
            <v>3.5000000000000003E-2</v>
          </cell>
          <cell r="AD2646">
            <v>1</v>
          </cell>
        </row>
        <row r="2647">
          <cell r="D2647" t="str">
            <v>001935_Z11</v>
          </cell>
          <cell r="P2647">
            <v>3.5000000000000003E-2</v>
          </cell>
          <cell r="AD2647">
            <v>2</v>
          </cell>
        </row>
        <row r="2648">
          <cell r="D2648" t="str">
            <v>001935_Z11</v>
          </cell>
          <cell r="P2648">
            <v>3.5000000000000003E-2</v>
          </cell>
          <cell r="AD2648">
            <v>3</v>
          </cell>
        </row>
        <row r="2649">
          <cell r="D2649" t="str">
            <v>001936_Z11</v>
          </cell>
          <cell r="P2649">
            <v>0.01</v>
          </cell>
          <cell r="AD2649">
            <v>1</v>
          </cell>
        </row>
        <row r="2650">
          <cell r="D2650" t="str">
            <v>001936_Z11</v>
          </cell>
          <cell r="P2650">
            <v>0.01</v>
          </cell>
          <cell r="AD2650">
            <v>2</v>
          </cell>
        </row>
        <row r="2651">
          <cell r="D2651" t="str">
            <v>001936_Z11</v>
          </cell>
          <cell r="P2651">
            <v>0.01</v>
          </cell>
          <cell r="AD2651">
            <v>3</v>
          </cell>
        </row>
        <row r="2652">
          <cell r="D2652" t="str">
            <v>001937_Z11</v>
          </cell>
          <cell r="P2652">
            <v>7.4999999999999997E-2</v>
          </cell>
          <cell r="AD2652">
            <v>3</v>
          </cell>
        </row>
        <row r="2653">
          <cell r="D2653" t="str">
            <v>001940_Z11</v>
          </cell>
          <cell r="P2653">
            <v>5.5E-2</v>
          </cell>
          <cell r="AD2653">
            <v>1</v>
          </cell>
        </row>
        <row r="2654">
          <cell r="D2654" t="str">
            <v>001940_Z11</v>
          </cell>
          <cell r="P2654">
            <v>5.5E-2</v>
          </cell>
          <cell r="AD2654">
            <v>2</v>
          </cell>
        </row>
        <row r="2655">
          <cell r="D2655" t="str">
            <v>001940_Z11</v>
          </cell>
          <cell r="P2655">
            <v>5.5E-2</v>
          </cell>
          <cell r="AD2655">
            <v>3</v>
          </cell>
        </row>
        <row r="2656">
          <cell r="D2656" t="str">
            <v>001948_Z11</v>
          </cell>
          <cell r="P2656">
            <v>5.5E-2</v>
          </cell>
          <cell r="AD2656">
            <v>1</v>
          </cell>
        </row>
        <row r="2657">
          <cell r="D2657" t="str">
            <v>001948_Z11</v>
          </cell>
          <cell r="P2657">
            <v>5.5E-2</v>
          </cell>
          <cell r="AD2657">
            <v>2</v>
          </cell>
        </row>
        <row r="2658">
          <cell r="D2658" t="str">
            <v>001948_Z11</v>
          </cell>
          <cell r="P2658">
            <v>5.5E-2</v>
          </cell>
          <cell r="AD2658">
            <v>3</v>
          </cell>
        </row>
        <row r="2659">
          <cell r="D2659" t="str">
            <v>001949_Z11</v>
          </cell>
          <cell r="P2659">
            <v>0.03</v>
          </cell>
          <cell r="AD2659">
            <v>1</v>
          </cell>
        </row>
        <row r="2660">
          <cell r="D2660" t="str">
            <v>001949_Z11</v>
          </cell>
          <cell r="P2660">
            <v>0.03</v>
          </cell>
          <cell r="AD2660">
            <v>2</v>
          </cell>
        </row>
        <row r="2661">
          <cell r="D2661" t="str">
            <v>001949_Z11</v>
          </cell>
          <cell r="P2661">
            <v>0.03</v>
          </cell>
          <cell r="AD2661">
            <v>3</v>
          </cell>
        </row>
        <row r="2662">
          <cell r="D2662" t="str">
            <v>001964_Z11</v>
          </cell>
          <cell r="P2662">
            <v>0.04</v>
          </cell>
          <cell r="AD2662">
            <v>1</v>
          </cell>
        </row>
        <row r="2663">
          <cell r="D2663" t="str">
            <v>001964_Z11</v>
          </cell>
          <cell r="P2663">
            <v>0.04</v>
          </cell>
          <cell r="AD2663">
            <v>2</v>
          </cell>
        </row>
        <row r="2664">
          <cell r="D2664" t="str">
            <v>001964_Z11</v>
          </cell>
          <cell r="P2664">
            <v>0.04</v>
          </cell>
          <cell r="AD2664">
            <v>3</v>
          </cell>
        </row>
        <row r="2665">
          <cell r="D2665" t="str">
            <v>001965_Z11</v>
          </cell>
          <cell r="P2665">
            <v>1.4999999999999999E-2</v>
          </cell>
          <cell r="AD2665">
            <v>1</v>
          </cell>
        </row>
        <row r="2666">
          <cell r="D2666" t="str">
            <v>001965_Z11</v>
          </cell>
          <cell r="P2666">
            <v>1.4999999999999999E-2</v>
          </cell>
          <cell r="AD2666">
            <v>2</v>
          </cell>
        </row>
        <row r="2667">
          <cell r="D2667" t="str">
            <v>001965_Z11</v>
          </cell>
          <cell r="P2667">
            <v>1.4999999999999999E-2</v>
          </cell>
          <cell r="AD2667">
            <v>3</v>
          </cell>
        </row>
        <row r="2668">
          <cell r="D2668" t="str">
            <v>001969_Z11</v>
          </cell>
          <cell r="P2668">
            <v>7.4999999999999997E-2</v>
          </cell>
          <cell r="AD2668">
            <v>1</v>
          </cell>
        </row>
        <row r="2669">
          <cell r="D2669" t="str">
            <v>001969_Z11</v>
          </cell>
          <cell r="P2669">
            <v>7.4999999999999997E-2</v>
          </cell>
          <cell r="AD2669">
            <v>2</v>
          </cell>
        </row>
        <row r="2670">
          <cell r="D2670" t="str">
            <v>001969_Z11</v>
          </cell>
          <cell r="P2670">
            <v>7.4999999999999997E-2</v>
          </cell>
          <cell r="AD2670">
            <v>3</v>
          </cell>
        </row>
        <row r="2671">
          <cell r="D2671" t="str">
            <v>001970_Z11</v>
          </cell>
          <cell r="P2671">
            <v>1.0999999999999999E-2</v>
          </cell>
          <cell r="AD2671">
            <v>1</v>
          </cell>
        </row>
        <row r="2672">
          <cell r="D2672" t="str">
            <v>001970_Z11</v>
          </cell>
          <cell r="P2672">
            <v>1.0999999999999999E-2</v>
          </cell>
          <cell r="AD2672">
            <v>2</v>
          </cell>
        </row>
        <row r="2673">
          <cell r="D2673" t="str">
            <v>001970_Z11</v>
          </cell>
          <cell r="P2673">
            <v>1.0999999999999999E-2</v>
          </cell>
          <cell r="AD2673">
            <v>3</v>
          </cell>
        </row>
        <row r="2674">
          <cell r="D2674" t="str">
            <v>001971_Z11</v>
          </cell>
          <cell r="P2674">
            <v>3.6999999999999998E-2</v>
          </cell>
          <cell r="AD2674">
            <v>1</v>
          </cell>
        </row>
        <row r="2675">
          <cell r="D2675" t="str">
            <v>001971_Z11</v>
          </cell>
          <cell r="P2675">
            <v>3.6999999999999998E-2</v>
          </cell>
          <cell r="AD2675">
            <v>2</v>
          </cell>
        </row>
        <row r="2676">
          <cell r="D2676" t="str">
            <v>001971_Z11</v>
          </cell>
          <cell r="P2676">
            <v>3.6999999999999998E-2</v>
          </cell>
          <cell r="AD2676">
            <v>3</v>
          </cell>
        </row>
        <row r="2677">
          <cell r="D2677" t="str">
            <v>001972_Z11</v>
          </cell>
          <cell r="P2677">
            <v>8.0000000000000002E-3</v>
          </cell>
          <cell r="AD2677">
            <v>1</v>
          </cell>
        </row>
        <row r="2678">
          <cell r="D2678" t="str">
            <v>001972_Z11</v>
          </cell>
          <cell r="P2678">
            <v>8.0000000000000002E-3</v>
          </cell>
          <cell r="AD2678">
            <v>2</v>
          </cell>
        </row>
        <row r="2679">
          <cell r="D2679" t="str">
            <v>001975_Z11</v>
          </cell>
          <cell r="P2679">
            <v>0.05</v>
          </cell>
          <cell r="AD2679">
            <v>1</v>
          </cell>
        </row>
        <row r="2680">
          <cell r="D2680" t="str">
            <v>001975_Z11</v>
          </cell>
          <cell r="P2680">
            <v>0.05</v>
          </cell>
          <cell r="AD2680">
            <v>2</v>
          </cell>
        </row>
        <row r="2681">
          <cell r="D2681" t="str">
            <v>001975_Z11</v>
          </cell>
          <cell r="P2681">
            <v>0.05</v>
          </cell>
          <cell r="AD2681">
            <v>3</v>
          </cell>
        </row>
        <row r="2682">
          <cell r="D2682" t="str">
            <v>001978_Z11</v>
          </cell>
          <cell r="P2682">
            <v>5.0000000000000001E-3</v>
          </cell>
          <cell r="AD2682">
            <v>1</v>
          </cell>
        </row>
        <row r="2683">
          <cell r="D2683" t="str">
            <v>001978_Z11</v>
          </cell>
          <cell r="P2683">
            <v>5.0000000000000001E-3</v>
          </cell>
          <cell r="AD2683">
            <v>2</v>
          </cell>
        </row>
        <row r="2684">
          <cell r="D2684" t="str">
            <v>001978_Z11</v>
          </cell>
          <cell r="P2684">
            <v>5.0000000000000001E-3</v>
          </cell>
          <cell r="AD2684">
            <v>3</v>
          </cell>
        </row>
        <row r="2685">
          <cell r="D2685" t="str">
            <v>001991_Z11</v>
          </cell>
          <cell r="P2685">
            <v>5.4999999999999997E-3</v>
          </cell>
          <cell r="AD2685">
            <v>1</v>
          </cell>
        </row>
        <row r="2686">
          <cell r="D2686" t="str">
            <v>001991_Z11</v>
          </cell>
          <cell r="P2686">
            <v>5.4999999999999997E-3</v>
          </cell>
          <cell r="AD2686">
            <v>2</v>
          </cell>
        </row>
        <row r="2687">
          <cell r="D2687" t="str">
            <v>001991_Z11</v>
          </cell>
          <cell r="P2687">
            <v>5.4999999999999997E-3</v>
          </cell>
          <cell r="AD2687">
            <v>3</v>
          </cell>
        </row>
        <row r="2688">
          <cell r="D2688" t="str">
            <v>001995_Z11</v>
          </cell>
          <cell r="P2688">
            <v>1.6E-2</v>
          </cell>
          <cell r="AD2688">
            <v>1</v>
          </cell>
        </row>
        <row r="2689">
          <cell r="D2689" t="str">
            <v>001995_Z11</v>
          </cell>
          <cell r="P2689">
            <v>1.6E-2</v>
          </cell>
          <cell r="AD2689">
            <v>2</v>
          </cell>
        </row>
        <row r="2690">
          <cell r="D2690" t="str">
            <v>001995_Z11</v>
          </cell>
          <cell r="P2690">
            <v>1.6E-2</v>
          </cell>
          <cell r="AD2690">
            <v>3</v>
          </cell>
        </row>
        <row r="2691">
          <cell r="D2691" t="str">
            <v>002000_Z11</v>
          </cell>
          <cell r="P2691">
            <v>2.8000000000000001E-2</v>
          </cell>
          <cell r="AD2691">
            <v>1</v>
          </cell>
        </row>
        <row r="2692">
          <cell r="D2692" t="str">
            <v>002000_Z11</v>
          </cell>
          <cell r="P2692">
            <v>2.8000000000000001E-2</v>
          </cell>
          <cell r="AD2692">
            <v>2</v>
          </cell>
        </row>
        <row r="2693">
          <cell r="D2693" t="str">
            <v>002001_Z11</v>
          </cell>
          <cell r="P2693">
            <v>0.06</v>
          </cell>
          <cell r="AD2693">
            <v>1</v>
          </cell>
        </row>
        <row r="2694">
          <cell r="D2694" t="str">
            <v>002001_Z11</v>
          </cell>
          <cell r="P2694">
            <v>0.06</v>
          </cell>
          <cell r="AD2694">
            <v>2</v>
          </cell>
        </row>
        <row r="2695">
          <cell r="D2695" t="str">
            <v>002001_Z11</v>
          </cell>
          <cell r="P2695">
            <v>0.06</v>
          </cell>
          <cell r="AD2695">
            <v>3</v>
          </cell>
        </row>
        <row r="2696">
          <cell r="D2696" t="str">
            <v>002010_Z11</v>
          </cell>
          <cell r="P2696">
            <v>0.15</v>
          </cell>
          <cell r="AD2696">
            <v>1</v>
          </cell>
        </row>
        <row r="2697">
          <cell r="D2697" t="str">
            <v>002010_Z11</v>
          </cell>
          <cell r="P2697">
            <v>0.15</v>
          </cell>
          <cell r="AD2697">
            <v>2</v>
          </cell>
        </row>
        <row r="2698">
          <cell r="D2698" t="str">
            <v>002010_Z11</v>
          </cell>
          <cell r="P2698">
            <v>0.15</v>
          </cell>
          <cell r="AD2698">
            <v>3</v>
          </cell>
        </row>
        <row r="2699">
          <cell r="D2699" t="str">
            <v>002011_Z11</v>
          </cell>
          <cell r="P2699">
            <v>4.2000000000000003E-2</v>
          </cell>
          <cell r="AD2699">
            <v>1</v>
          </cell>
        </row>
        <row r="2700">
          <cell r="D2700" t="str">
            <v>002011_Z11</v>
          </cell>
          <cell r="P2700">
            <v>4.2000000000000003E-2</v>
          </cell>
          <cell r="AD2700">
            <v>2</v>
          </cell>
        </row>
        <row r="2701">
          <cell r="D2701" t="str">
            <v>002011_Z11</v>
          </cell>
          <cell r="P2701">
            <v>4.2000000000000003E-2</v>
          </cell>
          <cell r="AD2701">
            <v>3</v>
          </cell>
        </row>
        <row r="2702">
          <cell r="D2702" t="str">
            <v>002012_Z11</v>
          </cell>
          <cell r="P2702">
            <v>2.1999999999999999E-2</v>
          </cell>
          <cell r="AD2702">
            <v>1</v>
          </cell>
        </row>
        <row r="2703">
          <cell r="D2703" t="str">
            <v>002012_Z11</v>
          </cell>
          <cell r="P2703">
            <v>2.1999999999999999E-2</v>
          </cell>
          <cell r="AD2703">
            <v>2</v>
          </cell>
        </row>
        <row r="2704">
          <cell r="D2704" t="str">
            <v>002012_Z11</v>
          </cell>
          <cell r="P2704">
            <v>2.1999999999999999E-2</v>
          </cell>
          <cell r="AD2704">
            <v>3</v>
          </cell>
        </row>
        <row r="2705">
          <cell r="D2705" t="str">
            <v>002013_Z11</v>
          </cell>
          <cell r="P2705">
            <v>2.1999999999999999E-2</v>
          </cell>
          <cell r="AD2705">
            <v>1</v>
          </cell>
        </row>
        <row r="2706">
          <cell r="D2706" t="str">
            <v>002013_Z11</v>
          </cell>
          <cell r="P2706">
            <v>2.1999999999999999E-2</v>
          </cell>
          <cell r="AD2706">
            <v>2</v>
          </cell>
        </row>
        <row r="2707">
          <cell r="D2707" t="str">
            <v>002013_Z11</v>
          </cell>
          <cell r="P2707">
            <v>2.1999999999999999E-2</v>
          </cell>
          <cell r="AD2707">
            <v>3</v>
          </cell>
        </row>
        <row r="2708">
          <cell r="D2708" t="str">
            <v>002014_Z11</v>
          </cell>
          <cell r="P2708">
            <v>2.1999999999999999E-2</v>
          </cell>
          <cell r="AD2708">
            <v>1</v>
          </cell>
        </row>
        <row r="2709">
          <cell r="D2709" t="str">
            <v>002014_Z11</v>
          </cell>
          <cell r="P2709">
            <v>2.1999999999999999E-2</v>
          </cell>
          <cell r="AD2709">
            <v>2</v>
          </cell>
        </row>
        <row r="2710">
          <cell r="D2710" t="str">
            <v>002014_Z11</v>
          </cell>
          <cell r="P2710">
            <v>2.1999999999999999E-2</v>
          </cell>
          <cell r="AD2710">
            <v>3</v>
          </cell>
        </row>
        <row r="2711">
          <cell r="D2711" t="str">
            <v>002015_Z11</v>
          </cell>
          <cell r="P2711">
            <v>2.1999999999999999E-2</v>
          </cell>
          <cell r="AD2711">
            <v>1</v>
          </cell>
        </row>
        <row r="2712">
          <cell r="D2712" t="str">
            <v>002015_Z11</v>
          </cell>
          <cell r="P2712">
            <v>2.1999999999999999E-2</v>
          </cell>
          <cell r="AD2712">
            <v>2</v>
          </cell>
        </row>
        <row r="2713">
          <cell r="D2713" t="str">
            <v>002015_Z11</v>
          </cell>
          <cell r="P2713">
            <v>2.1999999999999999E-2</v>
          </cell>
          <cell r="AD2713">
            <v>3</v>
          </cell>
        </row>
        <row r="2714">
          <cell r="D2714" t="str">
            <v>002017_Z11</v>
          </cell>
          <cell r="P2714">
            <v>0.03</v>
          </cell>
          <cell r="AD2714">
            <v>1</v>
          </cell>
        </row>
        <row r="2715">
          <cell r="D2715" t="str">
            <v>002017_Z11</v>
          </cell>
          <cell r="P2715">
            <v>0.03</v>
          </cell>
          <cell r="AD2715">
            <v>2</v>
          </cell>
        </row>
        <row r="2716">
          <cell r="D2716" t="str">
            <v>002017_Z11</v>
          </cell>
          <cell r="P2716">
            <v>0.03</v>
          </cell>
          <cell r="AD2716">
            <v>3</v>
          </cell>
        </row>
        <row r="2717">
          <cell r="D2717" t="str">
            <v>002020_Z11</v>
          </cell>
          <cell r="P2717">
            <v>0.02</v>
          </cell>
          <cell r="AD2717">
            <v>1</v>
          </cell>
        </row>
        <row r="2718">
          <cell r="D2718" t="str">
            <v>002020_Z11</v>
          </cell>
          <cell r="P2718">
            <v>0.02</v>
          </cell>
          <cell r="AD2718">
            <v>2</v>
          </cell>
        </row>
        <row r="2719">
          <cell r="D2719" t="str">
            <v>002021_Z11</v>
          </cell>
          <cell r="P2719">
            <v>2.1999999999999999E-2</v>
          </cell>
          <cell r="AD2719">
            <v>1</v>
          </cell>
        </row>
        <row r="2720">
          <cell r="D2720" t="str">
            <v>002021_Z11</v>
          </cell>
          <cell r="P2720">
            <v>2.1999999999999999E-2</v>
          </cell>
          <cell r="AD2720">
            <v>2</v>
          </cell>
        </row>
        <row r="2721">
          <cell r="D2721" t="str">
            <v>002021_Z11</v>
          </cell>
          <cell r="P2721">
            <v>2.1999999999999999E-2</v>
          </cell>
          <cell r="AD2721">
            <v>3</v>
          </cell>
        </row>
        <row r="2722">
          <cell r="D2722" t="str">
            <v>002026_Z11</v>
          </cell>
          <cell r="P2722">
            <v>0.16</v>
          </cell>
          <cell r="AD2722">
            <v>1</v>
          </cell>
        </row>
        <row r="2723">
          <cell r="D2723" t="str">
            <v>002026_Z11</v>
          </cell>
          <cell r="P2723">
            <v>0.16</v>
          </cell>
          <cell r="AD2723">
            <v>2</v>
          </cell>
        </row>
        <row r="2724">
          <cell r="D2724" t="str">
            <v>002026_Z11</v>
          </cell>
          <cell r="P2724">
            <v>0.16</v>
          </cell>
          <cell r="AD2724">
            <v>3</v>
          </cell>
        </row>
        <row r="2725">
          <cell r="D2725" t="str">
            <v>002027_Z11</v>
          </cell>
          <cell r="P2725">
            <v>4.4999999999999998E-2</v>
          </cell>
          <cell r="AD2725">
            <v>1</v>
          </cell>
        </row>
        <row r="2726">
          <cell r="D2726" t="str">
            <v>002027_Z11</v>
          </cell>
          <cell r="P2726">
            <v>4.4999999999999998E-2</v>
          </cell>
          <cell r="AD2726">
            <v>2</v>
          </cell>
        </row>
        <row r="2727">
          <cell r="D2727" t="str">
            <v>002027_Z11</v>
          </cell>
          <cell r="P2727">
            <v>4.4999999999999998E-2</v>
          </cell>
          <cell r="AD2727">
            <v>3</v>
          </cell>
        </row>
        <row r="2728">
          <cell r="D2728" t="str">
            <v>002029_Z11</v>
          </cell>
          <cell r="P2728">
            <v>7.0000000000000001E-3</v>
          </cell>
          <cell r="AD2728">
            <v>1</v>
          </cell>
        </row>
        <row r="2729">
          <cell r="D2729" t="str">
            <v>002029_Z11</v>
          </cell>
          <cell r="P2729">
            <v>7.0000000000000001E-3</v>
          </cell>
          <cell r="AD2729">
            <v>2</v>
          </cell>
        </row>
        <row r="2730">
          <cell r="D2730" t="str">
            <v>002029_Z11</v>
          </cell>
          <cell r="P2730">
            <v>7.0000000000000001E-3</v>
          </cell>
          <cell r="AD2730">
            <v>3</v>
          </cell>
        </row>
        <row r="2731">
          <cell r="D2731" t="str">
            <v>002032_Z11</v>
          </cell>
          <cell r="P2731">
            <v>0.13</v>
          </cell>
          <cell r="AD2731">
            <v>1</v>
          </cell>
        </row>
        <row r="2732">
          <cell r="D2732" t="str">
            <v>002032_Z11</v>
          </cell>
          <cell r="P2732">
            <v>0.13</v>
          </cell>
          <cell r="AD2732">
            <v>2</v>
          </cell>
        </row>
        <row r="2733">
          <cell r="D2733" t="str">
            <v>002032_Z11</v>
          </cell>
          <cell r="P2733">
            <v>0.13</v>
          </cell>
          <cell r="AD2733">
            <v>3</v>
          </cell>
        </row>
        <row r="2734">
          <cell r="D2734" t="str">
            <v>002033_Z11</v>
          </cell>
          <cell r="P2734">
            <v>1.0999999999999999E-2</v>
          </cell>
          <cell r="AD2734">
            <v>1</v>
          </cell>
        </row>
        <row r="2735">
          <cell r="D2735" t="str">
            <v>002033_Z11</v>
          </cell>
          <cell r="P2735">
            <v>1.0999999999999999E-2</v>
          </cell>
          <cell r="AD2735">
            <v>2</v>
          </cell>
        </row>
        <row r="2736">
          <cell r="D2736" t="str">
            <v>002033_Z11</v>
          </cell>
          <cell r="P2736">
            <v>1.0999999999999999E-2</v>
          </cell>
          <cell r="AD2736">
            <v>3</v>
          </cell>
        </row>
        <row r="2737">
          <cell r="D2737" t="str">
            <v>002034_Z11</v>
          </cell>
          <cell r="P2737">
            <v>0.02</v>
          </cell>
          <cell r="AD2737">
            <v>1</v>
          </cell>
        </row>
        <row r="2738">
          <cell r="D2738" t="str">
            <v>002034_Z11</v>
          </cell>
          <cell r="P2738">
            <v>0.02</v>
          </cell>
          <cell r="AD2738">
            <v>2</v>
          </cell>
        </row>
        <row r="2739">
          <cell r="D2739" t="str">
            <v>002034_Z11</v>
          </cell>
          <cell r="P2739">
            <v>0.02</v>
          </cell>
          <cell r="AD2739">
            <v>3</v>
          </cell>
        </row>
        <row r="2740">
          <cell r="D2740" t="str">
            <v>002047_Z11</v>
          </cell>
          <cell r="P2740">
            <v>5.0999999999999997E-2</v>
          </cell>
          <cell r="AD2740">
            <v>1</v>
          </cell>
        </row>
        <row r="2741">
          <cell r="D2741" t="str">
            <v>002047_Z11</v>
          </cell>
          <cell r="P2741">
            <v>5.0999999999999997E-2</v>
          </cell>
          <cell r="AD2741">
            <v>2</v>
          </cell>
        </row>
        <row r="2742">
          <cell r="D2742" t="str">
            <v>002047_Z11</v>
          </cell>
          <cell r="P2742">
            <v>5.0999999999999997E-2</v>
          </cell>
          <cell r="AD2742">
            <v>3</v>
          </cell>
        </row>
        <row r="2743">
          <cell r="D2743" t="str">
            <v>002048_Z11</v>
          </cell>
          <cell r="P2743">
            <v>2.1000000000000001E-2</v>
          </cell>
          <cell r="AD2743">
            <v>1</v>
          </cell>
        </row>
        <row r="2744">
          <cell r="D2744" t="str">
            <v>002048_Z11</v>
          </cell>
          <cell r="P2744">
            <v>2.1000000000000001E-2</v>
          </cell>
          <cell r="AD2744">
            <v>2</v>
          </cell>
        </row>
        <row r="2745">
          <cell r="D2745" t="str">
            <v>002048_Z11</v>
          </cell>
          <cell r="P2745">
            <v>2.1000000000000001E-2</v>
          </cell>
          <cell r="AD2745">
            <v>3</v>
          </cell>
        </row>
        <row r="2746">
          <cell r="D2746" t="str">
            <v>002049_Z11</v>
          </cell>
          <cell r="P2746">
            <v>0.16</v>
          </cell>
          <cell r="AD2746">
            <v>1</v>
          </cell>
        </row>
        <row r="2747">
          <cell r="D2747" t="str">
            <v>002049_Z11</v>
          </cell>
          <cell r="P2747">
            <v>0.16</v>
          </cell>
          <cell r="AD2747">
            <v>2</v>
          </cell>
        </row>
        <row r="2748">
          <cell r="D2748" t="str">
            <v>002049_Z11</v>
          </cell>
          <cell r="P2748">
            <v>0.16</v>
          </cell>
          <cell r="AD2748">
            <v>3</v>
          </cell>
        </row>
        <row r="2749">
          <cell r="D2749" t="str">
            <v>002050_Z11</v>
          </cell>
          <cell r="P2749">
            <v>0.1</v>
          </cell>
          <cell r="AD2749">
            <v>1</v>
          </cell>
        </row>
        <row r="2750">
          <cell r="D2750" t="str">
            <v>002050_Z11</v>
          </cell>
          <cell r="P2750">
            <v>0.1</v>
          </cell>
          <cell r="AD2750">
            <v>2</v>
          </cell>
        </row>
        <row r="2751">
          <cell r="D2751" t="str">
            <v>002050_Z11</v>
          </cell>
          <cell r="P2751">
            <v>0.1</v>
          </cell>
          <cell r="AD2751">
            <v>3</v>
          </cell>
        </row>
        <row r="2752">
          <cell r="D2752" t="str">
            <v>002055_Z11</v>
          </cell>
          <cell r="P2752">
            <v>0.25</v>
          </cell>
          <cell r="AD2752">
            <v>1</v>
          </cell>
        </row>
        <row r="2753">
          <cell r="D2753" t="str">
            <v>002055_Z11</v>
          </cell>
          <cell r="P2753">
            <v>0.25</v>
          </cell>
          <cell r="AD2753">
            <v>2</v>
          </cell>
        </row>
        <row r="2754">
          <cell r="D2754" t="str">
            <v>002060_Z11</v>
          </cell>
          <cell r="P2754">
            <v>4.4999999999999998E-2</v>
          </cell>
          <cell r="AD2754">
            <v>1</v>
          </cell>
        </row>
        <row r="2755">
          <cell r="D2755" t="str">
            <v>002060_Z11</v>
          </cell>
          <cell r="P2755">
            <v>4.4999999999999998E-2</v>
          </cell>
          <cell r="AD2755">
            <v>2</v>
          </cell>
        </row>
        <row r="2756">
          <cell r="D2756" t="str">
            <v>002060_Z11</v>
          </cell>
          <cell r="P2756">
            <v>4.4999999999999998E-2</v>
          </cell>
          <cell r="AD2756">
            <v>3</v>
          </cell>
        </row>
        <row r="2757">
          <cell r="D2757" t="str">
            <v>002061_Z11</v>
          </cell>
          <cell r="P2757">
            <v>2.1999999999999999E-2</v>
          </cell>
          <cell r="AD2757">
            <v>1</v>
          </cell>
        </row>
        <row r="2758">
          <cell r="D2758" t="str">
            <v>002061_Z11</v>
          </cell>
          <cell r="P2758">
            <v>2.1999999999999999E-2</v>
          </cell>
          <cell r="AD2758">
            <v>2</v>
          </cell>
        </row>
        <row r="2759">
          <cell r="D2759" t="str">
            <v>002061_Z11</v>
          </cell>
          <cell r="P2759">
            <v>2.1999999999999999E-2</v>
          </cell>
          <cell r="AD2759">
            <v>3</v>
          </cell>
        </row>
        <row r="2760">
          <cell r="D2760" t="str">
            <v>002062_Z11</v>
          </cell>
          <cell r="P2760">
            <v>4.4999999999999998E-2</v>
          </cell>
          <cell r="AD2760">
            <v>1</v>
          </cell>
        </row>
        <row r="2761">
          <cell r="D2761" t="str">
            <v>002062_Z11</v>
          </cell>
          <cell r="P2761">
            <v>4.4999999999999998E-2</v>
          </cell>
          <cell r="AD2761">
            <v>2</v>
          </cell>
        </row>
        <row r="2762">
          <cell r="D2762" t="str">
            <v>002062_Z11</v>
          </cell>
          <cell r="P2762">
            <v>4.4999999999999998E-2</v>
          </cell>
          <cell r="AD2762">
            <v>3</v>
          </cell>
        </row>
        <row r="2763">
          <cell r="D2763" t="str">
            <v>002065_Z11</v>
          </cell>
          <cell r="P2763">
            <v>1.0999999999999999E-2</v>
          </cell>
          <cell r="AD2763">
            <v>1</v>
          </cell>
        </row>
        <row r="2764">
          <cell r="D2764" t="str">
            <v>002065_Z11</v>
          </cell>
          <cell r="P2764">
            <v>1.0999999999999999E-2</v>
          </cell>
          <cell r="AD2764">
            <v>2</v>
          </cell>
        </row>
        <row r="2765">
          <cell r="D2765" t="str">
            <v>002065_Z11</v>
          </cell>
          <cell r="P2765">
            <v>1.0999999999999999E-2</v>
          </cell>
          <cell r="AD2765">
            <v>3</v>
          </cell>
        </row>
        <row r="2766">
          <cell r="D2766" t="str">
            <v>002066_Z11</v>
          </cell>
          <cell r="P2766">
            <v>4.0000000000000001E-3</v>
          </cell>
          <cell r="AD2766">
            <v>1</v>
          </cell>
        </row>
        <row r="2767">
          <cell r="D2767" t="str">
            <v>002066_Z11</v>
          </cell>
          <cell r="P2767">
            <v>4.0000000000000001E-3</v>
          </cell>
          <cell r="AD2767">
            <v>2</v>
          </cell>
        </row>
        <row r="2768">
          <cell r="D2768" t="str">
            <v>002066_Z11</v>
          </cell>
          <cell r="P2768">
            <v>4.0000000000000001E-3</v>
          </cell>
          <cell r="AD2768">
            <v>3</v>
          </cell>
        </row>
        <row r="2769">
          <cell r="D2769" t="str">
            <v>002074_Z11</v>
          </cell>
          <cell r="P2769">
            <v>1.4999999999999999E-2</v>
          </cell>
          <cell r="AD2769">
            <v>1</v>
          </cell>
        </row>
        <row r="2770">
          <cell r="D2770" t="str">
            <v>002074_Z11</v>
          </cell>
          <cell r="P2770">
            <v>1.4999999999999999E-2</v>
          </cell>
          <cell r="AD2770">
            <v>2</v>
          </cell>
        </row>
        <row r="2771">
          <cell r="D2771" t="str">
            <v>002074_Z11</v>
          </cell>
          <cell r="P2771">
            <v>1.4999999999999999E-2</v>
          </cell>
          <cell r="AD2771">
            <v>3</v>
          </cell>
        </row>
        <row r="2772">
          <cell r="D2772" t="str">
            <v>002084_Z11</v>
          </cell>
          <cell r="P2772">
            <v>0.03</v>
          </cell>
          <cell r="AD2772">
            <v>1</v>
          </cell>
        </row>
        <row r="2773">
          <cell r="D2773" t="str">
            <v>002084_Z11</v>
          </cell>
          <cell r="P2773">
            <v>0.03</v>
          </cell>
          <cell r="AD2773">
            <v>2</v>
          </cell>
        </row>
        <row r="2774">
          <cell r="D2774" t="str">
            <v>002084_Z11</v>
          </cell>
          <cell r="P2774">
            <v>0.03</v>
          </cell>
          <cell r="AD2774">
            <v>3</v>
          </cell>
        </row>
        <row r="2775">
          <cell r="D2775" t="str">
            <v>002086_Z11</v>
          </cell>
          <cell r="P2775">
            <v>1.4999999999999999E-2</v>
          </cell>
          <cell r="AD2775">
            <v>1</v>
          </cell>
        </row>
        <row r="2776">
          <cell r="D2776" t="str">
            <v>002086_Z11</v>
          </cell>
          <cell r="P2776">
            <v>1.4999999999999999E-2</v>
          </cell>
          <cell r="AD2776">
            <v>2</v>
          </cell>
        </row>
        <row r="2777">
          <cell r="D2777" t="str">
            <v>002086_Z11</v>
          </cell>
          <cell r="P2777">
            <v>1.4999999999999999E-2</v>
          </cell>
          <cell r="AD2777">
            <v>3</v>
          </cell>
        </row>
        <row r="2778">
          <cell r="D2778" t="str">
            <v>002087_Z11</v>
          </cell>
          <cell r="P2778">
            <v>0.03</v>
          </cell>
          <cell r="AD2778">
            <v>1</v>
          </cell>
        </row>
        <row r="2779">
          <cell r="D2779" t="str">
            <v>002087_Z11</v>
          </cell>
          <cell r="P2779">
            <v>0.03</v>
          </cell>
          <cell r="AD2779">
            <v>2</v>
          </cell>
        </row>
        <row r="2780">
          <cell r="D2780" t="str">
            <v>002087_Z11</v>
          </cell>
          <cell r="P2780">
            <v>0.03</v>
          </cell>
          <cell r="AD2780">
            <v>3</v>
          </cell>
        </row>
        <row r="2781">
          <cell r="D2781" t="str">
            <v>002091_Z11</v>
          </cell>
          <cell r="P2781">
            <v>2.1999999999999999E-2</v>
          </cell>
          <cell r="AD2781">
            <v>1</v>
          </cell>
        </row>
        <row r="2782">
          <cell r="D2782" t="str">
            <v>002091_Z11</v>
          </cell>
          <cell r="P2782">
            <v>2.1999999999999999E-2</v>
          </cell>
          <cell r="AD2782">
            <v>2</v>
          </cell>
        </row>
        <row r="2783">
          <cell r="D2783" t="str">
            <v>002091_Z11</v>
          </cell>
          <cell r="P2783">
            <v>2.1999999999999999E-2</v>
          </cell>
          <cell r="AD2783">
            <v>3</v>
          </cell>
        </row>
        <row r="2784">
          <cell r="D2784" t="str">
            <v>002092_Z11</v>
          </cell>
          <cell r="P2784">
            <v>2.1999999999999999E-2</v>
          </cell>
          <cell r="AD2784">
            <v>1</v>
          </cell>
        </row>
        <row r="2785">
          <cell r="D2785" t="str">
            <v>002092_Z11</v>
          </cell>
          <cell r="P2785">
            <v>2.1999999999999999E-2</v>
          </cell>
          <cell r="AD2785">
            <v>2</v>
          </cell>
        </row>
        <row r="2786">
          <cell r="D2786" t="str">
            <v>002092_Z11</v>
          </cell>
          <cell r="P2786">
            <v>2.1999999999999999E-2</v>
          </cell>
          <cell r="AD2786">
            <v>3</v>
          </cell>
        </row>
        <row r="2787">
          <cell r="D2787" t="str">
            <v>002093_Z11</v>
          </cell>
          <cell r="P2787">
            <v>0.03</v>
          </cell>
          <cell r="AD2787">
            <v>1</v>
          </cell>
        </row>
        <row r="2788">
          <cell r="D2788" t="str">
            <v>002093_Z11</v>
          </cell>
          <cell r="P2788">
            <v>0.03</v>
          </cell>
          <cell r="AD2788">
            <v>2</v>
          </cell>
        </row>
        <row r="2789">
          <cell r="D2789" t="str">
            <v>002093_Z11</v>
          </cell>
          <cell r="P2789">
            <v>0.03</v>
          </cell>
          <cell r="AD2789">
            <v>3</v>
          </cell>
        </row>
        <row r="2790">
          <cell r="D2790" t="str">
            <v>002094_Z11</v>
          </cell>
          <cell r="P2790">
            <v>1.4999999999999999E-2</v>
          </cell>
          <cell r="AD2790">
            <v>1</v>
          </cell>
        </row>
        <row r="2791">
          <cell r="D2791" t="str">
            <v>002094_Z11</v>
          </cell>
          <cell r="P2791">
            <v>1.4999999999999999E-2</v>
          </cell>
          <cell r="AD2791">
            <v>2</v>
          </cell>
        </row>
        <row r="2792">
          <cell r="D2792" t="str">
            <v>002094_Z11</v>
          </cell>
          <cell r="P2792">
            <v>1.4999999999999999E-2</v>
          </cell>
          <cell r="AD2792">
            <v>3</v>
          </cell>
        </row>
        <row r="2793">
          <cell r="D2793" t="str">
            <v>002095_Z11</v>
          </cell>
          <cell r="P2793">
            <v>4.0000000000000001E-3</v>
          </cell>
          <cell r="AD2793">
            <v>1</v>
          </cell>
        </row>
        <row r="2794">
          <cell r="D2794" t="str">
            <v>002095_Z11</v>
          </cell>
          <cell r="P2794">
            <v>4.0000000000000001E-3</v>
          </cell>
          <cell r="AD2794">
            <v>2</v>
          </cell>
        </row>
        <row r="2795">
          <cell r="D2795" t="str">
            <v>002095_Z11</v>
          </cell>
          <cell r="P2795">
            <v>4.0000000000000001E-3</v>
          </cell>
          <cell r="AD2795">
            <v>3</v>
          </cell>
        </row>
        <row r="2796">
          <cell r="D2796" t="str">
            <v>002097_Z11</v>
          </cell>
          <cell r="P2796">
            <v>3.7999999999999999E-2</v>
          </cell>
          <cell r="AD2796">
            <v>1</v>
          </cell>
        </row>
        <row r="2797">
          <cell r="D2797" t="str">
            <v>002097_Z11</v>
          </cell>
          <cell r="P2797">
            <v>3.7999999999999999E-2</v>
          </cell>
          <cell r="AD2797">
            <v>2</v>
          </cell>
        </row>
        <row r="2798">
          <cell r="D2798" t="str">
            <v>002097_Z11</v>
          </cell>
          <cell r="P2798">
            <v>3.7999999999999999E-2</v>
          </cell>
          <cell r="AD2798">
            <v>3</v>
          </cell>
        </row>
        <row r="2799">
          <cell r="D2799" t="str">
            <v>002101_Z11</v>
          </cell>
          <cell r="P2799">
            <v>7.0000000000000001E-3</v>
          </cell>
          <cell r="AD2799">
            <v>1</v>
          </cell>
        </row>
        <row r="2800">
          <cell r="D2800" t="str">
            <v>002101_Z11</v>
          </cell>
          <cell r="P2800">
            <v>7.0000000000000001E-3</v>
          </cell>
          <cell r="AD2800">
            <v>2</v>
          </cell>
        </row>
        <row r="2801">
          <cell r="D2801" t="str">
            <v>002101_Z11</v>
          </cell>
          <cell r="P2801">
            <v>7.0000000000000001E-3</v>
          </cell>
          <cell r="AD2801">
            <v>3</v>
          </cell>
        </row>
        <row r="2802">
          <cell r="D2802" t="str">
            <v>002102_Z11</v>
          </cell>
          <cell r="P2802">
            <v>1.8499999999999999E-2</v>
          </cell>
          <cell r="AD2802">
            <v>1</v>
          </cell>
        </row>
        <row r="2803">
          <cell r="D2803" t="str">
            <v>002102_Z11</v>
          </cell>
          <cell r="P2803">
            <v>1.8499999999999999E-2</v>
          </cell>
          <cell r="AD2803">
            <v>2</v>
          </cell>
        </row>
        <row r="2804">
          <cell r="D2804" t="str">
            <v>002102_Z11</v>
          </cell>
          <cell r="P2804">
            <v>1.8499999999999999E-2</v>
          </cell>
          <cell r="AD2804">
            <v>3</v>
          </cell>
        </row>
        <row r="2805">
          <cell r="D2805" t="str">
            <v>002103_Z11</v>
          </cell>
          <cell r="P2805">
            <v>7.4999999999999997E-3</v>
          </cell>
          <cell r="AD2805">
            <v>1</v>
          </cell>
        </row>
        <row r="2806">
          <cell r="D2806" t="str">
            <v>002103_Z11</v>
          </cell>
          <cell r="P2806">
            <v>7.4999999999999997E-3</v>
          </cell>
          <cell r="AD2806">
            <v>2</v>
          </cell>
        </row>
        <row r="2807">
          <cell r="D2807" t="str">
            <v>002103_Z11</v>
          </cell>
          <cell r="P2807">
            <v>7.4999999999999997E-3</v>
          </cell>
          <cell r="AD2807">
            <v>3</v>
          </cell>
        </row>
        <row r="2808">
          <cell r="D2808" t="str">
            <v>002104_Z11</v>
          </cell>
          <cell r="P2808">
            <v>7.4999999999999997E-3</v>
          </cell>
          <cell r="AD2808">
            <v>1</v>
          </cell>
        </row>
        <row r="2809">
          <cell r="D2809" t="str">
            <v>002104_Z11</v>
          </cell>
          <cell r="P2809">
            <v>7.4999999999999997E-3</v>
          </cell>
          <cell r="AD2809">
            <v>2</v>
          </cell>
        </row>
        <row r="2810">
          <cell r="D2810" t="str">
            <v>002104_Z11</v>
          </cell>
          <cell r="P2810">
            <v>7.4999999999999997E-3</v>
          </cell>
          <cell r="AD2810">
            <v>3</v>
          </cell>
        </row>
        <row r="2811">
          <cell r="D2811" t="str">
            <v>002105_Z11</v>
          </cell>
          <cell r="P2811">
            <v>5.5E-2</v>
          </cell>
          <cell r="AD2811">
            <v>1</v>
          </cell>
        </row>
        <row r="2812">
          <cell r="D2812" t="str">
            <v>002106_Z11</v>
          </cell>
          <cell r="P2812">
            <v>4.4999999999999998E-2</v>
          </cell>
          <cell r="AD2812">
            <v>1</v>
          </cell>
        </row>
        <row r="2813">
          <cell r="D2813" t="str">
            <v>002107_Z11</v>
          </cell>
          <cell r="P2813">
            <v>8.0000000000000002E-3</v>
          </cell>
          <cell r="AD2813">
            <v>1</v>
          </cell>
        </row>
        <row r="2814">
          <cell r="D2814" t="str">
            <v>002107_Z11</v>
          </cell>
          <cell r="P2814">
            <v>8.0000000000000002E-3</v>
          </cell>
          <cell r="AD2814">
            <v>2</v>
          </cell>
        </row>
        <row r="2815">
          <cell r="D2815" t="str">
            <v>002107_Z11</v>
          </cell>
          <cell r="P2815">
            <v>8.0000000000000002E-3</v>
          </cell>
          <cell r="AD2815">
            <v>3</v>
          </cell>
        </row>
        <row r="2816">
          <cell r="D2816" t="str">
            <v>002109_Z11</v>
          </cell>
          <cell r="P2816">
            <v>2.9000000000000001E-2</v>
          </cell>
          <cell r="AD2816">
            <v>1</v>
          </cell>
        </row>
        <row r="2817">
          <cell r="D2817" t="str">
            <v>002109_Z11</v>
          </cell>
          <cell r="P2817">
            <v>2.9000000000000001E-2</v>
          </cell>
          <cell r="AD2817">
            <v>2</v>
          </cell>
        </row>
        <row r="2818">
          <cell r="D2818" t="str">
            <v>002109_Z11</v>
          </cell>
          <cell r="P2818">
            <v>2.9000000000000001E-2</v>
          </cell>
          <cell r="AD2818">
            <v>3</v>
          </cell>
        </row>
        <row r="2819">
          <cell r="D2819" t="str">
            <v>002110_Z11</v>
          </cell>
          <cell r="P2819">
            <v>1.377</v>
          </cell>
          <cell r="AD2819">
            <v>1</v>
          </cell>
        </row>
        <row r="2820">
          <cell r="D2820" t="str">
            <v>002110_Z11</v>
          </cell>
          <cell r="P2820">
            <v>1.377</v>
          </cell>
          <cell r="AD2820">
            <v>2</v>
          </cell>
        </row>
        <row r="2821">
          <cell r="D2821" t="str">
            <v>002110_Z11</v>
          </cell>
          <cell r="P2821">
            <v>1.377</v>
          </cell>
          <cell r="AD2821">
            <v>3</v>
          </cell>
        </row>
        <row r="2822">
          <cell r="D2822" t="str">
            <v>002111_Z11</v>
          </cell>
          <cell r="P2822">
            <v>1.377</v>
          </cell>
          <cell r="AD2822">
            <v>1</v>
          </cell>
        </row>
        <row r="2823">
          <cell r="D2823" t="str">
            <v>002111_Z11</v>
          </cell>
          <cell r="P2823">
            <v>1.377</v>
          </cell>
          <cell r="AD2823">
            <v>2</v>
          </cell>
        </row>
        <row r="2824">
          <cell r="D2824" t="str">
            <v>002111_Z11</v>
          </cell>
          <cell r="P2824">
            <v>1.377</v>
          </cell>
          <cell r="AD2824">
            <v>3</v>
          </cell>
        </row>
        <row r="2825">
          <cell r="D2825" t="str">
            <v>002117_Z11</v>
          </cell>
          <cell r="P2825">
            <v>1.9E-2</v>
          </cell>
          <cell r="AD2825">
            <v>1</v>
          </cell>
        </row>
        <row r="2826">
          <cell r="D2826" t="str">
            <v>002117_Z11</v>
          </cell>
          <cell r="P2826">
            <v>1.9E-2</v>
          </cell>
          <cell r="AD2826">
            <v>2</v>
          </cell>
        </row>
        <row r="2827">
          <cell r="D2827" t="str">
            <v>002117_Z11</v>
          </cell>
          <cell r="P2827">
            <v>1.9E-2</v>
          </cell>
          <cell r="AD2827">
            <v>3</v>
          </cell>
        </row>
        <row r="2828">
          <cell r="D2828" t="str">
            <v>002118_Z11</v>
          </cell>
          <cell r="P2828">
            <v>1.0999999999999999E-2</v>
          </cell>
          <cell r="AD2828">
            <v>1</v>
          </cell>
        </row>
        <row r="2829">
          <cell r="D2829" t="str">
            <v>002118_Z11</v>
          </cell>
          <cell r="P2829">
            <v>1.0999999999999999E-2</v>
          </cell>
          <cell r="AD2829">
            <v>2</v>
          </cell>
        </row>
        <row r="2830">
          <cell r="D2830" t="str">
            <v>002118_Z11</v>
          </cell>
          <cell r="P2830">
            <v>1.0999999999999999E-2</v>
          </cell>
          <cell r="AD2830">
            <v>3</v>
          </cell>
        </row>
        <row r="2831">
          <cell r="D2831" t="str">
            <v>002123_Z11</v>
          </cell>
          <cell r="P2831">
            <v>1.4999999999999999E-2</v>
          </cell>
          <cell r="AD2831">
            <v>1</v>
          </cell>
        </row>
        <row r="2832">
          <cell r="D2832" t="str">
            <v>002123_Z11</v>
          </cell>
          <cell r="P2832">
            <v>1.4999999999999999E-2</v>
          </cell>
          <cell r="AD2832">
            <v>2</v>
          </cell>
        </row>
        <row r="2833">
          <cell r="D2833" t="str">
            <v>002123_Z11</v>
          </cell>
          <cell r="P2833">
            <v>1.4999999999999999E-2</v>
          </cell>
          <cell r="AD2833">
            <v>3</v>
          </cell>
        </row>
        <row r="2834">
          <cell r="D2834" t="str">
            <v>002124_Z11</v>
          </cell>
          <cell r="P2834">
            <v>1.4999999999999999E-2</v>
          </cell>
          <cell r="AD2834">
            <v>1</v>
          </cell>
        </row>
        <row r="2835">
          <cell r="D2835" t="str">
            <v>002124_Z11</v>
          </cell>
          <cell r="P2835">
            <v>1.4999999999999999E-2</v>
          </cell>
          <cell r="AD2835">
            <v>2</v>
          </cell>
        </row>
        <row r="2836">
          <cell r="D2836" t="str">
            <v>002124_Z11</v>
          </cell>
          <cell r="P2836">
            <v>1.4999999999999999E-2</v>
          </cell>
          <cell r="AD2836">
            <v>3</v>
          </cell>
        </row>
        <row r="2837">
          <cell r="D2837" t="str">
            <v>002127_Z11</v>
          </cell>
          <cell r="P2837">
            <v>1.4999999999999999E-2</v>
          </cell>
          <cell r="AD2837">
            <v>1</v>
          </cell>
        </row>
        <row r="2838">
          <cell r="D2838" t="str">
            <v>002127_Z11</v>
          </cell>
          <cell r="P2838">
            <v>1.4999999999999999E-2</v>
          </cell>
          <cell r="AD2838">
            <v>2</v>
          </cell>
        </row>
        <row r="2839">
          <cell r="D2839" t="str">
            <v>002127_Z11</v>
          </cell>
          <cell r="P2839">
            <v>1.4999999999999999E-2</v>
          </cell>
          <cell r="AD2839">
            <v>3</v>
          </cell>
        </row>
        <row r="2840">
          <cell r="D2840" t="str">
            <v>002131_Z11</v>
          </cell>
          <cell r="P2840">
            <v>4.4999999999999998E-2</v>
          </cell>
          <cell r="AD2840">
            <v>1</v>
          </cell>
        </row>
        <row r="2841">
          <cell r="D2841" t="str">
            <v>002131_Z11</v>
          </cell>
          <cell r="P2841">
            <v>4.4999999999999998E-2</v>
          </cell>
          <cell r="AD2841">
            <v>2</v>
          </cell>
        </row>
        <row r="2842">
          <cell r="D2842" t="str">
            <v>002131_Z11</v>
          </cell>
          <cell r="P2842">
            <v>4.4999999999999998E-2</v>
          </cell>
          <cell r="AD2842">
            <v>3</v>
          </cell>
        </row>
        <row r="2843">
          <cell r="D2843" t="str">
            <v>002133_Z11</v>
          </cell>
          <cell r="P2843">
            <v>0.03</v>
          </cell>
          <cell r="AD2843">
            <v>1</v>
          </cell>
        </row>
        <row r="2844">
          <cell r="D2844" t="str">
            <v>002133_Z11</v>
          </cell>
          <cell r="P2844">
            <v>0.03</v>
          </cell>
          <cell r="AD2844">
            <v>2</v>
          </cell>
        </row>
        <row r="2845">
          <cell r="D2845" t="str">
            <v>002133_Z11</v>
          </cell>
          <cell r="P2845">
            <v>0.03</v>
          </cell>
          <cell r="AD2845">
            <v>3</v>
          </cell>
        </row>
        <row r="2846">
          <cell r="D2846" t="str">
            <v>002136_Z11</v>
          </cell>
          <cell r="P2846">
            <v>8.9200000000000008E-3</v>
          </cell>
          <cell r="AD2846">
            <v>1</v>
          </cell>
        </row>
        <row r="2847">
          <cell r="D2847" t="str">
            <v>002136_Z11</v>
          </cell>
          <cell r="P2847">
            <v>8.9200000000000008E-3</v>
          </cell>
          <cell r="AD2847">
            <v>2</v>
          </cell>
        </row>
        <row r="2848">
          <cell r="D2848" t="str">
            <v>002136_Z11</v>
          </cell>
          <cell r="P2848">
            <v>8.9200000000000008E-3</v>
          </cell>
          <cell r="AD2848">
            <v>3</v>
          </cell>
        </row>
        <row r="2849">
          <cell r="D2849" t="str">
            <v>002137_Z11</v>
          </cell>
          <cell r="P2849">
            <v>0.08</v>
          </cell>
          <cell r="AD2849">
            <v>1</v>
          </cell>
        </row>
        <row r="2850">
          <cell r="D2850" t="str">
            <v>002137_Z11</v>
          </cell>
          <cell r="P2850">
            <v>0.08</v>
          </cell>
          <cell r="AD2850">
            <v>2</v>
          </cell>
        </row>
        <row r="2851">
          <cell r="D2851" t="str">
            <v>002137_Z11</v>
          </cell>
          <cell r="P2851">
            <v>0.08</v>
          </cell>
          <cell r="AD2851">
            <v>3</v>
          </cell>
        </row>
        <row r="2852">
          <cell r="D2852" t="str">
            <v>002138_Z11</v>
          </cell>
          <cell r="P2852">
            <v>0.1</v>
          </cell>
          <cell r="AD2852">
            <v>1</v>
          </cell>
        </row>
        <row r="2853">
          <cell r="D2853" t="str">
            <v>002138_Z11</v>
          </cell>
          <cell r="P2853">
            <v>0.1</v>
          </cell>
          <cell r="AD2853">
            <v>2</v>
          </cell>
        </row>
        <row r="2854">
          <cell r="D2854" t="str">
            <v>002138_Z11</v>
          </cell>
          <cell r="P2854">
            <v>0.1</v>
          </cell>
          <cell r="AD2854">
            <v>3</v>
          </cell>
        </row>
        <row r="2855">
          <cell r="D2855" t="str">
            <v>002139_Z11</v>
          </cell>
          <cell r="P2855">
            <v>0.09</v>
          </cell>
          <cell r="AD2855">
            <v>1</v>
          </cell>
        </row>
        <row r="2856">
          <cell r="D2856" t="str">
            <v>002139_Z11</v>
          </cell>
          <cell r="P2856">
            <v>0.09</v>
          </cell>
          <cell r="AD2856">
            <v>2</v>
          </cell>
        </row>
        <row r="2857">
          <cell r="D2857" t="str">
            <v>002139_Z11</v>
          </cell>
          <cell r="P2857">
            <v>0.09</v>
          </cell>
          <cell r="AD2857">
            <v>3</v>
          </cell>
        </row>
        <row r="2858">
          <cell r="D2858" t="str">
            <v>002140_Z11</v>
          </cell>
          <cell r="P2858">
            <v>0.09</v>
          </cell>
          <cell r="AD2858">
            <v>1</v>
          </cell>
        </row>
        <row r="2859">
          <cell r="D2859" t="str">
            <v>002140_Z11</v>
          </cell>
          <cell r="P2859">
            <v>0.09</v>
          </cell>
          <cell r="AD2859">
            <v>2</v>
          </cell>
        </row>
        <row r="2860">
          <cell r="D2860" t="str">
            <v>002140_Z11</v>
          </cell>
          <cell r="P2860">
            <v>0.09</v>
          </cell>
          <cell r="AD2860">
            <v>3</v>
          </cell>
        </row>
        <row r="2861">
          <cell r="D2861" t="str">
            <v>002143_Z11</v>
          </cell>
          <cell r="P2861">
            <v>0.04</v>
          </cell>
          <cell r="AD2861">
            <v>1</v>
          </cell>
        </row>
        <row r="2862">
          <cell r="D2862" t="str">
            <v>002143_Z11</v>
          </cell>
          <cell r="P2862">
            <v>0.04</v>
          </cell>
          <cell r="AD2862">
            <v>2</v>
          </cell>
        </row>
        <row r="2863">
          <cell r="D2863" t="str">
            <v>002143_Z11</v>
          </cell>
          <cell r="P2863">
            <v>0.04</v>
          </cell>
          <cell r="AD2863">
            <v>3</v>
          </cell>
        </row>
        <row r="2864">
          <cell r="D2864" t="str">
            <v>002172_Z11</v>
          </cell>
          <cell r="P2864">
            <v>0.03</v>
          </cell>
          <cell r="AD2864">
            <v>1</v>
          </cell>
        </row>
        <row r="2865">
          <cell r="D2865" t="str">
            <v>002172_Z11</v>
          </cell>
          <cell r="P2865">
            <v>0.03</v>
          </cell>
          <cell r="AD2865">
            <v>2</v>
          </cell>
        </row>
        <row r="2866">
          <cell r="D2866" t="str">
            <v>002172_Z11</v>
          </cell>
          <cell r="P2866">
            <v>0.03</v>
          </cell>
          <cell r="AD2866">
            <v>3</v>
          </cell>
        </row>
        <row r="2867">
          <cell r="D2867" t="str">
            <v>002176_Z11</v>
          </cell>
          <cell r="P2867">
            <v>1.0999999999999999E-2</v>
          </cell>
          <cell r="AD2867">
            <v>1</v>
          </cell>
        </row>
        <row r="2868">
          <cell r="D2868" t="str">
            <v>002176_Z11</v>
          </cell>
          <cell r="P2868">
            <v>1.0999999999999999E-2</v>
          </cell>
          <cell r="AD2868">
            <v>2</v>
          </cell>
        </row>
        <row r="2869">
          <cell r="D2869" t="str">
            <v>002176_Z11</v>
          </cell>
          <cell r="P2869">
            <v>1.0999999999999999E-2</v>
          </cell>
          <cell r="AD2869">
            <v>3</v>
          </cell>
        </row>
        <row r="2870">
          <cell r="D2870" t="str">
            <v>002177_Z11</v>
          </cell>
          <cell r="P2870">
            <v>5.4999999999999997E-3</v>
          </cell>
          <cell r="AD2870">
            <v>1</v>
          </cell>
        </row>
        <row r="2871">
          <cell r="D2871" t="str">
            <v>002177_Z11</v>
          </cell>
          <cell r="P2871">
            <v>5.4999999999999997E-3</v>
          </cell>
          <cell r="AD2871">
            <v>2</v>
          </cell>
        </row>
        <row r="2872">
          <cell r="D2872" t="str">
            <v>002177_Z11</v>
          </cell>
          <cell r="P2872">
            <v>5.4999999999999997E-3</v>
          </cell>
          <cell r="AD2872">
            <v>3</v>
          </cell>
        </row>
        <row r="2873">
          <cell r="D2873" t="str">
            <v>002179_Z11</v>
          </cell>
          <cell r="P2873">
            <v>1.4999999999999999E-2</v>
          </cell>
          <cell r="AD2873">
            <v>1</v>
          </cell>
        </row>
        <row r="2874">
          <cell r="D2874" t="str">
            <v>002179_Z11</v>
          </cell>
          <cell r="P2874">
            <v>1.4999999999999999E-2</v>
          </cell>
          <cell r="AD2874">
            <v>2</v>
          </cell>
        </row>
        <row r="2875">
          <cell r="D2875" t="str">
            <v>002179_Z11</v>
          </cell>
          <cell r="P2875">
            <v>1.4999999999999999E-2</v>
          </cell>
          <cell r="AD2875">
            <v>3</v>
          </cell>
        </row>
        <row r="2876">
          <cell r="D2876" t="str">
            <v>002180_Z11</v>
          </cell>
          <cell r="P2876">
            <v>2.1999999999999999E-2</v>
          </cell>
          <cell r="AD2876">
            <v>1</v>
          </cell>
        </row>
        <row r="2877">
          <cell r="D2877" t="str">
            <v>002180_Z11</v>
          </cell>
          <cell r="P2877">
            <v>2.1999999999999999E-2</v>
          </cell>
          <cell r="AD2877">
            <v>2</v>
          </cell>
        </row>
        <row r="2878">
          <cell r="D2878" t="str">
            <v>002180_Z11</v>
          </cell>
          <cell r="P2878">
            <v>2.1999999999999999E-2</v>
          </cell>
          <cell r="AD2878">
            <v>3</v>
          </cell>
        </row>
        <row r="2879">
          <cell r="D2879" t="str">
            <v>002181_Z11</v>
          </cell>
          <cell r="P2879">
            <v>2.1999999999999999E-2</v>
          </cell>
          <cell r="AD2879">
            <v>1</v>
          </cell>
        </row>
        <row r="2880">
          <cell r="D2880" t="str">
            <v>002181_Z11</v>
          </cell>
          <cell r="P2880">
            <v>2.1999999999999999E-2</v>
          </cell>
          <cell r="AD2880">
            <v>2</v>
          </cell>
        </row>
        <row r="2881">
          <cell r="D2881" t="str">
            <v>002181_Z11</v>
          </cell>
          <cell r="P2881">
            <v>2.1999999999999999E-2</v>
          </cell>
          <cell r="AD2881">
            <v>3</v>
          </cell>
        </row>
        <row r="2882">
          <cell r="D2882" t="str">
            <v>002187_Z11</v>
          </cell>
          <cell r="P2882">
            <v>0.05</v>
          </cell>
          <cell r="AD2882">
            <v>1</v>
          </cell>
        </row>
        <row r="2883">
          <cell r="D2883" t="str">
            <v>002187_Z11</v>
          </cell>
          <cell r="P2883">
            <v>0.05</v>
          </cell>
          <cell r="AD2883">
            <v>2</v>
          </cell>
        </row>
        <row r="2884">
          <cell r="D2884" t="str">
            <v>002187_Z11</v>
          </cell>
          <cell r="P2884">
            <v>0.05</v>
          </cell>
          <cell r="AD2884">
            <v>3</v>
          </cell>
        </row>
        <row r="2885">
          <cell r="D2885" t="str">
            <v>002188_Z11</v>
          </cell>
          <cell r="P2885">
            <v>2.7E-2</v>
          </cell>
          <cell r="AD2885">
            <v>1</v>
          </cell>
        </row>
        <row r="2886">
          <cell r="D2886" t="str">
            <v>002188_Z11</v>
          </cell>
          <cell r="P2886">
            <v>2.7E-2</v>
          </cell>
          <cell r="AD2886">
            <v>2</v>
          </cell>
        </row>
        <row r="2887">
          <cell r="D2887" t="str">
            <v>002188_Z11</v>
          </cell>
          <cell r="P2887">
            <v>2.7E-2</v>
          </cell>
          <cell r="AD2887">
            <v>3</v>
          </cell>
        </row>
        <row r="2888">
          <cell r="D2888" t="str">
            <v>002190_Z11</v>
          </cell>
          <cell r="P2888">
            <v>0.16</v>
          </cell>
          <cell r="AD2888">
            <v>1</v>
          </cell>
        </row>
        <row r="2889">
          <cell r="D2889" t="str">
            <v>002190_Z11</v>
          </cell>
          <cell r="P2889">
            <v>0.16</v>
          </cell>
          <cell r="AD2889">
            <v>2</v>
          </cell>
        </row>
        <row r="2890">
          <cell r="D2890" t="str">
            <v>002190_Z11</v>
          </cell>
          <cell r="P2890">
            <v>0.16</v>
          </cell>
          <cell r="AD2890">
            <v>3</v>
          </cell>
        </row>
        <row r="2891">
          <cell r="D2891" t="str">
            <v>002191_Z11</v>
          </cell>
          <cell r="P2891">
            <v>0.02</v>
          </cell>
          <cell r="AD2891">
            <v>1</v>
          </cell>
        </row>
        <row r="2892">
          <cell r="D2892" t="str">
            <v>002191_Z11</v>
          </cell>
          <cell r="P2892">
            <v>0.02</v>
          </cell>
          <cell r="AD2892">
            <v>2</v>
          </cell>
        </row>
        <row r="2893">
          <cell r="D2893" t="str">
            <v>002191_Z11</v>
          </cell>
          <cell r="P2893">
            <v>0.02</v>
          </cell>
          <cell r="AD2893">
            <v>3</v>
          </cell>
        </row>
        <row r="2894">
          <cell r="D2894" t="str">
            <v>002194_Z11</v>
          </cell>
          <cell r="P2894">
            <v>1.4999999999999999E-2</v>
          </cell>
          <cell r="AD2894">
            <v>1</v>
          </cell>
        </row>
        <row r="2895">
          <cell r="D2895" t="str">
            <v>002194_Z11</v>
          </cell>
          <cell r="P2895">
            <v>1.4999999999999999E-2</v>
          </cell>
          <cell r="AD2895">
            <v>2</v>
          </cell>
        </row>
        <row r="2896">
          <cell r="D2896" t="str">
            <v>002194_Z11</v>
          </cell>
          <cell r="P2896">
            <v>1.4999999999999999E-2</v>
          </cell>
          <cell r="AD2896">
            <v>3</v>
          </cell>
        </row>
        <row r="2897">
          <cell r="D2897" t="str">
            <v>002195_Z11</v>
          </cell>
          <cell r="P2897">
            <v>1.4999999999999999E-2</v>
          </cell>
          <cell r="AD2897">
            <v>1</v>
          </cell>
        </row>
        <row r="2898">
          <cell r="D2898" t="str">
            <v>002195_Z11</v>
          </cell>
          <cell r="P2898">
            <v>1.4999999999999999E-2</v>
          </cell>
          <cell r="AD2898">
            <v>2</v>
          </cell>
        </row>
        <row r="2899">
          <cell r="D2899" t="str">
            <v>002195_Z11</v>
          </cell>
          <cell r="P2899">
            <v>1.4999999999999999E-2</v>
          </cell>
          <cell r="AD2899">
            <v>3</v>
          </cell>
        </row>
        <row r="2900">
          <cell r="D2900" t="str">
            <v>002196_Z11</v>
          </cell>
          <cell r="P2900">
            <v>1.0999999999999999E-2</v>
          </cell>
          <cell r="AD2900">
            <v>1</v>
          </cell>
        </row>
        <row r="2901">
          <cell r="D2901" t="str">
            <v>002196_Z11</v>
          </cell>
          <cell r="P2901">
            <v>1.0999999999999999E-2</v>
          </cell>
          <cell r="AD2901">
            <v>2</v>
          </cell>
        </row>
        <row r="2902">
          <cell r="D2902" t="str">
            <v>002196_Z11</v>
          </cell>
          <cell r="P2902">
            <v>1.0999999999999999E-2</v>
          </cell>
          <cell r="AD2902">
            <v>3</v>
          </cell>
        </row>
        <row r="2903">
          <cell r="D2903" t="str">
            <v>002199_Z11</v>
          </cell>
          <cell r="P2903">
            <v>2.8000000000000001E-2</v>
          </cell>
          <cell r="AD2903">
            <v>1</v>
          </cell>
        </row>
        <row r="2904">
          <cell r="D2904" t="str">
            <v>002199_Z11</v>
          </cell>
          <cell r="P2904">
            <v>2.8000000000000001E-2</v>
          </cell>
          <cell r="AD2904">
            <v>2</v>
          </cell>
        </row>
        <row r="2905">
          <cell r="D2905" t="str">
            <v>002199_Z11</v>
          </cell>
          <cell r="P2905">
            <v>2.8000000000000001E-2</v>
          </cell>
          <cell r="AD2905">
            <v>3</v>
          </cell>
        </row>
        <row r="2906">
          <cell r="D2906" t="str">
            <v>002201_Z11</v>
          </cell>
          <cell r="P2906">
            <v>0.04</v>
          </cell>
          <cell r="AD2906">
            <v>1</v>
          </cell>
        </row>
        <row r="2907">
          <cell r="D2907" t="str">
            <v>002201_Z11</v>
          </cell>
          <cell r="P2907">
            <v>0.04</v>
          </cell>
          <cell r="AD2907">
            <v>2</v>
          </cell>
        </row>
        <row r="2908">
          <cell r="D2908" t="str">
            <v>002201_Z11</v>
          </cell>
          <cell r="P2908">
            <v>0.04</v>
          </cell>
          <cell r="AD2908">
            <v>3</v>
          </cell>
        </row>
        <row r="2909">
          <cell r="D2909" t="str">
            <v>002202_Z11</v>
          </cell>
          <cell r="P2909">
            <v>7.4999999999999997E-2</v>
          </cell>
          <cell r="AD2909">
            <v>1</v>
          </cell>
        </row>
        <row r="2910">
          <cell r="D2910" t="str">
            <v>002202_Z11</v>
          </cell>
          <cell r="P2910">
            <v>7.4999999999999997E-2</v>
          </cell>
          <cell r="AD2910">
            <v>2</v>
          </cell>
        </row>
        <row r="2911">
          <cell r="D2911" t="str">
            <v>002202_Z11</v>
          </cell>
          <cell r="P2911">
            <v>7.4999999999999997E-2</v>
          </cell>
          <cell r="AD2911">
            <v>3</v>
          </cell>
        </row>
        <row r="2912">
          <cell r="D2912" t="str">
            <v>002203_Z11</v>
          </cell>
          <cell r="P2912">
            <v>1.0999999999999999E-2</v>
          </cell>
          <cell r="AD2912">
            <v>1</v>
          </cell>
        </row>
        <row r="2913">
          <cell r="D2913" t="str">
            <v>002203_Z11</v>
          </cell>
          <cell r="P2913">
            <v>1.0999999999999999E-2</v>
          </cell>
          <cell r="AD2913">
            <v>2</v>
          </cell>
        </row>
        <row r="2914">
          <cell r="D2914" t="str">
            <v>002203_Z11</v>
          </cell>
          <cell r="P2914">
            <v>1.0999999999999999E-2</v>
          </cell>
          <cell r="AD2914">
            <v>3</v>
          </cell>
        </row>
        <row r="2915">
          <cell r="D2915" t="str">
            <v>002204_Z11</v>
          </cell>
          <cell r="P2915">
            <v>7.4999999999999997E-2</v>
          </cell>
          <cell r="AD2915">
            <v>1</v>
          </cell>
        </row>
        <row r="2916">
          <cell r="D2916" t="str">
            <v>002204_Z11</v>
          </cell>
          <cell r="P2916">
            <v>7.4999999999999997E-2</v>
          </cell>
          <cell r="AD2916">
            <v>2</v>
          </cell>
        </row>
        <row r="2917">
          <cell r="D2917" t="str">
            <v>002204_Z11</v>
          </cell>
          <cell r="P2917">
            <v>7.4999999999999997E-2</v>
          </cell>
          <cell r="AD2917">
            <v>3</v>
          </cell>
        </row>
        <row r="2918">
          <cell r="D2918" t="str">
            <v>002205_Z11</v>
          </cell>
          <cell r="P2918">
            <v>1.4999999999999999E-2</v>
          </cell>
          <cell r="AD2918">
            <v>1</v>
          </cell>
        </row>
        <row r="2919">
          <cell r="D2919" t="str">
            <v>002205_Z11</v>
          </cell>
          <cell r="P2919">
            <v>1.4999999999999999E-2</v>
          </cell>
          <cell r="AD2919">
            <v>2</v>
          </cell>
        </row>
        <row r="2920">
          <cell r="D2920" t="str">
            <v>002205_Z11</v>
          </cell>
          <cell r="P2920">
            <v>1.4999999999999999E-2</v>
          </cell>
          <cell r="AD2920">
            <v>3</v>
          </cell>
        </row>
        <row r="2921">
          <cell r="D2921" t="str">
            <v>002208_Z11</v>
          </cell>
          <cell r="P2921">
            <v>3.6999999999999998E-2</v>
          </cell>
          <cell r="AD2921">
            <v>1</v>
          </cell>
        </row>
        <row r="2922">
          <cell r="D2922" t="str">
            <v>002208_Z11</v>
          </cell>
          <cell r="P2922">
            <v>3.6999999999999998E-2</v>
          </cell>
          <cell r="AD2922">
            <v>2</v>
          </cell>
        </row>
        <row r="2923">
          <cell r="D2923" t="str">
            <v>002208_Z11</v>
          </cell>
          <cell r="P2923">
            <v>3.6999999999999998E-2</v>
          </cell>
          <cell r="AD2923">
            <v>3</v>
          </cell>
        </row>
        <row r="2924">
          <cell r="D2924" t="str">
            <v>002211_Z11</v>
          </cell>
          <cell r="P2924">
            <v>1.4999999999999999E-2</v>
          </cell>
          <cell r="AD2924">
            <v>1</v>
          </cell>
        </row>
        <row r="2925">
          <cell r="D2925" t="str">
            <v>002211_Z11</v>
          </cell>
          <cell r="P2925">
            <v>1.4999999999999999E-2</v>
          </cell>
          <cell r="AD2925">
            <v>2</v>
          </cell>
        </row>
        <row r="2926">
          <cell r="D2926" t="str">
            <v>002211_Z11</v>
          </cell>
          <cell r="P2926">
            <v>1.4999999999999999E-2</v>
          </cell>
          <cell r="AD2926">
            <v>3</v>
          </cell>
        </row>
        <row r="2927">
          <cell r="D2927" t="str">
            <v>002212_Z11</v>
          </cell>
          <cell r="P2927">
            <v>1.4999999999999999E-2</v>
          </cell>
          <cell r="AD2927">
            <v>1</v>
          </cell>
        </row>
        <row r="2928">
          <cell r="D2928" t="str">
            <v>002212_Z11</v>
          </cell>
          <cell r="P2928">
            <v>1.4999999999999999E-2</v>
          </cell>
          <cell r="AD2928">
            <v>2</v>
          </cell>
        </row>
        <row r="2929">
          <cell r="D2929" t="str">
            <v>002212_Z11</v>
          </cell>
          <cell r="P2929">
            <v>1.4999999999999999E-2</v>
          </cell>
          <cell r="AD2929">
            <v>3</v>
          </cell>
        </row>
        <row r="2930">
          <cell r="D2930" t="str">
            <v>002213_Z11</v>
          </cell>
          <cell r="P2930">
            <v>1.4999999999999999E-2</v>
          </cell>
          <cell r="AD2930">
            <v>1</v>
          </cell>
        </row>
        <row r="2931">
          <cell r="D2931" t="str">
            <v>002213_Z11</v>
          </cell>
          <cell r="P2931">
            <v>1.4999999999999999E-2</v>
          </cell>
          <cell r="AD2931">
            <v>2</v>
          </cell>
        </row>
        <row r="2932">
          <cell r="D2932" t="str">
            <v>002213_Z11</v>
          </cell>
          <cell r="P2932">
            <v>1.4999999999999999E-2</v>
          </cell>
          <cell r="AD2932">
            <v>3</v>
          </cell>
        </row>
        <row r="2933">
          <cell r="D2933" t="str">
            <v>002214_Z11</v>
          </cell>
          <cell r="P2933">
            <v>1.4999999999999999E-2</v>
          </cell>
          <cell r="AD2933">
            <v>1</v>
          </cell>
        </row>
        <row r="2934">
          <cell r="D2934" t="str">
            <v>002214_Z11</v>
          </cell>
          <cell r="P2934">
            <v>1.4999999999999999E-2</v>
          </cell>
          <cell r="AD2934">
            <v>2</v>
          </cell>
        </row>
        <row r="2935">
          <cell r="D2935" t="str">
            <v>002214_Z11</v>
          </cell>
          <cell r="P2935">
            <v>1.4999999999999999E-2</v>
          </cell>
          <cell r="AD2935">
            <v>3</v>
          </cell>
        </row>
        <row r="2936">
          <cell r="D2936" t="str">
            <v>002215_Z11</v>
          </cell>
          <cell r="P2936">
            <v>2.5000000000000001E-2</v>
          </cell>
          <cell r="AD2936">
            <v>1</v>
          </cell>
        </row>
        <row r="2937">
          <cell r="D2937" t="str">
            <v>002215_Z11</v>
          </cell>
          <cell r="P2937">
            <v>2.5000000000000001E-2</v>
          </cell>
          <cell r="AD2937">
            <v>2</v>
          </cell>
        </row>
        <row r="2938">
          <cell r="D2938" t="str">
            <v>002215_Z11</v>
          </cell>
          <cell r="P2938">
            <v>2.5000000000000001E-2</v>
          </cell>
          <cell r="AD2938">
            <v>3</v>
          </cell>
        </row>
        <row r="2939">
          <cell r="D2939" t="str">
            <v>002216_Z11</v>
          </cell>
          <cell r="P2939">
            <v>2.5000000000000001E-2</v>
          </cell>
          <cell r="AD2939">
            <v>1</v>
          </cell>
        </row>
        <row r="2940">
          <cell r="D2940" t="str">
            <v>002216_Z11</v>
          </cell>
          <cell r="P2940">
            <v>2.5000000000000001E-2</v>
          </cell>
          <cell r="AD2940">
            <v>2</v>
          </cell>
        </row>
        <row r="2941">
          <cell r="D2941" t="str">
            <v>002216_Z11</v>
          </cell>
          <cell r="P2941">
            <v>2.5000000000000001E-2</v>
          </cell>
          <cell r="AD2941">
            <v>3</v>
          </cell>
        </row>
        <row r="2942">
          <cell r="D2942" t="str">
            <v>002218_Z11</v>
          </cell>
          <cell r="P2942">
            <v>1.2999999999999999E-2</v>
          </cell>
          <cell r="AD2942">
            <v>1</v>
          </cell>
        </row>
        <row r="2943">
          <cell r="D2943" t="str">
            <v>002218_Z11</v>
          </cell>
          <cell r="P2943">
            <v>1.2999999999999999E-2</v>
          </cell>
          <cell r="AD2943">
            <v>2</v>
          </cell>
        </row>
        <row r="2944">
          <cell r="D2944" t="str">
            <v>002218_Z11</v>
          </cell>
          <cell r="P2944">
            <v>1.2999999999999999E-2</v>
          </cell>
          <cell r="AD2944">
            <v>3</v>
          </cell>
        </row>
        <row r="2945">
          <cell r="D2945" t="str">
            <v>002219_Z11</v>
          </cell>
          <cell r="P2945">
            <v>8.0000000000000002E-3</v>
          </cell>
          <cell r="AD2945">
            <v>1</v>
          </cell>
        </row>
        <row r="2946">
          <cell r="D2946" t="str">
            <v>002219_Z11</v>
          </cell>
          <cell r="P2946">
            <v>8.0000000000000002E-3</v>
          </cell>
          <cell r="AD2946">
            <v>2</v>
          </cell>
        </row>
        <row r="2947">
          <cell r="D2947" t="str">
            <v>002219_Z11</v>
          </cell>
          <cell r="P2947">
            <v>8.0000000000000002E-3</v>
          </cell>
          <cell r="AD2947">
            <v>3</v>
          </cell>
        </row>
        <row r="2948">
          <cell r="D2948" t="str">
            <v>002220_Z11</v>
          </cell>
          <cell r="P2948">
            <v>2.1000000000000001E-2</v>
          </cell>
          <cell r="AD2948">
            <v>1</v>
          </cell>
        </row>
        <row r="2949">
          <cell r="D2949" t="str">
            <v>002220_Z11</v>
          </cell>
          <cell r="P2949">
            <v>2.1000000000000001E-2</v>
          </cell>
          <cell r="AD2949">
            <v>2</v>
          </cell>
        </row>
        <row r="2950">
          <cell r="D2950" t="str">
            <v>002220_Z11</v>
          </cell>
          <cell r="P2950">
            <v>2.1000000000000001E-2</v>
          </cell>
          <cell r="AD2950">
            <v>3</v>
          </cell>
        </row>
        <row r="2951">
          <cell r="D2951" t="str">
            <v>002221_Z11</v>
          </cell>
          <cell r="P2951">
            <v>0.02</v>
          </cell>
          <cell r="AD2951">
            <v>1</v>
          </cell>
        </row>
        <row r="2952">
          <cell r="D2952" t="str">
            <v>002221_Z11</v>
          </cell>
          <cell r="P2952">
            <v>0.02</v>
          </cell>
          <cell r="AD2952">
            <v>2</v>
          </cell>
        </row>
        <row r="2953">
          <cell r="D2953" t="str">
            <v>002221_Z11</v>
          </cell>
          <cell r="P2953">
            <v>0.02</v>
          </cell>
          <cell r="AD2953">
            <v>3</v>
          </cell>
        </row>
        <row r="2954">
          <cell r="D2954" t="str">
            <v>002222_Z11</v>
          </cell>
          <cell r="P2954">
            <v>7.4999999999999997E-2</v>
          </cell>
          <cell r="AD2954">
            <v>1</v>
          </cell>
        </row>
        <row r="2955">
          <cell r="D2955" t="str">
            <v>002222_Z11</v>
          </cell>
          <cell r="P2955">
            <v>7.4999999999999997E-2</v>
          </cell>
          <cell r="AD2955">
            <v>2</v>
          </cell>
        </row>
        <row r="2956">
          <cell r="D2956" t="str">
            <v>002222_Z11</v>
          </cell>
          <cell r="P2956">
            <v>7.4999999999999997E-2</v>
          </cell>
          <cell r="AD2956">
            <v>3</v>
          </cell>
        </row>
        <row r="2957">
          <cell r="D2957" t="str">
            <v>002232_Z11</v>
          </cell>
          <cell r="P2957">
            <v>0.04</v>
          </cell>
          <cell r="AD2957">
            <v>1</v>
          </cell>
        </row>
        <row r="2958">
          <cell r="D2958" t="str">
            <v>002232_Z11</v>
          </cell>
          <cell r="P2958">
            <v>0.04</v>
          </cell>
          <cell r="AD2958">
            <v>2</v>
          </cell>
        </row>
        <row r="2959">
          <cell r="D2959" t="str">
            <v>002232_Z11</v>
          </cell>
          <cell r="P2959">
            <v>0.04</v>
          </cell>
          <cell r="AD2959">
            <v>3</v>
          </cell>
        </row>
        <row r="2960">
          <cell r="D2960" t="str">
            <v>002233_Z11</v>
          </cell>
          <cell r="P2960">
            <v>5.5E-2</v>
          </cell>
          <cell r="AD2960">
            <v>1</v>
          </cell>
        </row>
        <row r="2961">
          <cell r="D2961" t="str">
            <v>002233_Z11</v>
          </cell>
          <cell r="P2961">
            <v>5.5E-2</v>
          </cell>
          <cell r="AD2961">
            <v>2</v>
          </cell>
        </row>
        <row r="2962">
          <cell r="D2962" t="str">
            <v>002233_Z11</v>
          </cell>
          <cell r="P2962">
            <v>5.5E-2</v>
          </cell>
          <cell r="AD2962">
            <v>3</v>
          </cell>
        </row>
        <row r="2963">
          <cell r="D2963" t="str">
            <v>002235_Z11</v>
          </cell>
          <cell r="P2963">
            <v>0.2</v>
          </cell>
          <cell r="AD2963">
            <v>1</v>
          </cell>
        </row>
        <row r="2964">
          <cell r="D2964" t="str">
            <v>002235_Z11</v>
          </cell>
          <cell r="P2964">
            <v>0.2</v>
          </cell>
          <cell r="AD2964">
            <v>2</v>
          </cell>
        </row>
        <row r="2965">
          <cell r="D2965" t="str">
            <v>002235_Z11</v>
          </cell>
          <cell r="P2965">
            <v>0.2</v>
          </cell>
          <cell r="AD2965">
            <v>3</v>
          </cell>
        </row>
        <row r="2966">
          <cell r="D2966" t="str">
            <v>002236_Z11</v>
          </cell>
          <cell r="P2966">
            <v>0.03</v>
          </cell>
          <cell r="AD2966">
            <v>1</v>
          </cell>
        </row>
        <row r="2967">
          <cell r="D2967" t="str">
            <v>002236_Z11</v>
          </cell>
          <cell r="P2967">
            <v>0.03</v>
          </cell>
          <cell r="AD2967">
            <v>2</v>
          </cell>
        </row>
        <row r="2968">
          <cell r="D2968" t="str">
            <v>002236_Z11</v>
          </cell>
          <cell r="P2968">
            <v>0.03</v>
          </cell>
          <cell r="AD2968">
            <v>3</v>
          </cell>
        </row>
        <row r="2969">
          <cell r="D2969" t="str">
            <v>002237_Z11</v>
          </cell>
          <cell r="P2969">
            <v>5.0000000000000001E-3</v>
          </cell>
          <cell r="AD2969">
            <v>1</v>
          </cell>
        </row>
        <row r="2970">
          <cell r="D2970" t="str">
            <v>002237_Z11</v>
          </cell>
          <cell r="P2970">
            <v>5.0000000000000001E-3</v>
          </cell>
          <cell r="AD2970">
            <v>2</v>
          </cell>
        </row>
        <row r="2971">
          <cell r="D2971" t="str">
            <v>002237_Z11</v>
          </cell>
          <cell r="P2971">
            <v>5.0000000000000001E-3</v>
          </cell>
          <cell r="AD2971">
            <v>3</v>
          </cell>
        </row>
        <row r="2972">
          <cell r="D2972" t="str">
            <v>002238_Z11</v>
          </cell>
          <cell r="P2972">
            <v>7.0000000000000007E-2</v>
          </cell>
          <cell r="AD2972">
            <v>1</v>
          </cell>
        </row>
        <row r="2973">
          <cell r="D2973" t="str">
            <v>002238_Z11</v>
          </cell>
          <cell r="P2973">
            <v>7.0000000000000007E-2</v>
          </cell>
          <cell r="AD2973">
            <v>2</v>
          </cell>
        </row>
        <row r="2974">
          <cell r="D2974" t="str">
            <v>002238_Z11</v>
          </cell>
          <cell r="P2974">
            <v>7.0000000000000007E-2</v>
          </cell>
          <cell r="AD2974">
            <v>3</v>
          </cell>
        </row>
        <row r="2975">
          <cell r="D2975" t="str">
            <v>002240_Z11</v>
          </cell>
          <cell r="P2975">
            <v>8.3000000000000004E-2</v>
          </cell>
          <cell r="AD2975">
            <v>1</v>
          </cell>
        </row>
        <row r="2976">
          <cell r="D2976" t="str">
            <v>002240_Z11</v>
          </cell>
          <cell r="P2976">
            <v>8.3000000000000004E-2</v>
          </cell>
          <cell r="AD2976">
            <v>2</v>
          </cell>
        </row>
        <row r="2977">
          <cell r="D2977" t="str">
            <v>002240_Z11</v>
          </cell>
          <cell r="P2977">
            <v>8.3000000000000004E-2</v>
          </cell>
          <cell r="AD2977">
            <v>3</v>
          </cell>
        </row>
        <row r="2978">
          <cell r="D2978" t="str">
            <v>002241_Z11</v>
          </cell>
          <cell r="P2978">
            <v>3.0000000000000001E-3</v>
          </cell>
          <cell r="AD2978">
            <v>1</v>
          </cell>
        </row>
        <row r="2979">
          <cell r="D2979" t="str">
            <v>002241_Z11</v>
          </cell>
          <cell r="P2979">
            <v>3.0000000000000001E-3</v>
          </cell>
          <cell r="AD2979">
            <v>2</v>
          </cell>
        </row>
        <row r="2980">
          <cell r="D2980" t="str">
            <v>002241_Z11</v>
          </cell>
          <cell r="P2980">
            <v>3.0000000000000001E-3</v>
          </cell>
          <cell r="AD2980">
            <v>3</v>
          </cell>
        </row>
        <row r="2981">
          <cell r="D2981" t="str">
            <v>002242_Z11</v>
          </cell>
          <cell r="P2981">
            <v>8.0000000000000002E-3</v>
          </cell>
          <cell r="AD2981">
            <v>1</v>
          </cell>
        </row>
        <row r="2982">
          <cell r="D2982" t="str">
            <v>002242_Z11</v>
          </cell>
          <cell r="P2982">
            <v>8.0000000000000002E-3</v>
          </cell>
          <cell r="AD2982">
            <v>2</v>
          </cell>
        </row>
        <row r="2983">
          <cell r="D2983" t="str">
            <v>002242_Z11</v>
          </cell>
          <cell r="P2983">
            <v>8.0000000000000002E-3</v>
          </cell>
          <cell r="AD2983">
            <v>3</v>
          </cell>
        </row>
        <row r="2984">
          <cell r="D2984" t="str">
            <v>002243_Z11</v>
          </cell>
          <cell r="P2984">
            <v>0.02</v>
          </cell>
          <cell r="AD2984">
            <v>1</v>
          </cell>
        </row>
        <row r="2985">
          <cell r="D2985" t="str">
            <v>002243_Z11</v>
          </cell>
          <cell r="P2985">
            <v>0.02</v>
          </cell>
          <cell r="AD2985">
            <v>2</v>
          </cell>
        </row>
        <row r="2986">
          <cell r="D2986" t="str">
            <v>002243_Z11</v>
          </cell>
          <cell r="P2986">
            <v>0.02</v>
          </cell>
          <cell r="AD2986">
            <v>3</v>
          </cell>
        </row>
        <row r="2987">
          <cell r="D2987" t="str">
            <v>002244_Z11</v>
          </cell>
          <cell r="P2987">
            <v>0.2</v>
          </cell>
          <cell r="AD2987">
            <v>1</v>
          </cell>
        </row>
        <row r="2988">
          <cell r="D2988" t="str">
            <v>002244_Z11</v>
          </cell>
          <cell r="P2988">
            <v>0.2</v>
          </cell>
          <cell r="AD2988">
            <v>2</v>
          </cell>
        </row>
        <row r="2989">
          <cell r="D2989" t="str">
            <v>002244_Z11</v>
          </cell>
          <cell r="P2989">
            <v>0.2</v>
          </cell>
          <cell r="AD2989">
            <v>3</v>
          </cell>
        </row>
        <row r="2990">
          <cell r="D2990" t="str">
            <v>002249_Z11</v>
          </cell>
          <cell r="P2990">
            <v>5.4999999999999997E-3</v>
          </cell>
          <cell r="AD2990">
            <v>1</v>
          </cell>
        </row>
        <row r="2991">
          <cell r="D2991" t="str">
            <v>002249_Z11</v>
          </cell>
          <cell r="P2991">
            <v>5.4999999999999997E-3</v>
          </cell>
          <cell r="AD2991">
            <v>2</v>
          </cell>
        </row>
        <row r="2992">
          <cell r="D2992" t="str">
            <v>002249_Z11</v>
          </cell>
          <cell r="P2992">
            <v>5.4999999999999997E-3</v>
          </cell>
          <cell r="AD2992">
            <v>3</v>
          </cell>
        </row>
        <row r="2993">
          <cell r="D2993" t="str">
            <v>002250_Z11</v>
          </cell>
          <cell r="P2993">
            <v>1.9E-2</v>
          </cell>
          <cell r="AD2993">
            <v>1</v>
          </cell>
        </row>
        <row r="2994">
          <cell r="D2994" t="str">
            <v>002250_Z11</v>
          </cell>
          <cell r="P2994">
            <v>1.9E-2</v>
          </cell>
          <cell r="AD2994">
            <v>2</v>
          </cell>
        </row>
        <row r="2995">
          <cell r="D2995" t="str">
            <v>002250_Z11</v>
          </cell>
          <cell r="P2995">
            <v>1.9E-2</v>
          </cell>
          <cell r="AD2995">
            <v>3</v>
          </cell>
        </row>
        <row r="2996">
          <cell r="D2996" t="str">
            <v>002251_Z11</v>
          </cell>
          <cell r="P2996">
            <v>0.09</v>
          </cell>
          <cell r="AD2996">
            <v>1</v>
          </cell>
        </row>
        <row r="2997">
          <cell r="D2997" t="str">
            <v>002251_Z11</v>
          </cell>
          <cell r="P2997">
            <v>0.09</v>
          </cell>
          <cell r="AD2997">
            <v>2</v>
          </cell>
        </row>
        <row r="2998">
          <cell r="D2998" t="str">
            <v>002251_Z11</v>
          </cell>
          <cell r="P2998">
            <v>0.09</v>
          </cell>
          <cell r="AD2998">
            <v>3</v>
          </cell>
        </row>
        <row r="2999">
          <cell r="D2999" t="str">
            <v>002252_Z11</v>
          </cell>
          <cell r="P2999">
            <v>0.2</v>
          </cell>
          <cell r="AD2999">
            <v>1</v>
          </cell>
        </row>
        <row r="3000">
          <cell r="D3000" t="str">
            <v>002252_Z11</v>
          </cell>
          <cell r="P3000">
            <v>0.2</v>
          </cell>
          <cell r="AD3000">
            <v>2</v>
          </cell>
        </row>
        <row r="3001">
          <cell r="D3001" t="str">
            <v>002252_Z11</v>
          </cell>
          <cell r="P3001">
            <v>0.2</v>
          </cell>
          <cell r="AD3001">
            <v>3</v>
          </cell>
        </row>
        <row r="3002">
          <cell r="D3002" t="str">
            <v>002253_Z11</v>
          </cell>
          <cell r="P3002">
            <v>0.05</v>
          </cell>
          <cell r="AD3002">
            <v>1</v>
          </cell>
        </row>
        <row r="3003">
          <cell r="D3003" t="str">
            <v>002253_Z11</v>
          </cell>
          <cell r="P3003">
            <v>0.05</v>
          </cell>
          <cell r="AD3003">
            <v>2</v>
          </cell>
        </row>
        <row r="3004">
          <cell r="D3004" t="str">
            <v>002253_Z11</v>
          </cell>
          <cell r="P3004">
            <v>0.05</v>
          </cell>
          <cell r="AD3004">
            <v>3</v>
          </cell>
        </row>
        <row r="3005">
          <cell r="D3005" t="str">
            <v>002256_Z11</v>
          </cell>
          <cell r="P3005">
            <v>5.5E-2</v>
          </cell>
          <cell r="AD3005">
            <v>1</v>
          </cell>
        </row>
        <row r="3006">
          <cell r="D3006" t="str">
            <v>002256_Z11</v>
          </cell>
          <cell r="P3006">
            <v>5.5E-2</v>
          </cell>
          <cell r="AD3006">
            <v>2</v>
          </cell>
        </row>
        <row r="3007">
          <cell r="D3007" t="str">
            <v>002256_Z11</v>
          </cell>
          <cell r="P3007">
            <v>5.5E-2</v>
          </cell>
          <cell r="AD3007">
            <v>3</v>
          </cell>
        </row>
        <row r="3008">
          <cell r="D3008" t="str">
            <v>002257_Z11</v>
          </cell>
          <cell r="P3008">
            <v>0.03</v>
          </cell>
          <cell r="AD3008">
            <v>1</v>
          </cell>
        </row>
        <row r="3009">
          <cell r="D3009" t="str">
            <v>002257_Z11</v>
          </cell>
          <cell r="P3009">
            <v>0.03</v>
          </cell>
          <cell r="AD3009">
            <v>2</v>
          </cell>
        </row>
        <row r="3010">
          <cell r="D3010" t="str">
            <v>002257_Z11</v>
          </cell>
          <cell r="P3010">
            <v>0.03</v>
          </cell>
          <cell r="AD3010">
            <v>3</v>
          </cell>
        </row>
        <row r="3011">
          <cell r="D3011" t="str">
            <v>002258_Z11</v>
          </cell>
          <cell r="P3011">
            <v>0.03</v>
          </cell>
          <cell r="AD3011">
            <v>1</v>
          </cell>
        </row>
        <row r="3012">
          <cell r="D3012" t="str">
            <v>002258_Z11</v>
          </cell>
          <cell r="P3012">
            <v>0.03</v>
          </cell>
          <cell r="AD3012">
            <v>2</v>
          </cell>
        </row>
        <row r="3013">
          <cell r="D3013" t="str">
            <v>002258_Z11</v>
          </cell>
          <cell r="P3013">
            <v>0.03</v>
          </cell>
          <cell r="AD3013">
            <v>3</v>
          </cell>
        </row>
        <row r="3014">
          <cell r="D3014" t="str">
            <v>002259_Z11</v>
          </cell>
          <cell r="P3014">
            <v>0.02</v>
          </cell>
          <cell r="AD3014">
            <v>1</v>
          </cell>
        </row>
        <row r="3015">
          <cell r="D3015" t="str">
            <v>002259_Z11</v>
          </cell>
          <cell r="P3015">
            <v>0.02</v>
          </cell>
          <cell r="AD3015">
            <v>2</v>
          </cell>
        </row>
        <row r="3016">
          <cell r="D3016" t="str">
            <v>002259_Z11</v>
          </cell>
          <cell r="P3016">
            <v>0.02</v>
          </cell>
          <cell r="AD3016">
            <v>3</v>
          </cell>
        </row>
        <row r="3017">
          <cell r="D3017" t="str">
            <v>002260_Z11</v>
          </cell>
          <cell r="P3017">
            <v>1.4999999999999999E-2</v>
          </cell>
          <cell r="AD3017">
            <v>1</v>
          </cell>
        </row>
        <row r="3018">
          <cell r="D3018" t="str">
            <v>002260_Z11</v>
          </cell>
          <cell r="P3018">
            <v>1.4999999999999999E-2</v>
          </cell>
          <cell r="AD3018">
            <v>2</v>
          </cell>
        </row>
        <row r="3019">
          <cell r="D3019" t="str">
            <v>002260_Z11</v>
          </cell>
          <cell r="P3019">
            <v>1.4999999999999999E-2</v>
          </cell>
          <cell r="AD3019">
            <v>3</v>
          </cell>
        </row>
        <row r="3020">
          <cell r="D3020" t="str">
            <v>002261_Z11</v>
          </cell>
          <cell r="P3020">
            <v>1.4999999999999999E-2</v>
          </cell>
          <cell r="AD3020">
            <v>1</v>
          </cell>
        </row>
        <row r="3021">
          <cell r="D3021" t="str">
            <v>002261_Z11</v>
          </cell>
          <cell r="P3021">
            <v>1.4999999999999999E-2</v>
          </cell>
          <cell r="AD3021">
            <v>2</v>
          </cell>
        </row>
        <row r="3022">
          <cell r="D3022" t="str">
            <v>002261_Z11</v>
          </cell>
          <cell r="P3022">
            <v>1.4999999999999999E-2</v>
          </cell>
          <cell r="AD3022">
            <v>3</v>
          </cell>
        </row>
        <row r="3023">
          <cell r="D3023" t="str">
            <v>002264_Z11</v>
          </cell>
          <cell r="P3023">
            <v>4.2000000000000003E-2</v>
          </cell>
          <cell r="AD3023">
            <v>1</v>
          </cell>
        </row>
        <row r="3024">
          <cell r="D3024" t="str">
            <v>002264_Z11</v>
          </cell>
          <cell r="P3024">
            <v>4.2000000000000003E-2</v>
          </cell>
          <cell r="AD3024">
            <v>2</v>
          </cell>
        </row>
        <row r="3025">
          <cell r="D3025" t="str">
            <v>002264_Z11</v>
          </cell>
          <cell r="P3025">
            <v>4.2000000000000003E-2</v>
          </cell>
          <cell r="AD3025">
            <v>3</v>
          </cell>
        </row>
        <row r="3026">
          <cell r="D3026" t="str">
            <v>002265_Z11</v>
          </cell>
          <cell r="P3026">
            <v>1.92</v>
          </cell>
          <cell r="AD3026">
            <v>1</v>
          </cell>
        </row>
        <row r="3027">
          <cell r="D3027" t="str">
            <v>002265_Z11</v>
          </cell>
          <cell r="P3027">
            <v>1.92</v>
          </cell>
          <cell r="AD3027">
            <v>2</v>
          </cell>
        </row>
        <row r="3028">
          <cell r="D3028" t="str">
            <v>002265_Z11</v>
          </cell>
          <cell r="P3028">
            <v>1.92</v>
          </cell>
          <cell r="AD3028">
            <v>3</v>
          </cell>
        </row>
        <row r="3029">
          <cell r="D3029" t="str">
            <v>002266_Z11</v>
          </cell>
          <cell r="P3029">
            <v>0.1</v>
          </cell>
          <cell r="AD3029">
            <v>1</v>
          </cell>
        </row>
        <row r="3030">
          <cell r="D3030" t="str">
            <v>002266_Z11</v>
          </cell>
          <cell r="P3030">
            <v>0.1</v>
          </cell>
          <cell r="AD3030">
            <v>2</v>
          </cell>
        </row>
        <row r="3031">
          <cell r="D3031" t="str">
            <v>002266_Z11</v>
          </cell>
          <cell r="P3031">
            <v>0.1</v>
          </cell>
          <cell r="AD3031">
            <v>3</v>
          </cell>
        </row>
        <row r="3032">
          <cell r="D3032" t="str">
            <v>002267_Z11</v>
          </cell>
          <cell r="P3032">
            <v>0.1</v>
          </cell>
          <cell r="AD3032">
            <v>1</v>
          </cell>
        </row>
        <row r="3033">
          <cell r="D3033" t="str">
            <v>002267_Z11</v>
          </cell>
          <cell r="P3033">
            <v>0.1</v>
          </cell>
          <cell r="AD3033">
            <v>2</v>
          </cell>
        </row>
        <row r="3034">
          <cell r="D3034" t="str">
            <v>002267_Z11</v>
          </cell>
          <cell r="P3034">
            <v>0.1</v>
          </cell>
          <cell r="AD3034">
            <v>3</v>
          </cell>
        </row>
        <row r="3035">
          <cell r="D3035" t="str">
            <v>002269_Z11</v>
          </cell>
          <cell r="P3035">
            <v>8.0000000000000002E-3</v>
          </cell>
          <cell r="AD3035">
            <v>1</v>
          </cell>
        </row>
        <row r="3036">
          <cell r="D3036" t="str">
            <v>002269_Z11</v>
          </cell>
          <cell r="P3036">
            <v>8.0000000000000002E-3</v>
          </cell>
          <cell r="AD3036">
            <v>2</v>
          </cell>
        </row>
        <row r="3037">
          <cell r="D3037" t="str">
            <v>002269_Z11</v>
          </cell>
          <cell r="P3037">
            <v>8.0000000000000002E-3</v>
          </cell>
          <cell r="AD3037">
            <v>3</v>
          </cell>
        </row>
        <row r="3038">
          <cell r="D3038" t="str">
            <v>002270_Z11</v>
          </cell>
          <cell r="P3038">
            <v>0.25</v>
          </cell>
          <cell r="AD3038">
            <v>1</v>
          </cell>
        </row>
        <row r="3039">
          <cell r="D3039" t="str">
            <v>002270_Z11</v>
          </cell>
          <cell r="P3039">
            <v>0.25</v>
          </cell>
          <cell r="AD3039">
            <v>2</v>
          </cell>
        </row>
        <row r="3040">
          <cell r="D3040" t="str">
            <v>002270_Z11</v>
          </cell>
          <cell r="P3040">
            <v>0.25</v>
          </cell>
          <cell r="AD3040">
            <v>3</v>
          </cell>
        </row>
        <row r="3041">
          <cell r="D3041" t="str">
            <v>002271_Z11</v>
          </cell>
          <cell r="P3041">
            <v>0.16</v>
          </cell>
          <cell r="AD3041">
            <v>1</v>
          </cell>
        </row>
        <row r="3042">
          <cell r="D3042" t="str">
            <v>002271_Z11</v>
          </cell>
          <cell r="P3042">
            <v>0.16</v>
          </cell>
          <cell r="AD3042">
            <v>2</v>
          </cell>
        </row>
        <row r="3043">
          <cell r="D3043" t="str">
            <v>002271_Z11</v>
          </cell>
          <cell r="P3043">
            <v>0.16</v>
          </cell>
          <cell r="AD3043">
            <v>3</v>
          </cell>
        </row>
        <row r="3044">
          <cell r="D3044" t="str">
            <v>002274_Z11</v>
          </cell>
          <cell r="P3044">
            <v>7.4999999999999997E-2</v>
          </cell>
          <cell r="AD3044">
            <v>1</v>
          </cell>
        </row>
        <row r="3045">
          <cell r="D3045" t="str">
            <v>002274_Z11</v>
          </cell>
          <cell r="P3045">
            <v>7.4999999999999997E-2</v>
          </cell>
          <cell r="AD3045">
            <v>2</v>
          </cell>
        </row>
        <row r="3046">
          <cell r="D3046" t="str">
            <v>002274_Z11</v>
          </cell>
          <cell r="P3046">
            <v>7.4999999999999997E-2</v>
          </cell>
          <cell r="AD3046">
            <v>3</v>
          </cell>
        </row>
        <row r="3047">
          <cell r="D3047" t="str">
            <v>002275_Z11</v>
          </cell>
          <cell r="P3047">
            <v>2.1999999999999999E-2</v>
          </cell>
          <cell r="AD3047">
            <v>1</v>
          </cell>
        </row>
        <row r="3048">
          <cell r="D3048" t="str">
            <v>002275_Z11</v>
          </cell>
          <cell r="P3048">
            <v>2.1999999999999999E-2</v>
          </cell>
          <cell r="AD3048">
            <v>2</v>
          </cell>
        </row>
        <row r="3049">
          <cell r="D3049" t="str">
            <v>002275_Z11</v>
          </cell>
          <cell r="P3049">
            <v>2.1999999999999999E-2</v>
          </cell>
          <cell r="AD3049">
            <v>3</v>
          </cell>
        </row>
        <row r="3050">
          <cell r="D3050" t="str">
            <v>002276_Z11</v>
          </cell>
          <cell r="P3050">
            <v>2.1999999999999999E-2</v>
          </cell>
          <cell r="AD3050">
            <v>1</v>
          </cell>
        </row>
        <row r="3051">
          <cell r="D3051" t="str">
            <v>002276_Z11</v>
          </cell>
          <cell r="P3051">
            <v>2.1999999999999999E-2</v>
          </cell>
          <cell r="AD3051">
            <v>2</v>
          </cell>
        </row>
        <row r="3052">
          <cell r="D3052" t="str">
            <v>002276_Z11</v>
          </cell>
          <cell r="P3052">
            <v>2.1999999999999999E-2</v>
          </cell>
          <cell r="AD3052">
            <v>3</v>
          </cell>
        </row>
        <row r="3053">
          <cell r="D3053" t="str">
            <v>002277_Z11</v>
          </cell>
          <cell r="P3053">
            <v>1.4999999999999999E-2</v>
          </cell>
          <cell r="AD3053">
            <v>1</v>
          </cell>
        </row>
        <row r="3054">
          <cell r="D3054" t="str">
            <v>002277_Z11</v>
          </cell>
          <cell r="P3054">
            <v>1.4999999999999999E-2</v>
          </cell>
          <cell r="AD3054">
            <v>2</v>
          </cell>
        </row>
        <row r="3055">
          <cell r="D3055" t="str">
            <v>002277_Z11</v>
          </cell>
          <cell r="P3055">
            <v>1.4999999999999999E-2</v>
          </cell>
          <cell r="AD3055">
            <v>3</v>
          </cell>
        </row>
        <row r="3056">
          <cell r="D3056" t="str">
            <v>002278_Z11</v>
          </cell>
          <cell r="P3056">
            <v>0.02</v>
          </cell>
          <cell r="AD3056">
            <v>1</v>
          </cell>
        </row>
        <row r="3057">
          <cell r="D3057" t="str">
            <v>002278_Z11</v>
          </cell>
          <cell r="P3057">
            <v>0.02</v>
          </cell>
          <cell r="AD3057">
            <v>2</v>
          </cell>
        </row>
        <row r="3058">
          <cell r="D3058" t="str">
            <v>002278_Z11</v>
          </cell>
          <cell r="P3058">
            <v>0.02</v>
          </cell>
          <cell r="AD3058">
            <v>3</v>
          </cell>
        </row>
        <row r="3059">
          <cell r="D3059" t="str">
            <v>002279_Z11</v>
          </cell>
          <cell r="P3059">
            <v>0.03</v>
          </cell>
          <cell r="AD3059">
            <v>1</v>
          </cell>
        </row>
        <row r="3060">
          <cell r="D3060" t="str">
            <v>002279_Z11</v>
          </cell>
          <cell r="P3060">
            <v>0.03</v>
          </cell>
          <cell r="AD3060">
            <v>2</v>
          </cell>
        </row>
        <row r="3061">
          <cell r="D3061" t="str">
            <v>002279_Z11</v>
          </cell>
          <cell r="P3061">
            <v>0.03</v>
          </cell>
          <cell r="AD3061">
            <v>3</v>
          </cell>
        </row>
        <row r="3062">
          <cell r="D3062" t="str">
            <v>002280_Z11</v>
          </cell>
          <cell r="P3062">
            <v>0.09</v>
          </cell>
          <cell r="AD3062">
            <v>1</v>
          </cell>
        </row>
        <row r="3063">
          <cell r="D3063" t="str">
            <v>002280_Z11</v>
          </cell>
          <cell r="P3063">
            <v>0.09</v>
          </cell>
          <cell r="AD3063">
            <v>2</v>
          </cell>
        </row>
        <row r="3064">
          <cell r="D3064" t="str">
            <v>002280_Z11</v>
          </cell>
          <cell r="P3064">
            <v>0.09</v>
          </cell>
          <cell r="AD3064">
            <v>3</v>
          </cell>
        </row>
        <row r="3065">
          <cell r="D3065" t="str">
            <v>002281_Z11</v>
          </cell>
          <cell r="P3065">
            <v>5.5E-2</v>
          </cell>
          <cell r="AD3065">
            <v>1</v>
          </cell>
        </row>
        <row r="3066">
          <cell r="D3066" t="str">
            <v>002281_Z11</v>
          </cell>
          <cell r="P3066">
            <v>5.5E-2</v>
          </cell>
          <cell r="AD3066">
            <v>2</v>
          </cell>
        </row>
        <row r="3067">
          <cell r="D3067" t="str">
            <v>002281_Z11</v>
          </cell>
          <cell r="P3067">
            <v>5.5E-2</v>
          </cell>
          <cell r="AD3067">
            <v>3</v>
          </cell>
        </row>
        <row r="3068">
          <cell r="D3068" t="str">
            <v>002282_Z11</v>
          </cell>
          <cell r="P3068">
            <v>5.5E-2</v>
          </cell>
          <cell r="AD3068">
            <v>1</v>
          </cell>
        </row>
        <row r="3069">
          <cell r="D3069" t="str">
            <v>002282_Z11</v>
          </cell>
          <cell r="P3069">
            <v>5.5E-2</v>
          </cell>
          <cell r="AD3069">
            <v>2</v>
          </cell>
        </row>
        <row r="3070">
          <cell r="D3070" t="str">
            <v>002282_Z11</v>
          </cell>
          <cell r="P3070">
            <v>5.5E-2</v>
          </cell>
          <cell r="AD3070">
            <v>3</v>
          </cell>
        </row>
        <row r="3071">
          <cell r="D3071" t="str">
            <v>002284_Z11</v>
          </cell>
          <cell r="P3071">
            <v>1.7999999999999999E-2</v>
          </cell>
          <cell r="AD3071">
            <v>1</v>
          </cell>
        </row>
        <row r="3072">
          <cell r="D3072" t="str">
            <v>002284_Z11</v>
          </cell>
          <cell r="P3072">
            <v>1.7999999999999999E-2</v>
          </cell>
          <cell r="AD3072">
            <v>2</v>
          </cell>
        </row>
        <row r="3073">
          <cell r="D3073" t="str">
            <v>002284_Z11</v>
          </cell>
          <cell r="P3073">
            <v>1.7999999999999999E-2</v>
          </cell>
          <cell r="AD3073">
            <v>3</v>
          </cell>
        </row>
        <row r="3074">
          <cell r="D3074" t="str">
            <v>002285_Z11</v>
          </cell>
          <cell r="P3074">
            <v>1.7999999999999999E-2</v>
          </cell>
          <cell r="AD3074">
            <v>1</v>
          </cell>
        </row>
        <row r="3075">
          <cell r="D3075" t="str">
            <v>002285_Z11</v>
          </cell>
          <cell r="P3075">
            <v>1.7999999999999999E-2</v>
          </cell>
          <cell r="AD3075">
            <v>2</v>
          </cell>
        </row>
        <row r="3076">
          <cell r="D3076" t="str">
            <v>002285_Z11</v>
          </cell>
          <cell r="P3076">
            <v>1.7999999999999999E-2</v>
          </cell>
          <cell r="AD3076">
            <v>3</v>
          </cell>
        </row>
        <row r="3077">
          <cell r="D3077" t="str">
            <v>002287_Z11</v>
          </cell>
          <cell r="P3077">
            <v>7.0000000000000007E-2</v>
          </cell>
          <cell r="AD3077">
            <v>1</v>
          </cell>
        </row>
        <row r="3078">
          <cell r="D3078" t="str">
            <v>002287_Z11</v>
          </cell>
          <cell r="P3078">
            <v>7.0000000000000007E-2</v>
          </cell>
          <cell r="AD3078">
            <v>2</v>
          </cell>
        </row>
        <row r="3079">
          <cell r="D3079" t="str">
            <v>002287_Z11</v>
          </cell>
          <cell r="P3079">
            <v>7.0000000000000007E-2</v>
          </cell>
          <cell r="AD3079">
            <v>3</v>
          </cell>
        </row>
        <row r="3080">
          <cell r="D3080" t="str">
            <v>002289_Z11</v>
          </cell>
          <cell r="P3080">
            <v>0.09</v>
          </cell>
          <cell r="AD3080">
            <v>1</v>
          </cell>
        </row>
        <row r="3081">
          <cell r="D3081" t="str">
            <v>002289_Z11</v>
          </cell>
          <cell r="P3081">
            <v>0.09</v>
          </cell>
          <cell r="AD3081">
            <v>2</v>
          </cell>
        </row>
        <row r="3082">
          <cell r="D3082" t="str">
            <v>002289_Z11</v>
          </cell>
          <cell r="P3082">
            <v>0.09</v>
          </cell>
          <cell r="AD3082">
            <v>3</v>
          </cell>
        </row>
        <row r="3083">
          <cell r="D3083" t="str">
            <v>002299_Z11</v>
          </cell>
          <cell r="P3083">
            <v>1.4999999999999999E-2</v>
          </cell>
          <cell r="AD3083">
            <v>1</v>
          </cell>
        </row>
        <row r="3084">
          <cell r="D3084" t="str">
            <v>002299_Z11</v>
          </cell>
          <cell r="P3084">
            <v>1.4999999999999999E-2</v>
          </cell>
          <cell r="AD3084">
            <v>2</v>
          </cell>
        </row>
        <row r="3085">
          <cell r="D3085" t="str">
            <v>002299_Z11</v>
          </cell>
          <cell r="P3085">
            <v>1.4999999999999999E-2</v>
          </cell>
          <cell r="AD3085">
            <v>3</v>
          </cell>
        </row>
        <row r="3086">
          <cell r="D3086" t="str">
            <v>002300_Z11</v>
          </cell>
          <cell r="P3086">
            <v>0.03</v>
          </cell>
          <cell r="AD3086">
            <v>1</v>
          </cell>
        </row>
        <row r="3087">
          <cell r="D3087" t="str">
            <v>002300_Z11</v>
          </cell>
          <cell r="P3087">
            <v>0.03</v>
          </cell>
          <cell r="AD3087">
            <v>2</v>
          </cell>
        </row>
        <row r="3088">
          <cell r="D3088" t="str">
            <v>002300_Z11</v>
          </cell>
          <cell r="P3088">
            <v>0.03</v>
          </cell>
          <cell r="AD3088">
            <v>3</v>
          </cell>
        </row>
        <row r="3089">
          <cell r="D3089" t="str">
            <v>002301_Z11</v>
          </cell>
          <cell r="P3089">
            <v>1.0999999999999999E-2</v>
          </cell>
          <cell r="AD3089">
            <v>1</v>
          </cell>
        </row>
        <row r="3090">
          <cell r="D3090" t="str">
            <v>002301_Z11</v>
          </cell>
          <cell r="P3090">
            <v>1.0999999999999999E-2</v>
          </cell>
          <cell r="AD3090">
            <v>2</v>
          </cell>
        </row>
        <row r="3091">
          <cell r="D3091" t="str">
            <v>002301_Z11</v>
          </cell>
          <cell r="P3091">
            <v>1.0999999999999999E-2</v>
          </cell>
          <cell r="AD3091">
            <v>3</v>
          </cell>
        </row>
        <row r="3092">
          <cell r="D3092" t="str">
            <v>002304_Z11</v>
          </cell>
          <cell r="P3092">
            <v>2.4E-2</v>
          </cell>
          <cell r="AD3092">
            <v>1</v>
          </cell>
        </row>
        <row r="3093">
          <cell r="D3093" t="str">
            <v>002304_Z11</v>
          </cell>
          <cell r="P3093">
            <v>2.4E-2</v>
          </cell>
          <cell r="AD3093">
            <v>2</v>
          </cell>
        </row>
        <row r="3094">
          <cell r="D3094" t="str">
            <v>002304_Z11</v>
          </cell>
          <cell r="P3094">
            <v>2.4E-2</v>
          </cell>
          <cell r="AD3094">
            <v>3</v>
          </cell>
        </row>
        <row r="3095">
          <cell r="D3095" t="str">
            <v>002306_Z11</v>
          </cell>
          <cell r="P3095">
            <v>1</v>
          </cell>
          <cell r="AD3095">
            <v>1</v>
          </cell>
        </row>
        <row r="3096">
          <cell r="D3096" t="str">
            <v>002306_Z11</v>
          </cell>
          <cell r="P3096">
            <v>1</v>
          </cell>
          <cell r="AD3096">
            <v>2</v>
          </cell>
        </row>
        <row r="3097">
          <cell r="D3097" t="str">
            <v>002306_Z11</v>
          </cell>
          <cell r="P3097">
            <v>1</v>
          </cell>
          <cell r="AD3097">
            <v>3</v>
          </cell>
        </row>
        <row r="3098">
          <cell r="D3098" t="str">
            <v>002307_Z11</v>
          </cell>
          <cell r="P3098">
            <v>1</v>
          </cell>
          <cell r="AD3098">
            <v>1</v>
          </cell>
        </row>
        <row r="3099">
          <cell r="D3099" t="str">
            <v>002307_Z11</v>
          </cell>
          <cell r="P3099">
            <v>1</v>
          </cell>
          <cell r="AD3099">
            <v>2</v>
          </cell>
        </row>
        <row r="3100">
          <cell r="D3100" t="str">
            <v>002307_Z11</v>
          </cell>
          <cell r="P3100">
            <v>1</v>
          </cell>
          <cell r="AD3100">
            <v>3</v>
          </cell>
        </row>
        <row r="3101">
          <cell r="D3101" t="str">
            <v>002308_Z11</v>
          </cell>
          <cell r="P3101">
            <v>0.76700000000000002</v>
          </cell>
          <cell r="AD3101">
            <v>1</v>
          </cell>
        </row>
        <row r="3102">
          <cell r="D3102" t="str">
            <v>002308_Z11</v>
          </cell>
          <cell r="P3102">
            <v>0.76700000000000002</v>
          </cell>
          <cell r="AD3102">
            <v>2</v>
          </cell>
        </row>
        <row r="3103">
          <cell r="D3103" t="str">
            <v>002308_Z11</v>
          </cell>
          <cell r="P3103">
            <v>0.76700000000000002</v>
          </cell>
          <cell r="AD3103">
            <v>3</v>
          </cell>
        </row>
        <row r="3104">
          <cell r="D3104" t="str">
            <v>002309_Z11</v>
          </cell>
          <cell r="P3104">
            <v>5.5E-2</v>
          </cell>
          <cell r="AD3104">
            <v>1</v>
          </cell>
        </row>
        <row r="3105">
          <cell r="D3105" t="str">
            <v>002309_Z11</v>
          </cell>
          <cell r="P3105">
            <v>5.5E-2</v>
          </cell>
          <cell r="AD3105">
            <v>2</v>
          </cell>
        </row>
        <row r="3106">
          <cell r="D3106" t="str">
            <v>002309_Z11</v>
          </cell>
          <cell r="P3106">
            <v>5.5E-2</v>
          </cell>
          <cell r="AD3106">
            <v>3</v>
          </cell>
        </row>
        <row r="3107">
          <cell r="D3107" t="str">
            <v>002310_Z11</v>
          </cell>
          <cell r="P3107">
            <v>0.04</v>
          </cell>
          <cell r="AD3107">
            <v>1</v>
          </cell>
        </row>
        <row r="3108">
          <cell r="D3108" t="str">
            <v>002310_Z11</v>
          </cell>
          <cell r="P3108">
            <v>0.04</v>
          </cell>
          <cell r="AD3108">
            <v>2</v>
          </cell>
        </row>
        <row r="3109">
          <cell r="D3109" t="str">
            <v>002310_Z11</v>
          </cell>
          <cell r="P3109">
            <v>0.04</v>
          </cell>
          <cell r="AD3109">
            <v>3</v>
          </cell>
        </row>
        <row r="3110">
          <cell r="D3110" t="str">
            <v>002311_Z11</v>
          </cell>
          <cell r="P3110">
            <v>0.03</v>
          </cell>
          <cell r="AD3110">
            <v>1</v>
          </cell>
        </row>
        <row r="3111">
          <cell r="D3111" t="str">
            <v>002311_Z11</v>
          </cell>
          <cell r="P3111">
            <v>0.03</v>
          </cell>
          <cell r="AD3111">
            <v>2</v>
          </cell>
        </row>
        <row r="3112">
          <cell r="D3112" t="str">
            <v>002311_Z11</v>
          </cell>
          <cell r="P3112">
            <v>0.03</v>
          </cell>
          <cell r="AD3112">
            <v>3</v>
          </cell>
        </row>
        <row r="3113">
          <cell r="D3113" t="str">
            <v>002312_Z11</v>
          </cell>
          <cell r="P3113">
            <v>0.11</v>
          </cell>
          <cell r="AD3113">
            <v>1</v>
          </cell>
        </row>
        <row r="3114">
          <cell r="D3114" t="str">
            <v>002312_Z11</v>
          </cell>
          <cell r="P3114">
            <v>0.11</v>
          </cell>
          <cell r="AD3114">
            <v>2</v>
          </cell>
        </row>
        <row r="3115">
          <cell r="D3115" t="str">
            <v>002312_Z11</v>
          </cell>
          <cell r="P3115">
            <v>0.11</v>
          </cell>
          <cell r="AD3115">
            <v>3</v>
          </cell>
        </row>
        <row r="3116">
          <cell r="D3116" t="str">
            <v>002313_Z11</v>
          </cell>
          <cell r="P3116">
            <v>0.11</v>
          </cell>
          <cell r="AD3116">
            <v>1</v>
          </cell>
        </row>
        <row r="3117">
          <cell r="D3117" t="str">
            <v>002313_Z11</v>
          </cell>
          <cell r="P3117">
            <v>0.11</v>
          </cell>
          <cell r="AD3117">
            <v>2</v>
          </cell>
        </row>
        <row r="3118">
          <cell r="D3118" t="str">
            <v>002313_Z11</v>
          </cell>
          <cell r="P3118">
            <v>0.11</v>
          </cell>
          <cell r="AD3118">
            <v>3</v>
          </cell>
        </row>
        <row r="3119">
          <cell r="D3119" t="str">
            <v>002314_Z11</v>
          </cell>
          <cell r="P3119">
            <v>0.11</v>
          </cell>
          <cell r="AD3119">
            <v>1</v>
          </cell>
        </row>
        <row r="3120">
          <cell r="D3120" t="str">
            <v>002314_Z11</v>
          </cell>
          <cell r="P3120">
            <v>0.11</v>
          </cell>
          <cell r="AD3120">
            <v>2</v>
          </cell>
        </row>
        <row r="3121">
          <cell r="D3121" t="str">
            <v>002314_Z11</v>
          </cell>
          <cell r="P3121">
            <v>0.11</v>
          </cell>
          <cell r="AD3121">
            <v>3</v>
          </cell>
        </row>
        <row r="3122">
          <cell r="D3122" t="str">
            <v>002315_Z11</v>
          </cell>
          <cell r="P3122">
            <v>0.13200000000000001</v>
          </cell>
          <cell r="AD3122">
            <v>1</v>
          </cell>
        </row>
        <row r="3123">
          <cell r="D3123" t="str">
            <v>002315_Z11</v>
          </cell>
          <cell r="P3123">
            <v>0.13200000000000001</v>
          </cell>
          <cell r="AD3123">
            <v>2</v>
          </cell>
        </row>
        <row r="3124">
          <cell r="D3124" t="str">
            <v>002315_Z11</v>
          </cell>
          <cell r="P3124">
            <v>0.13200000000000001</v>
          </cell>
          <cell r="AD3124">
            <v>3</v>
          </cell>
        </row>
        <row r="3125">
          <cell r="D3125" t="str">
            <v>002316_Z11</v>
          </cell>
          <cell r="P3125">
            <v>0.13200000000000001</v>
          </cell>
          <cell r="AD3125">
            <v>1</v>
          </cell>
        </row>
        <row r="3126">
          <cell r="D3126" t="str">
            <v>002316_Z11</v>
          </cell>
          <cell r="P3126">
            <v>0.13200000000000001</v>
          </cell>
          <cell r="AD3126">
            <v>2</v>
          </cell>
        </row>
        <row r="3127">
          <cell r="D3127" t="str">
            <v>002316_Z11</v>
          </cell>
          <cell r="P3127">
            <v>0.13200000000000001</v>
          </cell>
          <cell r="AD3127">
            <v>3</v>
          </cell>
        </row>
        <row r="3128">
          <cell r="D3128" t="str">
            <v>002325_Z11</v>
          </cell>
          <cell r="P3128">
            <v>0.16</v>
          </cell>
          <cell r="AD3128">
            <v>1</v>
          </cell>
        </row>
        <row r="3129">
          <cell r="D3129" t="str">
            <v>002325_Z11</v>
          </cell>
          <cell r="P3129">
            <v>0.16</v>
          </cell>
          <cell r="AD3129">
            <v>2</v>
          </cell>
        </row>
        <row r="3130">
          <cell r="D3130" t="str">
            <v>002325_Z11</v>
          </cell>
          <cell r="P3130">
            <v>0.16</v>
          </cell>
          <cell r="AD3130">
            <v>3</v>
          </cell>
        </row>
        <row r="3131">
          <cell r="D3131" t="str">
            <v>002344_Z11</v>
          </cell>
          <cell r="P3131">
            <v>6.5000000000000002E-2</v>
          </cell>
          <cell r="AD3131">
            <v>1</v>
          </cell>
        </row>
        <row r="3132">
          <cell r="D3132" t="str">
            <v>002344_Z11</v>
          </cell>
          <cell r="P3132">
            <v>6.5000000000000002E-2</v>
          </cell>
          <cell r="AD3132">
            <v>2</v>
          </cell>
        </row>
        <row r="3133">
          <cell r="D3133" t="str">
            <v>002344_Z11</v>
          </cell>
          <cell r="P3133">
            <v>6.5000000000000002E-2</v>
          </cell>
          <cell r="AD3133">
            <v>3</v>
          </cell>
        </row>
        <row r="3134">
          <cell r="D3134" t="str">
            <v>002345_Z11</v>
          </cell>
          <cell r="P3134">
            <v>0.09</v>
          </cell>
          <cell r="AD3134">
            <v>1</v>
          </cell>
        </row>
        <row r="3135">
          <cell r="D3135" t="str">
            <v>002345_Z11</v>
          </cell>
          <cell r="P3135">
            <v>0.09</v>
          </cell>
          <cell r="AD3135">
            <v>2</v>
          </cell>
        </row>
        <row r="3136">
          <cell r="D3136" t="str">
            <v>002345_Z11</v>
          </cell>
          <cell r="P3136">
            <v>0.09</v>
          </cell>
          <cell r="AD3136">
            <v>3</v>
          </cell>
        </row>
        <row r="3137">
          <cell r="D3137" t="str">
            <v>002346_Z11</v>
          </cell>
          <cell r="P3137">
            <v>0.33</v>
          </cell>
          <cell r="AD3137">
            <v>1</v>
          </cell>
        </row>
        <row r="3138">
          <cell r="D3138" t="str">
            <v>002346_Z11</v>
          </cell>
          <cell r="P3138">
            <v>0.33</v>
          </cell>
          <cell r="AD3138">
            <v>2</v>
          </cell>
        </row>
        <row r="3139">
          <cell r="D3139" t="str">
            <v>002346_Z11</v>
          </cell>
          <cell r="P3139">
            <v>0.33</v>
          </cell>
          <cell r="AD3139">
            <v>3</v>
          </cell>
        </row>
        <row r="3140">
          <cell r="D3140" t="str">
            <v>002352_Z11</v>
          </cell>
          <cell r="P3140">
            <v>5.5E-2</v>
          </cell>
          <cell r="AD3140">
            <v>1</v>
          </cell>
        </row>
        <row r="3141">
          <cell r="D3141" t="str">
            <v>002352_Z11</v>
          </cell>
          <cell r="P3141">
            <v>5.5E-2</v>
          </cell>
          <cell r="AD3141">
            <v>2</v>
          </cell>
        </row>
        <row r="3142">
          <cell r="D3142" t="str">
            <v>002352_Z11</v>
          </cell>
          <cell r="P3142">
            <v>5.5E-2</v>
          </cell>
          <cell r="AD3142">
            <v>3</v>
          </cell>
        </row>
        <row r="3143">
          <cell r="D3143" t="str">
            <v>002353_Z11</v>
          </cell>
          <cell r="P3143">
            <v>1.4999999999999999E-2</v>
          </cell>
          <cell r="AD3143">
            <v>1</v>
          </cell>
        </row>
        <row r="3144">
          <cell r="D3144" t="str">
            <v>002353_Z11</v>
          </cell>
          <cell r="P3144">
            <v>1.4999999999999999E-2</v>
          </cell>
          <cell r="AD3144">
            <v>2</v>
          </cell>
        </row>
        <row r="3145">
          <cell r="D3145" t="str">
            <v>002353_Z11</v>
          </cell>
          <cell r="P3145">
            <v>1.4999999999999999E-2</v>
          </cell>
          <cell r="AD3145">
            <v>3</v>
          </cell>
        </row>
        <row r="3146">
          <cell r="D3146" t="str">
            <v>002354_Z11</v>
          </cell>
          <cell r="P3146">
            <v>1.8499999999999999E-2</v>
          </cell>
          <cell r="AD3146">
            <v>1</v>
          </cell>
        </row>
        <row r="3147">
          <cell r="D3147" t="str">
            <v>002354_Z11</v>
          </cell>
          <cell r="P3147">
            <v>1.8499999999999999E-2</v>
          </cell>
          <cell r="AD3147">
            <v>2</v>
          </cell>
        </row>
        <row r="3148">
          <cell r="D3148" t="str">
            <v>002354_Z11</v>
          </cell>
          <cell r="P3148">
            <v>1.8499999999999999E-2</v>
          </cell>
          <cell r="AD3148">
            <v>3</v>
          </cell>
        </row>
        <row r="3149">
          <cell r="D3149" t="str">
            <v>002355_Z11</v>
          </cell>
          <cell r="P3149">
            <v>7.4999999999999997E-2</v>
          </cell>
          <cell r="AD3149">
            <v>1</v>
          </cell>
        </row>
        <row r="3150">
          <cell r="D3150" t="str">
            <v>002355_Z11</v>
          </cell>
          <cell r="P3150">
            <v>7.4999999999999997E-2</v>
          </cell>
          <cell r="AD3150">
            <v>2</v>
          </cell>
        </row>
        <row r="3151">
          <cell r="D3151" t="str">
            <v>002355_Z11</v>
          </cell>
          <cell r="P3151">
            <v>7.4999999999999997E-2</v>
          </cell>
          <cell r="AD3151">
            <v>3</v>
          </cell>
        </row>
        <row r="3152">
          <cell r="D3152" t="str">
            <v>002358_Z11</v>
          </cell>
          <cell r="P3152">
            <v>0.2</v>
          </cell>
          <cell r="AD3152">
            <v>1</v>
          </cell>
        </row>
        <row r="3153">
          <cell r="D3153" t="str">
            <v>002358_Z11</v>
          </cell>
          <cell r="P3153">
            <v>0.2</v>
          </cell>
          <cell r="AD3153">
            <v>2</v>
          </cell>
        </row>
        <row r="3154">
          <cell r="D3154" t="str">
            <v>002358_Z11</v>
          </cell>
          <cell r="P3154">
            <v>0.2</v>
          </cell>
          <cell r="AD3154">
            <v>3</v>
          </cell>
        </row>
        <row r="3155">
          <cell r="D3155" t="str">
            <v>002361_Z11</v>
          </cell>
          <cell r="P3155">
            <v>1.7999999999999999E-2</v>
          </cell>
          <cell r="AD3155">
            <v>1</v>
          </cell>
        </row>
        <row r="3156">
          <cell r="D3156" t="str">
            <v>002361_Z11</v>
          </cell>
          <cell r="P3156">
            <v>1.7999999999999999E-2</v>
          </cell>
          <cell r="AD3156">
            <v>2</v>
          </cell>
        </row>
        <row r="3157">
          <cell r="D3157" t="str">
            <v>002361_Z11</v>
          </cell>
          <cell r="P3157">
            <v>1.7999999999999999E-2</v>
          </cell>
          <cell r="AD3157">
            <v>3</v>
          </cell>
        </row>
        <row r="3158">
          <cell r="D3158" t="str">
            <v>002365_Z11</v>
          </cell>
          <cell r="P3158">
            <v>0.17499999999999999</v>
          </cell>
          <cell r="AD3158">
            <v>1</v>
          </cell>
        </row>
        <row r="3159">
          <cell r="D3159" t="str">
            <v>002365_Z11</v>
          </cell>
          <cell r="P3159">
            <v>0.17499999999999999</v>
          </cell>
          <cell r="AD3159">
            <v>2</v>
          </cell>
        </row>
        <row r="3160">
          <cell r="D3160" t="str">
            <v>002365_Z11</v>
          </cell>
          <cell r="P3160">
            <v>0.17499999999999999</v>
          </cell>
          <cell r="AD3160">
            <v>3</v>
          </cell>
        </row>
        <row r="3161">
          <cell r="D3161" t="str">
            <v>002366_Z11</v>
          </cell>
          <cell r="P3161">
            <v>0.02</v>
          </cell>
          <cell r="AD3161">
            <v>1</v>
          </cell>
        </row>
        <row r="3162">
          <cell r="D3162" t="str">
            <v>002366_Z11</v>
          </cell>
          <cell r="P3162">
            <v>0.02</v>
          </cell>
          <cell r="AD3162">
            <v>2</v>
          </cell>
        </row>
        <row r="3163">
          <cell r="D3163" t="str">
            <v>002366_Z11</v>
          </cell>
          <cell r="P3163">
            <v>0.02</v>
          </cell>
          <cell r="AD3163">
            <v>3</v>
          </cell>
        </row>
        <row r="3164">
          <cell r="D3164" t="str">
            <v>002367_Z11</v>
          </cell>
          <cell r="P3164">
            <v>0.02</v>
          </cell>
          <cell r="AD3164">
            <v>1</v>
          </cell>
        </row>
        <row r="3165">
          <cell r="D3165" t="str">
            <v>002367_Z11</v>
          </cell>
          <cell r="P3165">
            <v>0.02</v>
          </cell>
          <cell r="AD3165">
            <v>2</v>
          </cell>
        </row>
        <row r="3166">
          <cell r="D3166" t="str">
            <v>002367_Z11</v>
          </cell>
          <cell r="P3166">
            <v>0.02</v>
          </cell>
          <cell r="AD3166">
            <v>3</v>
          </cell>
        </row>
        <row r="3167">
          <cell r="D3167" t="str">
            <v>002368_Z11</v>
          </cell>
          <cell r="P3167">
            <v>0.12</v>
          </cell>
          <cell r="AD3167">
            <v>1</v>
          </cell>
        </row>
        <row r="3168">
          <cell r="D3168" t="str">
            <v>002368_Z11</v>
          </cell>
          <cell r="P3168">
            <v>0.12</v>
          </cell>
          <cell r="AD3168">
            <v>2</v>
          </cell>
        </row>
        <row r="3169">
          <cell r="D3169" t="str">
            <v>002368_Z11</v>
          </cell>
          <cell r="P3169">
            <v>0.12</v>
          </cell>
          <cell r="AD3169">
            <v>3</v>
          </cell>
        </row>
        <row r="3170">
          <cell r="D3170" t="str">
            <v>002375_Z11</v>
          </cell>
          <cell r="P3170">
            <v>2.1999999999999999E-2</v>
          </cell>
          <cell r="AD3170">
            <v>1</v>
          </cell>
        </row>
        <row r="3171">
          <cell r="D3171" t="str">
            <v>002375_Z11</v>
          </cell>
          <cell r="P3171">
            <v>2.1999999999999999E-2</v>
          </cell>
          <cell r="AD3171">
            <v>2</v>
          </cell>
        </row>
        <row r="3172">
          <cell r="D3172" t="str">
            <v>002375_Z11</v>
          </cell>
          <cell r="P3172">
            <v>2.1999999999999999E-2</v>
          </cell>
          <cell r="AD3172">
            <v>3</v>
          </cell>
        </row>
        <row r="3173">
          <cell r="D3173" t="str">
            <v>002377_Z11</v>
          </cell>
          <cell r="P3173">
            <v>0.03</v>
          </cell>
          <cell r="AD3173">
            <v>1</v>
          </cell>
        </row>
        <row r="3174">
          <cell r="D3174" t="str">
            <v>002377_Z11</v>
          </cell>
          <cell r="P3174">
            <v>0.03</v>
          </cell>
          <cell r="AD3174">
            <v>2</v>
          </cell>
        </row>
        <row r="3175">
          <cell r="D3175" t="str">
            <v>002377_Z11</v>
          </cell>
          <cell r="P3175">
            <v>0.03</v>
          </cell>
          <cell r="AD3175">
            <v>3</v>
          </cell>
        </row>
        <row r="3176">
          <cell r="D3176" t="str">
            <v>002378_Z11</v>
          </cell>
          <cell r="P3176">
            <v>7.4999999999999997E-2</v>
          </cell>
          <cell r="AD3176">
            <v>1</v>
          </cell>
        </row>
        <row r="3177">
          <cell r="D3177" t="str">
            <v>002378_Z11</v>
          </cell>
          <cell r="P3177">
            <v>7.4999999999999997E-2</v>
          </cell>
          <cell r="AD3177">
            <v>2</v>
          </cell>
        </row>
        <row r="3178">
          <cell r="D3178" t="str">
            <v>002378_Z11</v>
          </cell>
          <cell r="P3178">
            <v>7.4999999999999997E-2</v>
          </cell>
          <cell r="AD3178">
            <v>3</v>
          </cell>
        </row>
        <row r="3179">
          <cell r="D3179" t="str">
            <v>002381_Z11</v>
          </cell>
          <cell r="P3179">
            <v>0.215</v>
          </cell>
          <cell r="AD3179">
            <v>1</v>
          </cell>
        </row>
        <row r="3180">
          <cell r="D3180" t="str">
            <v>002381_Z11</v>
          </cell>
          <cell r="P3180">
            <v>0.215</v>
          </cell>
          <cell r="AD3180">
            <v>2</v>
          </cell>
        </row>
        <row r="3181">
          <cell r="D3181" t="str">
            <v>002381_Z11</v>
          </cell>
          <cell r="P3181">
            <v>0.215</v>
          </cell>
          <cell r="AD3181">
            <v>3</v>
          </cell>
        </row>
        <row r="3182">
          <cell r="D3182" t="str">
            <v>002382_Z11</v>
          </cell>
          <cell r="P3182">
            <v>0.215</v>
          </cell>
          <cell r="AD3182">
            <v>1</v>
          </cell>
        </row>
        <row r="3183">
          <cell r="D3183" t="str">
            <v>002382_Z11</v>
          </cell>
          <cell r="P3183">
            <v>0.215</v>
          </cell>
          <cell r="AD3183">
            <v>2</v>
          </cell>
        </row>
        <row r="3184">
          <cell r="D3184" t="str">
            <v>002382_Z11</v>
          </cell>
          <cell r="P3184">
            <v>0.215</v>
          </cell>
          <cell r="AD3184">
            <v>3</v>
          </cell>
        </row>
        <row r="3185">
          <cell r="D3185" t="str">
            <v>002392_Z11</v>
          </cell>
          <cell r="P3185">
            <v>1.0999999999999999E-2</v>
          </cell>
          <cell r="AD3185">
            <v>1</v>
          </cell>
        </row>
        <row r="3186">
          <cell r="D3186" t="str">
            <v>002392_Z11</v>
          </cell>
          <cell r="P3186">
            <v>1.0999999999999999E-2</v>
          </cell>
          <cell r="AD3186">
            <v>2</v>
          </cell>
        </row>
        <row r="3187">
          <cell r="D3187" t="str">
            <v>002392_Z11</v>
          </cell>
          <cell r="P3187">
            <v>1.0999999999999999E-2</v>
          </cell>
          <cell r="AD3187">
            <v>3</v>
          </cell>
        </row>
        <row r="3188">
          <cell r="D3188" t="str">
            <v>002393_Z11</v>
          </cell>
          <cell r="P3188">
            <v>0.04</v>
          </cell>
          <cell r="AD3188">
            <v>1</v>
          </cell>
        </row>
        <row r="3189">
          <cell r="D3189" t="str">
            <v>002393_Z11</v>
          </cell>
          <cell r="P3189">
            <v>0.04</v>
          </cell>
          <cell r="AD3189">
            <v>2</v>
          </cell>
        </row>
        <row r="3190">
          <cell r="D3190" t="str">
            <v>002393_Z11</v>
          </cell>
          <cell r="P3190">
            <v>0.04</v>
          </cell>
          <cell r="AD3190">
            <v>3</v>
          </cell>
        </row>
        <row r="3191">
          <cell r="D3191" t="str">
            <v>002395_Z11</v>
          </cell>
          <cell r="P3191">
            <v>0.74</v>
          </cell>
          <cell r="AD3191">
            <v>1</v>
          </cell>
        </row>
        <row r="3192">
          <cell r="D3192" t="str">
            <v>002395_Z11</v>
          </cell>
          <cell r="P3192">
            <v>0.74</v>
          </cell>
          <cell r="AD3192">
            <v>2</v>
          </cell>
        </row>
        <row r="3193">
          <cell r="D3193" t="str">
            <v>002395_Z11</v>
          </cell>
          <cell r="P3193">
            <v>0.74</v>
          </cell>
          <cell r="AD3193">
            <v>3</v>
          </cell>
        </row>
        <row r="3194">
          <cell r="D3194" t="str">
            <v>002403_Z11</v>
          </cell>
          <cell r="P3194">
            <v>1.48</v>
          </cell>
          <cell r="AD3194">
            <v>1</v>
          </cell>
        </row>
        <row r="3195">
          <cell r="D3195" t="str">
            <v>002403_Z11</v>
          </cell>
          <cell r="P3195">
            <v>1.48</v>
          </cell>
          <cell r="AD3195">
            <v>2</v>
          </cell>
        </row>
        <row r="3196">
          <cell r="D3196" t="str">
            <v>002403_Z11</v>
          </cell>
          <cell r="P3196">
            <v>1.48</v>
          </cell>
          <cell r="AD3196">
            <v>3</v>
          </cell>
        </row>
        <row r="3197">
          <cell r="D3197" t="str">
            <v>002404_Z11</v>
          </cell>
          <cell r="P3197">
            <v>1.48</v>
          </cell>
          <cell r="AD3197">
            <v>1</v>
          </cell>
        </row>
        <row r="3198">
          <cell r="D3198" t="str">
            <v>002404_Z11</v>
          </cell>
          <cell r="P3198">
            <v>1.48</v>
          </cell>
          <cell r="AD3198">
            <v>2</v>
          </cell>
        </row>
        <row r="3199">
          <cell r="D3199" t="str">
            <v>002404_Z11</v>
          </cell>
          <cell r="P3199">
            <v>1.48</v>
          </cell>
          <cell r="AD3199">
            <v>3</v>
          </cell>
        </row>
        <row r="3200">
          <cell r="D3200" t="str">
            <v>002405_Z11</v>
          </cell>
          <cell r="P3200">
            <v>4.08</v>
          </cell>
          <cell r="AD3200">
            <v>1</v>
          </cell>
        </row>
        <row r="3201">
          <cell r="D3201" t="str">
            <v>002405_Z11</v>
          </cell>
          <cell r="P3201">
            <v>4.08</v>
          </cell>
          <cell r="AD3201">
            <v>2</v>
          </cell>
        </row>
        <row r="3202">
          <cell r="D3202" t="str">
            <v>002405_Z11</v>
          </cell>
          <cell r="P3202">
            <v>4.08</v>
          </cell>
          <cell r="AD3202">
            <v>3</v>
          </cell>
        </row>
        <row r="3203">
          <cell r="D3203" t="str">
            <v>002406_Z11</v>
          </cell>
          <cell r="P3203">
            <v>0.5</v>
          </cell>
          <cell r="AD3203">
            <v>1</v>
          </cell>
        </row>
        <row r="3204">
          <cell r="D3204" t="str">
            <v>002406_Z11</v>
          </cell>
          <cell r="P3204">
            <v>0.5</v>
          </cell>
          <cell r="AD3204">
            <v>2</v>
          </cell>
        </row>
        <row r="3205">
          <cell r="D3205" t="str">
            <v>002406_Z11</v>
          </cell>
          <cell r="P3205">
            <v>0.5</v>
          </cell>
          <cell r="AD3205">
            <v>3</v>
          </cell>
        </row>
        <row r="3206">
          <cell r="D3206" t="str">
            <v>002407_Z11</v>
          </cell>
          <cell r="P3206">
            <v>0.5</v>
          </cell>
          <cell r="AD3206">
            <v>1</v>
          </cell>
        </row>
        <row r="3207">
          <cell r="D3207" t="str">
            <v>002407_Z11</v>
          </cell>
          <cell r="P3207">
            <v>0.5</v>
          </cell>
          <cell r="AD3207">
            <v>2</v>
          </cell>
        </row>
        <row r="3208">
          <cell r="D3208" t="str">
            <v>002407_Z11</v>
          </cell>
          <cell r="P3208">
            <v>0.5</v>
          </cell>
          <cell r="AD3208">
            <v>3</v>
          </cell>
        </row>
        <row r="3209">
          <cell r="D3209" t="str">
            <v>002408_Z11</v>
          </cell>
          <cell r="P3209">
            <v>0.5</v>
          </cell>
          <cell r="AD3209">
            <v>1</v>
          </cell>
        </row>
        <row r="3210">
          <cell r="D3210" t="str">
            <v>002408_Z11</v>
          </cell>
          <cell r="P3210">
            <v>0.5</v>
          </cell>
          <cell r="AD3210">
            <v>2</v>
          </cell>
        </row>
        <row r="3211">
          <cell r="D3211" t="str">
            <v>002408_Z11</v>
          </cell>
          <cell r="P3211">
            <v>0.5</v>
          </cell>
          <cell r="AD3211">
            <v>3</v>
          </cell>
        </row>
        <row r="3212">
          <cell r="D3212" t="str">
            <v>002409_Z11</v>
          </cell>
          <cell r="P3212">
            <v>2.71</v>
          </cell>
          <cell r="AD3212">
            <v>1</v>
          </cell>
        </row>
        <row r="3213">
          <cell r="D3213" t="str">
            <v>002409_Z11</v>
          </cell>
          <cell r="P3213">
            <v>2.71</v>
          </cell>
          <cell r="AD3213">
            <v>2</v>
          </cell>
        </row>
        <row r="3214">
          <cell r="D3214" t="str">
            <v>002409_Z11</v>
          </cell>
          <cell r="P3214">
            <v>2.71</v>
          </cell>
          <cell r="AD3214">
            <v>3</v>
          </cell>
        </row>
        <row r="3215">
          <cell r="D3215" t="str">
            <v>002410_Z11</v>
          </cell>
          <cell r="P3215">
            <v>3.8</v>
          </cell>
          <cell r="AD3215">
            <v>1</v>
          </cell>
        </row>
        <row r="3216">
          <cell r="D3216" t="str">
            <v>002410_Z11</v>
          </cell>
          <cell r="P3216">
            <v>3.8</v>
          </cell>
          <cell r="AD3216">
            <v>2</v>
          </cell>
        </row>
        <row r="3217">
          <cell r="D3217" t="str">
            <v>002410_Z11</v>
          </cell>
          <cell r="P3217">
            <v>3.8</v>
          </cell>
          <cell r="AD3217">
            <v>3</v>
          </cell>
        </row>
        <row r="3218">
          <cell r="D3218" t="str">
            <v>002411_Z11</v>
          </cell>
          <cell r="P3218">
            <v>3.8</v>
          </cell>
          <cell r="AD3218">
            <v>1</v>
          </cell>
        </row>
        <row r="3219">
          <cell r="D3219" t="str">
            <v>002411_Z11</v>
          </cell>
          <cell r="P3219">
            <v>3.8</v>
          </cell>
          <cell r="AD3219">
            <v>2</v>
          </cell>
        </row>
        <row r="3220">
          <cell r="D3220" t="str">
            <v>002411_Z11</v>
          </cell>
          <cell r="P3220">
            <v>3.8</v>
          </cell>
          <cell r="AD3220">
            <v>3</v>
          </cell>
        </row>
        <row r="3221">
          <cell r="D3221" t="str">
            <v>002412_Z11</v>
          </cell>
          <cell r="P3221">
            <v>3.12</v>
          </cell>
          <cell r="AD3221">
            <v>1</v>
          </cell>
        </row>
        <row r="3222">
          <cell r="D3222" t="str">
            <v>002412_Z11</v>
          </cell>
          <cell r="P3222">
            <v>3.12</v>
          </cell>
          <cell r="AD3222">
            <v>2</v>
          </cell>
        </row>
        <row r="3223">
          <cell r="D3223" t="str">
            <v>002412_Z11</v>
          </cell>
          <cell r="P3223">
            <v>3.12</v>
          </cell>
          <cell r="AD3223">
            <v>3</v>
          </cell>
        </row>
        <row r="3224">
          <cell r="D3224" t="str">
            <v>002413_Z11</v>
          </cell>
          <cell r="P3224">
            <v>0.9</v>
          </cell>
          <cell r="AD3224">
            <v>1</v>
          </cell>
        </row>
        <row r="3225">
          <cell r="D3225" t="str">
            <v>002413_Z11</v>
          </cell>
          <cell r="P3225">
            <v>0.9</v>
          </cell>
          <cell r="AD3225">
            <v>2</v>
          </cell>
        </row>
        <row r="3226">
          <cell r="D3226" t="str">
            <v>002413_Z11</v>
          </cell>
          <cell r="P3226">
            <v>0.9</v>
          </cell>
          <cell r="AD3226">
            <v>3</v>
          </cell>
        </row>
        <row r="3227">
          <cell r="D3227" t="str">
            <v>002414_Z11</v>
          </cell>
          <cell r="P3227">
            <v>0.9</v>
          </cell>
          <cell r="AD3227">
            <v>1</v>
          </cell>
        </row>
        <row r="3228">
          <cell r="D3228" t="str">
            <v>002414_Z11</v>
          </cell>
          <cell r="P3228">
            <v>0.9</v>
          </cell>
          <cell r="AD3228">
            <v>2</v>
          </cell>
        </row>
        <row r="3229">
          <cell r="D3229" t="str">
            <v>002414_Z11</v>
          </cell>
          <cell r="P3229">
            <v>0.9</v>
          </cell>
          <cell r="AD3229">
            <v>3</v>
          </cell>
        </row>
        <row r="3230">
          <cell r="D3230" t="str">
            <v>002415_Z11</v>
          </cell>
          <cell r="P3230">
            <v>1</v>
          </cell>
          <cell r="AD3230">
            <v>1</v>
          </cell>
        </row>
        <row r="3231">
          <cell r="D3231" t="str">
            <v>002415_Z11</v>
          </cell>
          <cell r="P3231">
            <v>1</v>
          </cell>
          <cell r="AD3231">
            <v>2</v>
          </cell>
        </row>
        <row r="3232">
          <cell r="D3232" t="str">
            <v>002415_Z11</v>
          </cell>
          <cell r="P3232">
            <v>1</v>
          </cell>
          <cell r="AD3232">
            <v>3</v>
          </cell>
        </row>
        <row r="3233">
          <cell r="D3233" t="str">
            <v>002416_Z11</v>
          </cell>
          <cell r="P3233">
            <v>0.375</v>
          </cell>
          <cell r="AD3233">
            <v>1</v>
          </cell>
        </row>
        <row r="3234">
          <cell r="D3234" t="str">
            <v>002416_Z11</v>
          </cell>
          <cell r="P3234">
            <v>0.375</v>
          </cell>
          <cell r="AD3234">
            <v>2</v>
          </cell>
        </row>
        <row r="3235">
          <cell r="D3235" t="str">
            <v>002416_Z11</v>
          </cell>
          <cell r="P3235">
            <v>0.375</v>
          </cell>
          <cell r="AD3235">
            <v>3</v>
          </cell>
        </row>
        <row r="3236">
          <cell r="D3236" t="str">
            <v>002417_Z11</v>
          </cell>
          <cell r="P3236">
            <v>0.28000000000000003</v>
          </cell>
          <cell r="AD3236">
            <v>1</v>
          </cell>
        </row>
        <row r="3237">
          <cell r="D3237" t="str">
            <v>002417_Z11</v>
          </cell>
          <cell r="P3237">
            <v>0.28000000000000003</v>
          </cell>
          <cell r="AD3237">
            <v>2</v>
          </cell>
        </row>
        <row r="3238">
          <cell r="D3238" t="str">
            <v>002417_Z11</v>
          </cell>
          <cell r="P3238">
            <v>0.28000000000000003</v>
          </cell>
          <cell r="AD3238">
            <v>3</v>
          </cell>
        </row>
        <row r="3239">
          <cell r="D3239" t="str">
            <v>002418_Z11</v>
          </cell>
          <cell r="P3239">
            <v>1.163</v>
          </cell>
          <cell r="AD3239">
            <v>1</v>
          </cell>
        </row>
        <row r="3240">
          <cell r="D3240" t="str">
            <v>002418_Z11</v>
          </cell>
          <cell r="P3240">
            <v>1.163</v>
          </cell>
          <cell r="AD3240">
            <v>2</v>
          </cell>
        </row>
        <row r="3241">
          <cell r="D3241" t="str">
            <v>002418_Z11</v>
          </cell>
          <cell r="P3241">
            <v>1.163</v>
          </cell>
          <cell r="AD3241">
            <v>3</v>
          </cell>
        </row>
        <row r="3242">
          <cell r="D3242" t="str">
            <v>002419_Z11</v>
          </cell>
          <cell r="P3242">
            <v>1.163</v>
          </cell>
          <cell r="AD3242">
            <v>1</v>
          </cell>
        </row>
        <row r="3243">
          <cell r="D3243" t="str">
            <v>002419_Z11</v>
          </cell>
          <cell r="P3243">
            <v>1.163</v>
          </cell>
          <cell r="AD3243">
            <v>2</v>
          </cell>
        </row>
        <row r="3244">
          <cell r="D3244" t="str">
            <v>002419_Z11</v>
          </cell>
          <cell r="P3244">
            <v>1.163</v>
          </cell>
          <cell r="AD3244">
            <v>3</v>
          </cell>
        </row>
        <row r="3245">
          <cell r="D3245" t="str">
            <v>002420_Z11</v>
          </cell>
          <cell r="P3245">
            <v>1.0999999999999999E-2</v>
          </cell>
          <cell r="AD3245">
            <v>1</v>
          </cell>
        </row>
        <row r="3246">
          <cell r="D3246" t="str">
            <v>002420_Z11</v>
          </cell>
          <cell r="P3246">
            <v>1.0999999999999999E-2</v>
          </cell>
          <cell r="AD3246">
            <v>2</v>
          </cell>
        </row>
        <row r="3247">
          <cell r="D3247" t="str">
            <v>002420_Z11</v>
          </cell>
          <cell r="P3247">
            <v>1.0999999999999999E-2</v>
          </cell>
          <cell r="AD3247">
            <v>3</v>
          </cell>
        </row>
        <row r="3248">
          <cell r="D3248" t="str">
            <v>002421_Z11</v>
          </cell>
          <cell r="P3248">
            <v>0.13200000000000001</v>
          </cell>
          <cell r="AD3248">
            <v>1</v>
          </cell>
        </row>
        <row r="3249">
          <cell r="D3249" t="str">
            <v>002421_Z11</v>
          </cell>
          <cell r="P3249">
            <v>0.13200000000000001</v>
          </cell>
          <cell r="AD3249">
            <v>2</v>
          </cell>
        </row>
        <row r="3250">
          <cell r="D3250" t="str">
            <v>002421_Z11</v>
          </cell>
          <cell r="P3250">
            <v>0.13200000000000001</v>
          </cell>
          <cell r="AD3250">
            <v>3</v>
          </cell>
        </row>
        <row r="3251">
          <cell r="D3251" t="str">
            <v>002422_Z11</v>
          </cell>
          <cell r="P3251">
            <v>0.03</v>
          </cell>
          <cell r="AD3251">
            <v>1</v>
          </cell>
        </row>
        <row r="3252">
          <cell r="D3252" t="str">
            <v>002422_Z11</v>
          </cell>
          <cell r="P3252">
            <v>0.03</v>
          </cell>
          <cell r="AD3252">
            <v>2</v>
          </cell>
        </row>
        <row r="3253">
          <cell r="D3253" t="str">
            <v>002422_Z11</v>
          </cell>
          <cell r="P3253">
            <v>0.03</v>
          </cell>
          <cell r="AD3253">
            <v>3</v>
          </cell>
        </row>
        <row r="3254">
          <cell r="D3254" t="str">
            <v>002424_Z11</v>
          </cell>
          <cell r="P3254">
            <v>4.4999999999999998E-2</v>
          </cell>
          <cell r="AD3254">
            <v>1</v>
          </cell>
        </row>
        <row r="3255">
          <cell r="D3255" t="str">
            <v>002424_Z11</v>
          </cell>
          <cell r="P3255">
            <v>4.4999999999999998E-2</v>
          </cell>
          <cell r="AD3255">
            <v>2</v>
          </cell>
        </row>
        <row r="3256">
          <cell r="D3256" t="str">
            <v>002424_Z11</v>
          </cell>
          <cell r="P3256">
            <v>4.4999999999999998E-2</v>
          </cell>
          <cell r="AD3256">
            <v>3</v>
          </cell>
        </row>
        <row r="3257">
          <cell r="D3257" t="str">
            <v>002428_Z11</v>
          </cell>
          <cell r="P3257">
            <v>0.11</v>
          </cell>
          <cell r="AD3257">
            <v>1</v>
          </cell>
        </row>
        <row r="3258">
          <cell r="D3258" t="str">
            <v>002428_Z11</v>
          </cell>
          <cell r="P3258">
            <v>0.11</v>
          </cell>
          <cell r="AD3258">
            <v>2</v>
          </cell>
        </row>
        <row r="3259">
          <cell r="D3259" t="str">
            <v>002428_Z11</v>
          </cell>
          <cell r="P3259">
            <v>0.11</v>
          </cell>
          <cell r="AD3259">
            <v>3</v>
          </cell>
        </row>
        <row r="3260">
          <cell r="D3260" t="str">
            <v>002429_Z11</v>
          </cell>
          <cell r="P3260">
            <v>0.5</v>
          </cell>
          <cell r="AD3260">
            <v>1</v>
          </cell>
        </row>
        <row r="3261">
          <cell r="D3261" t="str">
            <v>002429_Z11</v>
          </cell>
          <cell r="P3261">
            <v>0.5</v>
          </cell>
          <cell r="AD3261">
            <v>2</v>
          </cell>
        </row>
        <row r="3262">
          <cell r="D3262" t="str">
            <v>002429_Z11</v>
          </cell>
          <cell r="P3262">
            <v>0.5</v>
          </cell>
          <cell r="AD3262">
            <v>3</v>
          </cell>
        </row>
        <row r="3263">
          <cell r="D3263" t="str">
            <v>002432_Z11</v>
          </cell>
          <cell r="P3263">
            <v>0.1</v>
          </cell>
          <cell r="AD3263">
            <v>1</v>
          </cell>
        </row>
        <row r="3264">
          <cell r="D3264" t="str">
            <v>002432_Z11</v>
          </cell>
          <cell r="P3264">
            <v>0.1</v>
          </cell>
          <cell r="AD3264">
            <v>2</v>
          </cell>
        </row>
        <row r="3265">
          <cell r="D3265" t="str">
            <v>002432_Z11</v>
          </cell>
          <cell r="P3265">
            <v>0.1</v>
          </cell>
          <cell r="AD3265">
            <v>3</v>
          </cell>
        </row>
        <row r="3266">
          <cell r="D3266" t="str">
            <v>002433_Z11</v>
          </cell>
          <cell r="P3266">
            <v>5.5E-2</v>
          </cell>
          <cell r="AD3266">
            <v>1</v>
          </cell>
        </row>
        <row r="3267">
          <cell r="D3267" t="str">
            <v>002433_Z11</v>
          </cell>
          <cell r="P3267">
            <v>5.5E-2</v>
          </cell>
          <cell r="AD3267">
            <v>2</v>
          </cell>
        </row>
        <row r="3268">
          <cell r="D3268" t="str">
            <v>002433_Z11</v>
          </cell>
          <cell r="P3268">
            <v>5.5E-2</v>
          </cell>
          <cell r="AD3268">
            <v>3</v>
          </cell>
        </row>
        <row r="3269">
          <cell r="D3269" t="str">
            <v>002435_Z11</v>
          </cell>
          <cell r="P3269">
            <v>0.08</v>
          </cell>
          <cell r="AD3269">
            <v>1</v>
          </cell>
        </row>
        <row r="3270">
          <cell r="D3270" t="str">
            <v>002435_Z11</v>
          </cell>
          <cell r="P3270">
            <v>0.08</v>
          </cell>
          <cell r="AD3270">
            <v>2</v>
          </cell>
        </row>
        <row r="3271">
          <cell r="D3271" t="str">
            <v>002435_Z11</v>
          </cell>
          <cell r="P3271">
            <v>0.08</v>
          </cell>
          <cell r="AD3271">
            <v>3</v>
          </cell>
        </row>
        <row r="3272">
          <cell r="D3272" t="str">
            <v>002440_Z11</v>
          </cell>
          <cell r="P3272">
            <v>0.15</v>
          </cell>
          <cell r="AD3272">
            <v>1</v>
          </cell>
        </row>
        <row r="3273">
          <cell r="D3273" t="str">
            <v>002440_Z11</v>
          </cell>
          <cell r="P3273">
            <v>0.15</v>
          </cell>
          <cell r="AD3273">
            <v>2</v>
          </cell>
        </row>
        <row r="3274">
          <cell r="D3274" t="str">
            <v>002440_Z11</v>
          </cell>
          <cell r="P3274">
            <v>0.15</v>
          </cell>
          <cell r="AD3274">
            <v>3</v>
          </cell>
        </row>
        <row r="3275">
          <cell r="D3275" t="str">
            <v>002442_Z11</v>
          </cell>
          <cell r="P3275">
            <v>5.5E-2</v>
          </cell>
          <cell r="AD3275">
            <v>1</v>
          </cell>
        </row>
        <row r="3276">
          <cell r="D3276" t="str">
            <v>002442_Z11</v>
          </cell>
          <cell r="P3276">
            <v>5.5E-2</v>
          </cell>
          <cell r="AD3276">
            <v>2</v>
          </cell>
        </row>
        <row r="3277">
          <cell r="D3277" t="str">
            <v>002442_Z11</v>
          </cell>
          <cell r="P3277">
            <v>5.5E-2</v>
          </cell>
          <cell r="AD3277">
            <v>3</v>
          </cell>
        </row>
        <row r="3278">
          <cell r="D3278" t="str">
            <v>002444_Z11</v>
          </cell>
          <cell r="P3278">
            <v>0.02</v>
          </cell>
          <cell r="AD3278">
            <v>1</v>
          </cell>
        </row>
        <row r="3279">
          <cell r="D3279" t="str">
            <v>002444_Z11</v>
          </cell>
          <cell r="P3279">
            <v>0.02</v>
          </cell>
          <cell r="AD3279">
            <v>2</v>
          </cell>
        </row>
        <row r="3280">
          <cell r="D3280" t="str">
            <v>002444_Z11</v>
          </cell>
          <cell r="P3280">
            <v>0.02</v>
          </cell>
          <cell r="AD3280">
            <v>3</v>
          </cell>
        </row>
        <row r="3281">
          <cell r="D3281" t="str">
            <v>002445_Z11</v>
          </cell>
          <cell r="P3281">
            <v>4.4999999999999998E-2</v>
          </cell>
          <cell r="AD3281">
            <v>1</v>
          </cell>
        </row>
        <row r="3282">
          <cell r="D3282" t="str">
            <v>002445_Z11</v>
          </cell>
          <cell r="P3282">
            <v>4.4999999999999998E-2</v>
          </cell>
          <cell r="AD3282">
            <v>2</v>
          </cell>
        </row>
        <row r="3283">
          <cell r="D3283" t="str">
            <v>002445_Z11</v>
          </cell>
          <cell r="P3283">
            <v>4.4999999999999998E-2</v>
          </cell>
          <cell r="AD3283">
            <v>3</v>
          </cell>
        </row>
        <row r="3284">
          <cell r="D3284" t="str">
            <v>002446_Z11</v>
          </cell>
          <cell r="P3284">
            <v>3.6999999999999998E-2</v>
          </cell>
          <cell r="AD3284">
            <v>1</v>
          </cell>
        </row>
        <row r="3285">
          <cell r="D3285" t="str">
            <v>002446_Z11</v>
          </cell>
          <cell r="P3285">
            <v>3.6999999999999998E-2</v>
          </cell>
          <cell r="AD3285">
            <v>2</v>
          </cell>
        </row>
        <row r="3286">
          <cell r="D3286" t="str">
            <v>002446_Z11</v>
          </cell>
          <cell r="P3286">
            <v>3.6999999999999998E-2</v>
          </cell>
          <cell r="AD3286">
            <v>3</v>
          </cell>
        </row>
        <row r="3287">
          <cell r="D3287" t="str">
            <v>002456_Z11</v>
          </cell>
          <cell r="P3287">
            <v>0.21</v>
          </cell>
          <cell r="AD3287">
            <v>1</v>
          </cell>
        </row>
        <row r="3288">
          <cell r="D3288" t="str">
            <v>002456_Z11</v>
          </cell>
          <cell r="P3288">
            <v>0.21</v>
          </cell>
          <cell r="AD3288">
            <v>2</v>
          </cell>
        </row>
        <row r="3289">
          <cell r="D3289" t="str">
            <v>002456_Z11</v>
          </cell>
          <cell r="P3289">
            <v>0.21</v>
          </cell>
          <cell r="AD3289">
            <v>3</v>
          </cell>
        </row>
        <row r="3290">
          <cell r="D3290" t="str">
            <v>002457_Z11</v>
          </cell>
          <cell r="P3290">
            <v>0.21</v>
          </cell>
          <cell r="AD3290">
            <v>1</v>
          </cell>
        </row>
        <row r="3291">
          <cell r="D3291" t="str">
            <v>002457_Z11</v>
          </cell>
          <cell r="P3291">
            <v>0.21</v>
          </cell>
          <cell r="AD3291">
            <v>2</v>
          </cell>
        </row>
        <row r="3292">
          <cell r="D3292" t="str">
            <v>002457_Z11</v>
          </cell>
          <cell r="P3292">
            <v>0.21</v>
          </cell>
          <cell r="AD3292">
            <v>3</v>
          </cell>
        </row>
        <row r="3293">
          <cell r="D3293" t="str">
            <v>002467_Z11</v>
          </cell>
          <cell r="P3293">
            <v>0.16500000000000001</v>
          </cell>
          <cell r="AD3293">
            <v>1</v>
          </cell>
        </row>
        <row r="3294">
          <cell r="D3294" t="str">
            <v>002467_Z11</v>
          </cell>
          <cell r="P3294">
            <v>0.16500000000000001</v>
          </cell>
          <cell r="AD3294">
            <v>2</v>
          </cell>
        </row>
        <row r="3295">
          <cell r="D3295" t="str">
            <v>002467_Z11</v>
          </cell>
          <cell r="P3295">
            <v>0.16500000000000001</v>
          </cell>
          <cell r="AD3295">
            <v>3</v>
          </cell>
        </row>
        <row r="3296">
          <cell r="D3296" t="str">
            <v>002468_Z11</v>
          </cell>
          <cell r="P3296">
            <v>0.03</v>
          </cell>
          <cell r="AD3296">
            <v>1</v>
          </cell>
        </row>
        <row r="3297">
          <cell r="D3297" t="str">
            <v>002468_Z11</v>
          </cell>
          <cell r="P3297">
            <v>0.03</v>
          </cell>
          <cell r="AD3297">
            <v>2</v>
          </cell>
        </row>
        <row r="3298">
          <cell r="D3298" t="str">
            <v>002468_Z11</v>
          </cell>
          <cell r="P3298">
            <v>0.03</v>
          </cell>
          <cell r="AD3298">
            <v>3</v>
          </cell>
        </row>
        <row r="3299">
          <cell r="D3299" t="str">
            <v>002470_Z11</v>
          </cell>
          <cell r="P3299">
            <v>8.0000000000000002E-3</v>
          </cell>
          <cell r="AD3299">
            <v>1</v>
          </cell>
        </row>
        <row r="3300">
          <cell r="D3300" t="str">
            <v>002470_Z11</v>
          </cell>
          <cell r="P3300">
            <v>8.0000000000000002E-3</v>
          </cell>
          <cell r="AD3300">
            <v>2</v>
          </cell>
        </row>
        <row r="3301">
          <cell r="D3301" t="str">
            <v>002470_Z11</v>
          </cell>
          <cell r="P3301">
            <v>8.0000000000000002E-3</v>
          </cell>
          <cell r="AD3301">
            <v>3</v>
          </cell>
        </row>
        <row r="3302">
          <cell r="D3302" t="str">
            <v>002473_Z11</v>
          </cell>
          <cell r="P3302">
            <v>7.4999999999999997E-3</v>
          </cell>
          <cell r="AD3302">
            <v>1</v>
          </cell>
        </row>
        <row r="3303">
          <cell r="D3303" t="str">
            <v>002473_Z11</v>
          </cell>
          <cell r="P3303">
            <v>7.4999999999999997E-3</v>
          </cell>
          <cell r="AD3303">
            <v>2</v>
          </cell>
        </row>
        <row r="3304">
          <cell r="D3304" t="str">
            <v>002473_Z11</v>
          </cell>
          <cell r="P3304">
            <v>7.4999999999999997E-3</v>
          </cell>
          <cell r="AD3304">
            <v>3</v>
          </cell>
        </row>
        <row r="3305">
          <cell r="D3305" t="str">
            <v>002474_Z11</v>
          </cell>
          <cell r="P3305">
            <v>8.7999999999999995E-2</v>
          </cell>
          <cell r="AD3305">
            <v>1</v>
          </cell>
        </row>
        <row r="3306">
          <cell r="D3306" t="str">
            <v>002474_Z11</v>
          </cell>
          <cell r="P3306">
            <v>8.7999999999999995E-2</v>
          </cell>
          <cell r="AD3306">
            <v>2</v>
          </cell>
        </row>
        <row r="3307">
          <cell r="D3307" t="str">
            <v>002474_Z11</v>
          </cell>
          <cell r="P3307">
            <v>8.7999999999999995E-2</v>
          </cell>
          <cell r="AD3307">
            <v>3</v>
          </cell>
        </row>
        <row r="3308">
          <cell r="D3308" t="str">
            <v>002475_Z11</v>
          </cell>
          <cell r="P3308">
            <v>1.0999999999999999E-2</v>
          </cell>
          <cell r="AD3308">
            <v>1</v>
          </cell>
        </row>
        <row r="3309">
          <cell r="D3309" t="str">
            <v>002475_Z11</v>
          </cell>
          <cell r="P3309">
            <v>1.0999999999999999E-2</v>
          </cell>
          <cell r="AD3309">
            <v>2</v>
          </cell>
        </row>
        <row r="3310">
          <cell r="D3310" t="str">
            <v>002475_Z11</v>
          </cell>
          <cell r="P3310">
            <v>1.0999999999999999E-2</v>
          </cell>
          <cell r="AD3310">
            <v>3</v>
          </cell>
        </row>
        <row r="3311">
          <cell r="D3311" t="str">
            <v>002476_Z11</v>
          </cell>
          <cell r="P3311">
            <v>0.03</v>
          </cell>
          <cell r="AD3311">
            <v>1</v>
          </cell>
        </row>
        <row r="3312">
          <cell r="D3312" t="str">
            <v>002476_Z11</v>
          </cell>
          <cell r="P3312">
            <v>0.03</v>
          </cell>
          <cell r="AD3312">
            <v>2</v>
          </cell>
        </row>
        <row r="3313">
          <cell r="D3313" t="str">
            <v>002476_Z11</v>
          </cell>
          <cell r="P3313">
            <v>0.03</v>
          </cell>
          <cell r="AD3313">
            <v>3</v>
          </cell>
        </row>
        <row r="3314">
          <cell r="D3314" t="str">
            <v>002485_Z11</v>
          </cell>
          <cell r="P3314">
            <v>0.81</v>
          </cell>
          <cell r="AD3314">
            <v>1</v>
          </cell>
        </row>
        <row r="3315">
          <cell r="D3315" t="str">
            <v>002485_Z11</v>
          </cell>
          <cell r="P3315">
            <v>0.81</v>
          </cell>
          <cell r="AD3315">
            <v>2</v>
          </cell>
        </row>
        <row r="3316">
          <cell r="D3316" t="str">
            <v>002485_Z11</v>
          </cell>
          <cell r="P3316">
            <v>0.81</v>
          </cell>
          <cell r="AD3316">
            <v>3</v>
          </cell>
        </row>
        <row r="3317">
          <cell r="D3317" t="str">
            <v>002486_Z11</v>
          </cell>
          <cell r="P3317">
            <v>0.81</v>
          </cell>
          <cell r="AD3317">
            <v>1</v>
          </cell>
        </row>
        <row r="3318">
          <cell r="D3318" t="str">
            <v>002486_Z11</v>
          </cell>
          <cell r="P3318">
            <v>0.81</v>
          </cell>
          <cell r="AD3318">
            <v>2</v>
          </cell>
        </row>
        <row r="3319">
          <cell r="D3319" t="str">
            <v>002486_Z11</v>
          </cell>
          <cell r="P3319">
            <v>0.81</v>
          </cell>
          <cell r="AD3319">
            <v>3</v>
          </cell>
        </row>
        <row r="3320">
          <cell r="D3320" t="str">
            <v>002487_Z11</v>
          </cell>
          <cell r="P3320">
            <v>6</v>
          </cell>
          <cell r="AD3320">
            <v>1</v>
          </cell>
        </row>
        <row r="3321">
          <cell r="D3321" t="str">
            <v>002487_Z11</v>
          </cell>
          <cell r="P3321">
            <v>6</v>
          </cell>
          <cell r="AD3321">
            <v>2</v>
          </cell>
        </row>
        <row r="3322">
          <cell r="D3322" t="str">
            <v>002487_Z11</v>
          </cell>
          <cell r="P3322">
            <v>6</v>
          </cell>
          <cell r="AD3322">
            <v>3</v>
          </cell>
        </row>
        <row r="3323">
          <cell r="D3323" t="str">
            <v>002488_Z11</v>
          </cell>
          <cell r="P3323">
            <v>1.1000000000000001</v>
          </cell>
          <cell r="AD3323">
            <v>1</v>
          </cell>
        </row>
        <row r="3324">
          <cell r="D3324" t="str">
            <v>002488_Z11</v>
          </cell>
          <cell r="P3324">
            <v>1.1000000000000001</v>
          </cell>
          <cell r="AD3324">
            <v>2</v>
          </cell>
        </row>
        <row r="3325">
          <cell r="D3325" t="str">
            <v>002488_Z11</v>
          </cell>
          <cell r="P3325">
            <v>1.1000000000000001</v>
          </cell>
          <cell r="AD3325">
            <v>3</v>
          </cell>
        </row>
        <row r="3326">
          <cell r="D3326" t="str">
            <v>002489_Z11</v>
          </cell>
          <cell r="P3326">
            <v>0.81</v>
          </cell>
          <cell r="AD3326">
            <v>1</v>
          </cell>
        </row>
        <row r="3327">
          <cell r="D3327" t="str">
            <v>002489_Z11</v>
          </cell>
          <cell r="P3327">
            <v>0.81</v>
          </cell>
          <cell r="AD3327">
            <v>2</v>
          </cell>
        </row>
        <row r="3328">
          <cell r="D3328" t="str">
            <v>002489_Z11</v>
          </cell>
          <cell r="P3328">
            <v>0.81</v>
          </cell>
          <cell r="AD3328">
            <v>3</v>
          </cell>
        </row>
        <row r="3329">
          <cell r="D3329" t="str">
            <v>002490_Z11</v>
          </cell>
          <cell r="P3329">
            <v>0.77</v>
          </cell>
          <cell r="AD3329">
            <v>1</v>
          </cell>
        </row>
        <row r="3330">
          <cell r="D3330" t="str">
            <v>002490_Z11</v>
          </cell>
          <cell r="P3330">
            <v>0.77</v>
          </cell>
          <cell r="AD3330">
            <v>2</v>
          </cell>
        </row>
        <row r="3331">
          <cell r="D3331" t="str">
            <v>002490_Z11</v>
          </cell>
          <cell r="P3331">
            <v>0.77</v>
          </cell>
          <cell r="AD3331">
            <v>3</v>
          </cell>
        </row>
        <row r="3332">
          <cell r="D3332" t="str">
            <v>002491_Z11</v>
          </cell>
          <cell r="P3332">
            <v>0.77</v>
          </cell>
          <cell r="AD3332">
            <v>1</v>
          </cell>
        </row>
        <row r="3333">
          <cell r="D3333" t="str">
            <v>002491_Z11</v>
          </cell>
          <cell r="P3333">
            <v>0.77</v>
          </cell>
          <cell r="AD3333">
            <v>2</v>
          </cell>
        </row>
        <row r="3334">
          <cell r="D3334" t="str">
            <v>002491_Z11</v>
          </cell>
          <cell r="P3334">
            <v>0.77</v>
          </cell>
          <cell r="AD3334">
            <v>3</v>
          </cell>
        </row>
        <row r="3335">
          <cell r="D3335" t="str">
            <v>002492_Z11</v>
          </cell>
          <cell r="P3335">
            <v>0.315</v>
          </cell>
          <cell r="AD3335">
            <v>1</v>
          </cell>
        </row>
        <row r="3336">
          <cell r="D3336" t="str">
            <v>002492_Z11</v>
          </cell>
          <cell r="P3336">
            <v>0.315</v>
          </cell>
          <cell r="AD3336">
            <v>2</v>
          </cell>
        </row>
        <row r="3337">
          <cell r="D3337" t="str">
            <v>002492_Z11</v>
          </cell>
          <cell r="P3337">
            <v>0.315</v>
          </cell>
          <cell r="AD3337">
            <v>3</v>
          </cell>
        </row>
        <row r="3338">
          <cell r="D3338" t="str">
            <v>002495_Z11</v>
          </cell>
          <cell r="P3338">
            <v>7.0000000000000001E-3</v>
          </cell>
          <cell r="AD3338">
            <v>1</v>
          </cell>
        </row>
        <row r="3339">
          <cell r="D3339" t="str">
            <v>002495_Z11</v>
          </cell>
          <cell r="P3339">
            <v>7.0000000000000001E-3</v>
          </cell>
          <cell r="AD3339">
            <v>2</v>
          </cell>
        </row>
        <row r="3340">
          <cell r="D3340" t="str">
            <v>002495_Z11</v>
          </cell>
          <cell r="P3340">
            <v>7.0000000000000001E-3</v>
          </cell>
          <cell r="AD3340">
            <v>3</v>
          </cell>
        </row>
        <row r="3341">
          <cell r="D3341" t="str">
            <v>002496_Z11</v>
          </cell>
          <cell r="P3341">
            <v>8.0000000000000002E-3</v>
          </cell>
          <cell r="AD3341">
            <v>1</v>
          </cell>
        </row>
        <row r="3342">
          <cell r="D3342" t="str">
            <v>002496_Z11</v>
          </cell>
          <cell r="P3342">
            <v>8.0000000000000002E-3</v>
          </cell>
          <cell r="AD3342">
            <v>2</v>
          </cell>
        </row>
        <row r="3343">
          <cell r="D3343" t="str">
            <v>002496_Z11</v>
          </cell>
          <cell r="P3343">
            <v>8.0000000000000002E-3</v>
          </cell>
          <cell r="AD3343">
            <v>3</v>
          </cell>
        </row>
        <row r="3344">
          <cell r="D3344" t="str">
            <v>002498_Z11</v>
          </cell>
          <cell r="P3344">
            <v>1.8499999999999999E-2</v>
          </cell>
          <cell r="AD3344">
            <v>1</v>
          </cell>
        </row>
        <row r="3345">
          <cell r="D3345" t="str">
            <v>002498_Z11</v>
          </cell>
          <cell r="P3345">
            <v>1.8499999999999999E-2</v>
          </cell>
          <cell r="AD3345">
            <v>2</v>
          </cell>
        </row>
        <row r="3346">
          <cell r="D3346" t="str">
            <v>002498_Z11</v>
          </cell>
          <cell r="P3346">
            <v>1.8499999999999999E-2</v>
          </cell>
          <cell r="AD3346">
            <v>3</v>
          </cell>
        </row>
        <row r="3347">
          <cell r="D3347" t="str">
            <v>002504_Z11</v>
          </cell>
          <cell r="P3347">
            <v>1.7999999999999999E-2</v>
          </cell>
          <cell r="AD3347">
            <v>1</v>
          </cell>
        </row>
        <row r="3348">
          <cell r="D3348" t="str">
            <v>002504_Z11</v>
          </cell>
          <cell r="P3348">
            <v>1.7999999999999999E-2</v>
          </cell>
          <cell r="AD3348">
            <v>2</v>
          </cell>
        </row>
        <row r="3349">
          <cell r="D3349" t="str">
            <v>002504_Z11</v>
          </cell>
          <cell r="P3349">
            <v>1.7999999999999999E-2</v>
          </cell>
          <cell r="AD3349">
            <v>3</v>
          </cell>
        </row>
        <row r="3350">
          <cell r="D3350" t="str">
            <v>002505_Z11</v>
          </cell>
          <cell r="P3350">
            <v>0.09</v>
          </cell>
          <cell r="AD3350">
            <v>1</v>
          </cell>
        </row>
        <row r="3351">
          <cell r="D3351" t="str">
            <v>002505_Z11</v>
          </cell>
          <cell r="P3351">
            <v>0.09</v>
          </cell>
          <cell r="AD3351">
            <v>2</v>
          </cell>
        </row>
        <row r="3352">
          <cell r="D3352" t="str">
            <v>002505_Z11</v>
          </cell>
          <cell r="P3352">
            <v>0.09</v>
          </cell>
          <cell r="AD3352">
            <v>3</v>
          </cell>
        </row>
        <row r="3353">
          <cell r="D3353" t="str">
            <v>002506_Z11</v>
          </cell>
          <cell r="P3353">
            <v>0.25</v>
          </cell>
          <cell r="AD3353">
            <v>1</v>
          </cell>
        </row>
        <row r="3354">
          <cell r="D3354" t="str">
            <v>002506_Z11</v>
          </cell>
          <cell r="P3354">
            <v>0.25</v>
          </cell>
          <cell r="AD3354">
            <v>2</v>
          </cell>
        </row>
        <row r="3355">
          <cell r="D3355" t="str">
            <v>002506_Z11</v>
          </cell>
          <cell r="P3355">
            <v>0.25</v>
          </cell>
          <cell r="AD3355">
            <v>3</v>
          </cell>
        </row>
        <row r="3356">
          <cell r="D3356" t="str">
            <v>002509_Z11</v>
          </cell>
          <cell r="P3356">
            <v>0.03</v>
          </cell>
          <cell r="AD3356">
            <v>1</v>
          </cell>
        </row>
        <row r="3357">
          <cell r="D3357" t="str">
            <v>002509_Z11</v>
          </cell>
          <cell r="P3357">
            <v>0.03</v>
          </cell>
          <cell r="AD3357">
            <v>2</v>
          </cell>
        </row>
        <row r="3358">
          <cell r="D3358" t="str">
            <v>002510_Z11</v>
          </cell>
          <cell r="P3358">
            <v>8.0000000000000002E-3</v>
          </cell>
          <cell r="AD3358">
            <v>1</v>
          </cell>
        </row>
        <row r="3359">
          <cell r="D3359" t="str">
            <v>002510_Z11</v>
          </cell>
          <cell r="P3359">
            <v>8.0000000000000002E-3</v>
          </cell>
          <cell r="AD3359">
            <v>2</v>
          </cell>
        </row>
        <row r="3360">
          <cell r="D3360" t="str">
            <v>002510_Z11</v>
          </cell>
          <cell r="P3360">
            <v>8.0000000000000002E-3</v>
          </cell>
          <cell r="AD3360">
            <v>3</v>
          </cell>
        </row>
        <row r="3361">
          <cell r="D3361" t="str">
            <v>002517_Z11</v>
          </cell>
          <cell r="P3361">
            <v>0.04</v>
          </cell>
          <cell r="AD3361">
            <v>1</v>
          </cell>
        </row>
        <row r="3362">
          <cell r="D3362" t="str">
            <v>002517_Z11</v>
          </cell>
          <cell r="P3362">
            <v>0.04</v>
          </cell>
          <cell r="AD3362">
            <v>2</v>
          </cell>
        </row>
        <row r="3363">
          <cell r="D3363" t="str">
            <v>002517_Z11</v>
          </cell>
          <cell r="P3363">
            <v>0.04</v>
          </cell>
          <cell r="AD3363">
            <v>3</v>
          </cell>
        </row>
        <row r="3364">
          <cell r="D3364" t="str">
            <v>002518_Z11</v>
          </cell>
          <cell r="P3364">
            <v>1.0999999999999999E-2</v>
          </cell>
          <cell r="AD3364">
            <v>1</v>
          </cell>
        </row>
        <row r="3365">
          <cell r="D3365" t="str">
            <v>002518_Z11</v>
          </cell>
          <cell r="P3365">
            <v>1.0999999999999999E-2</v>
          </cell>
          <cell r="AD3365">
            <v>2</v>
          </cell>
        </row>
        <row r="3366">
          <cell r="D3366" t="str">
            <v>002518_Z11</v>
          </cell>
          <cell r="P3366">
            <v>1.0999999999999999E-2</v>
          </cell>
          <cell r="AD3366">
            <v>3</v>
          </cell>
        </row>
        <row r="3367">
          <cell r="D3367" t="str">
            <v>002523_Z11</v>
          </cell>
          <cell r="P3367">
            <v>0.04</v>
          </cell>
          <cell r="AD3367">
            <v>1</v>
          </cell>
        </row>
        <row r="3368">
          <cell r="D3368" t="str">
            <v>002523_Z11</v>
          </cell>
          <cell r="P3368">
            <v>0.04</v>
          </cell>
          <cell r="AD3368">
            <v>2</v>
          </cell>
        </row>
        <row r="3369">
          <cell r="D3369" t="str">
            <v>002523_Z11</v>
          </cell>
          <cell r="P3369">
            <v>0.04</v>
          </cell>
          <cell r="AD3369">
            <v>3</v>
          </cell>
        </row>
        <row r="3370">
          <cell r="D3370" t="str">
            <v>002526_Z11</v>
          </cell>
          <cell r="P3370">
            <v>1.7999999999999999E-2</v>
          </cell>
          <cell r="AD3370">
            <v>1</v>
          </cell>
        </row>
        <row r="3371">
          <cell r="D3371" t="str">
            <v>002526_Z11</v>
          </cell>
          <cell r="P3371">
            <v>1.7999999999999999E-2</v>
          </cell>
          <cell r="AD3371">
            <v>2</v>
          </cell>
        </row>
        <row r="3372">
          <cell r="D3372" t="str">
            <v>002526_Z11</v>
          </cell>
          <cell r="P3372">
            <v>1.7999999999999999E-2</v>
          </cell>
          <cell r="AD3372">
            <v>3</v>
          </cell>
        </row>
        <row r="3373">
          <cell r="D3373" t="str">
            <v>002533_Z11</v>
          </cell>
          <cell r="P3373">
            <v>0.16</v>
          </cell>
          <cell r="AD3373">
            <v>1</v>
          </cell>
        </row>
        <row r="3374">
          <cell r="D3374" t="str">
            <v>002533_Z11</v>
          </cell>
          <cell r="P3374">
            <v>0.16</v>
          </cell>
          <cell r="AD3374">
            <v>2</v>
          </cell>
        </row>
        <row r="3375">
          <cell r="D3375" t="str">
            <v>002533_Z11</v>
          </cell>
          <cell r="P3375">
            <v>0.16</v>
          </cell>
          <cell r="AD3375">
            <v>3</v>
          </cell>
        </row>
        <row r="3376">
          <cell r="D3376" t="str">
            <v>002535_Z11</v>
          </cell>
          <cell r="P3376">
            <v>0.03</v>
          </cell>
          <cell r="AD3376">
            <v>1</v>
          </cell>
        </row>
        <row r="3377">
          <cell r="D3377" t="str">
            <v>002535_Z11</v>
          </cell>
          <cell r="P3377">
            <v>0.03</v>
          </cell>
          <cell r="AD3377">
            <v>2</v>
          </cell>
        </row>
        <row r="3378">
          <cell r="D3378" t="str">
            <v>002535_Z11</v>
          </cell>
          <cell r="P3378">
            <v>0.03</v>
          </cell>
          <cell r="AD3378">
            <v>3</v>
          </cell>
        </row>
        <row r="3379">
          <cell r="D3379" t="str">
            <v>002536_Z11</v>
          </cell>
          <cell r="P3379">
            <v>6.6000000000000003E-2</v>
          </cell>
          <cell r="AD3379">
            <v>1</v>
          </cell>
        </row>
        <row r="3380">
          <cell r="D3380" t="str">
            <v>002536_Z11</v>
          </cell>
          <cell r="P3380">
            <v>6.6000000000000003E-2</v>
          </cell>
          <cell r="AD3380">
            <v>2</v>
          </cell>
        </row>
        <row r="3381">
          <cell r="D3381" t="str">
            <v>002536_Z11</v>
          </cell>
          <cell r="P3381">
            <v>6.6000000000000003E-2</v>
          </cell>
          <cell r="AD3381">
            <v>3</v>
          </cell>
        </row>
        <row r="3382">
          <cell r="D3382" t="str">
            <v>002538_Z11</v>
          </cell>
          <cell r="P3382">
            <v>4.4999999999999998E-2</v>
          </cell>
          <cell r="AD3382">
            <v>1</v>
          </cell>
        </row>
        <row r="3383">
          <cell r="D3383" t="str">
            <v>002538_Z11</v>
          </cell>
          <cell r="P3383">
            <v>4.4999999999999998E-2</v>
          </cell>
          <cell r="AD3383">
            <v>2</v>
          </cell>
        </row>
        <row r="3384">
          <cell r="D3384" t="str">
            <v>002538_Z11</v>
          </cell>
          <cell r="P3384">
            <v>4.4999999999999998E-2</v>
          </cell>
          <cell r="AD3384">
            <v>3</v>
          </cell>
        </row>
        <row r="3385">
          <cell r="D3385" t="str">
            <v>002539_Z11</v>
          </cell>
          <cell r="P3385">
            <v>0.01</v>
          </cell>
          <cell r="AD3385">
            <v>1</v>
          </cell>
        </row>
        <row r="3386">
          <cell r="D3386" t="str">
            <v>002539_Z11</v>
          </cell>
          <cell r="P3386">
            <v>0.01</v>
          </cell>
          <cell r="AD3386">
            <v>2</v>
          </cell>
        </row>
        <row r="3387">
          <cell r="D3387" t="str">
            <v>002540_Z11</v>
          </cell>
          <cell r="P3387">
            <v>0.01</v>
          </cell>
          <cell r="AD3387">
            <v>1</v>
          </cell>
        </row>
        <row r="3388">
          <cell r="D3388" t="str">
            <v>002540_Z11</v>
          </cell>
          <cell r="P3388">
            <v>0.01</v>
          </cell>
          <cell r="AD3388">
            <v>2</v>
          </cell>
        </row>
        <row r="3389">
          <cell r="D3389" t="str">
            <v>002542_Z11</v>
          </cell>
          <cell r="P3389">
            <v>0.1</v>
          </cell>
          <cell r="AD3389">
            <v>1</v>
          </cell>
        </row>
        <row r="3390">
          <cell r="D3390" t="str">
            <v>002542_Z11</v>
          </cell>
          <cell r="P3390">
            <v>0.1</v>
          </cell>
          <cell r="AD3390">
            <v>2</v>
          </cell>
        </row>
        <row r="3391">
          <cell r="D3391" t="str">
            <v>002542_Z11</v>
          </cell>
          <cell r="P3391">
            <v>0.1</v>
          </cell>
          <cell r="AD3391">
            <v>3</v>
          </cell>
        </row>
        <row r="3392">
          <cell r="D3392" t="str">
            <v>002546_Z11</v>
          </cell>
          <cell r="P3392">
            <v>2.4E-2</v>
          </cell>
          <cell r="AD3392">
            <v>1</v>
          </cell>
        </row>
        <row r="3393">
          <cell r="D3393" t="str">
            <v>002546_Z11</v>
          </cell>
          <cell r="P3393">
            <v>2.4E-2</v>
          </cell>
          <cell r="AD3393">
            <v>2</v>
          </cell>
        </row>
        <row r="3394">
          <cell r="D3394" t="str">
            <v>002546_Z11</v>
          </cell>
          <cell r="P3394">
            <v>2.4E-2</v>
          </cell>
          <cell r="AD3394">
            <v>3</v>
          </cell>
        </row>
        <row r="3395">
          <cell r="D3395" t="str">
            <v>002547_Z11</v>
          </cell>
          <cell r="P3395">
            <v>0.5</v>
          </cell>
          <cell r="AD3395">
            <v>1</v>
          </cell>
        </row>
        <row r="3396">
          <cell r="D3396" t="str">
            <v>002547_Z11</v>
          </cell>
          <cell r="P3396">
            <v>0.5</v>
          </cell>
          <cell r="AD3396">
            <v>2</v>
          </cell>
        </row>
        <row r="3397">
          <cell r="D3397" t="str">
            <v>002547_Z11</v>
          </cell>
          <cell r="P3397">
            <v>0.5</v>
          </cell>
          <cell r="AD3397">
            <v>3</v>
          </cell>
        </row>
        <row r="3398">
          <cell r="D3398" t="str">
            <v>002548_Z11</v>
          </cell>
          <cell r="P3398">
            <v>2.5000000000000001E-2</v>
          </cell>
          <cell r="AD3398">
            <v>1</v>
          </cell>
        </row>
        <row r="3399">
          <cell r="D3399" t="str">
            <v>002548_Z11</v>
          </cell>
          <cell r="P3399">
            <v>2.5000000000000001E-2</v>
          </cell>
          <cell r="AD3399">
            <v>2</v>
          </cell>
        </row>
        <row r="3400">
          <cell r="D3400" t="str">
            <v>002548_Z11</v>
          </cell>
          <cell r="P3400">
            <v>2.5000000000000001E-2</v>
          </cell>
          <cell r="AD3400">
            <v>3</v>
          </cell>
        </row>
        <row r="3401">
          <cell r="D3401" t="str">
            <v>002549_Z11</v>
          </cell>
          <cell r="P3401">
            <v>2.5000000000000001E-2</v>
          </cell>
          <cell r="AD3401">
            <v>1</v>
          </cell>
        </row>
        <row r="3402">
          <cell r="D3402" t="str">
            <v>002549_Z11</v>
          </cell>
          <cell r="P3402">
            <v>2.5000000000000001E-2</v>
          </cell>
          <cell r="AD3402">
            <v>2</v>
          </cell>
        </row>
        <row r="3403">
          <cell r="D3403" t="str">
            <v>002549_Z11</v>
          </cell>
          <cell r="P3403">
            <v>2.5000000000000001E-2</v>
          </cell>
          <cell r="AD3403">
            <v>3</v>
          </cell>
        </row>
        <row r="3404">
          <cell r="D3404" t="str">
            <v>002551_Z11</v>
          </cell>
          <cell r="P3404">
            <v>3.6999999999999998E-2</v>
          </cell>
          <cell r="AD3404">
            <v>1</v>
          </cell>
        </row>
        <row r="3405">
          <cell r="D3405" t="str">
            <v>002551_Z11</v>
          </cell>
          <cell r="P3405">
            <v>3.6999999999999998E-2</v>
          </cell>
          <cell r="AD3405">
            <v>2</v>
          </cell>
        </row>
        <row r="3406">
          <cell r="D3406" t="str">
            <v>002551_Z11</v>
          </cell>
          <cell r="P3406">
            <v>3.6999999999999998E-2</v>
          </cell>
          <cell r="AD3406">
            <v>3</v>
          </cell>
        </row>
        <row r="3407">
          <cell r="D3407" t="str">
            <v>002555_Z11</v>
          </cell>
          <cell r="P3407">
            <v>0.02</v>
          </cell>
          <cell r="AD3407">
            <v>1</v>
          </cell>
        </row>
        <row r="3408">
          <cell r="D3408" t="str">
            <v>002555_Z11</v>
          </cell>
          <cell r="P3408">
            <v>0.02</v>
          </cell>
          <cell r="AD3408">
            <v>2</v>
          </cell>
        </row>
        <row r="3409">
          <cell r="D3409" t="str">
            <v>002555_Z11</v>
          </cell>
          <cell r="P3409">
            <v>0.02</v>
          </cell>
          <cell r="AD3409">
            <v>3</v>
          </cell>
        </row>
        <row r="3410">
          <cell r="D3410" t="str">
            <v>002556_Z11</v>
          </cell>
          <cell r="P3410">
            <v>0.13</v>
          </cell>
          <cell r="AD3410">
            <v>1</v>
          </cell>
        </row>
        <row r="3411">
          <cell r="D3411" t="str">
            <v>002556_Z11</v>
          </cell>
          <cell r="P3411">
            <v>0.13</v>
          </cell>
          <cell r="AD3411">
            <v>2</v>
          </cell>
        </row>
        <row r="3412">
          <cell r="D3412" t="str">
            <v>002556_Z11</v>
          </cell>
          <cell r="P3412">
            <v>0.13</v>
          </cell>
          <cell r="AD3412">
            <v>3</v>
          </cell>
        </row>
        <row r="3413">
          <cell r="D3413" t="str">
            <v>002563_Z11</v>
          </cell>
          <cell r="P3413">
            <v>0.03</v>
          </cell>
          <cell r="AD3413">
            <v>1</v>
          </cell>
        </row>
        <row r="3414">
          <cell r="D3414" t="str">
            <v>002563_Z11</v>
          </cell>
          <cell r="P3414">
            <v>0.03</v>
          </cell>
          <cell r="AD3414">
            <v>2</v>
          </cell>
        </row>
        <row r="3415">
          <cell r="D3415" t="str">
            <v>002563_Z11</v>
          </cell>
          <cell r="P3415">
            <v>0.03</v>
          </cell>
          <cell r="AD3415">
            <v>3</v>
          </cell>
        </row>
        <row r="3416">
          <cell r="D3416" t="str">
            <v>002564_Z11</v>
          </cell>
          <cell r="P3416">
            <v>7.4999999999999997E-2</v>
          </cell>
          <cell r="AD3416">
            <v>1</v>
          </cell>
        </row>
        <row r="3417">
          <cell r="D3417" t="str">
            <v>002564_Z11</v>
          </cell>
          <cell r="P3417">
            <v>7.4999999999999997E-2</v>
          </cell>
          <cell r="AD3417">
            <v>2</v>
          </cell>
        </row>
        <row r="3418">
          <cell r="D3418" t="str">
            <v>002564_Z11</v>
          </cell>
          <cell r="P3418">
            <v>7.4999999999999997E-2</v>
          </cell>
          <cell r="AD3418">
            <v>3</v>
          </cell>
        </row>
        <row r="3419">
          <cell r="D3419" t="str">
            <v>002566_Z11</v>
          </cell>
          <cell r="P3419">
            <v>5.4999999999999997E-3</v>
          </cell>
          <cell r="AD3419">
            <v>1</v>
          </cell>
        </row>
        <row r="3420">
          <cell r="D3420" t="str">
            <v>002566_Z11</v>
          </cell>
          <cell r="P3420">
            <v>5.4999999999999997E-3</v>
          </cell>
          <cell r="AD3420">
            <v>2</v>
          </cell>
        </row>
        <row r="3421">
          <cell r="D3421" t="str">
            <v>002566_Z11</v>
          </cell>
          <cell r="P3421">
            <v>5.4999999999999997E-3</v>
          </cell>
          <cell r="AD3421">
            <v>3</v>
          </cell>
        </row>
        <row r="3422">
          <cell r="D3422" t="str">
            <v>002567_Z11</v>
          </cell>
          <cell r="P3422">
            <v>7.4999999999999997E-3</v>
          </cell>
          <cell r="AD3422">
            <v>1</v>
          </cell>
        </row>
        <row r="3423">
          <cell r="D3423" t="str">
            <v>002567_Z11</v>
          </cell>
          <cell r="P3423">
            <v>7.4999999999999997E-3</v>
          </cell>
          <cell r="AD3423">
            <v>2</v>
          </cell>
        </row>
        <row r="3424">
          <cell r="D3424" t="str">
            <v>002567_Z11</v>
          </cell>
          <cell r="P3424">
            <v>7.4999999999999997E-3</v>
          </cell>
          <cell r="AD3424">
            <v>3</v>
          </cell>
        </row>
        <row r="3425">
          <cell r="D3425" t="str">
            <v>002571_Z11</v>
          </cell>
          <cell r="P3425">
            <v>0.17</v>
          </cell>
          <cell r="AD3425">
            <v>1</v>
          </cell>
        </row>
        <row r="3426">
          <cell r="D3426" t="str">
            <v>002571_Z11</v>
          </cell>
          <cell r="P3426">
            <v>0.17</v>
          </cell>
          <cell r="AD3426">
            <v>2</v>
          </cell>
        </row>
        <row r="3427">
          <cell r="D3427" t="str">
            <v>002571_Z11</v>
          </cell>
          <cell r="P3427">
            <v>0.17</v>
          </cell>
          <cell r="AD3427">
            <v>3</v>
          </cell>
        </row>
        <row r="3428">
          <cell r="D3428" t="str">
            <v>002574_Z11</v>
          </cell>
          <cell r="P3428">
            <v>8.0000000000000002E-3</v>
          </cell>
          <cell r="AD3428">
            <v>1</v>
          </cell>
        </row>
        <row r="3429">
          <cell r="D3429" t="str">
            <v>002574_Z11</v>
          </cell>
          <cell r="P3429">
            <v>8.0000000000000002E-3</v>
          </cell>
          <cell r="AD3429">
            <v>2</v>
          </cell>
        </row>
        <row r="3430">
          <cell r="D3430" t="str">
            <v>002574_Z11</v>
          </cell>
          <cell r="P3430">
            <v>8.0000000000000002E-3</v>
          </cell>
          <cell r="AD3430">
            <v>3</v>
          </cell>
        </row>
        <row r="3431">
          <cell r="D3431" t="str">
            <v>002579_Z11</v>
          </cell>
          <cell r="P3431">
            <v>2.1999999999999999E-2</v>
          </cell>
          <cell r="AD3431">
            <v>1</v>
          </cell>
        </row>
        <row r="3432">
          <cell r="D3432" t="str">
            <v>002579_Z11</v>
          </cell>
          <cell r="P3432">
            <v>2.1999999999999999E-2</v>
          </cell>
          <cell r="AD3432">
            <v>2</v>
          </cell>
        </row>
        <row r="3433">
          <cell r="D3433" t="str">
            <v>002579_Z11</v>
          </cell>
          <cell r="P3433">
            <v>2.1999999999999999E-2</v>
          </cell>
          <cell r="AD3433">
            <v>3</v>
          </cell>
        </row>
        <row r="3434">
          <cell r="D3434" t="str">
            <v>002592_Z11</v>
          </cell>
          <cell r="P3434">
            <v>7.4999999999999997E-2</v>
          </cell>
          <cell r="AD3434">
            <v>1</v>
          </cell>
        </row>
        <row r="3435">
          <cell r="D3435" t="str">
            <v>002592_Z11</v>
          </cell>
          <cell r="P3435">
            <v>7.4999999999999997E-2</v>
          </cell>
          <cell r="AD3435">
            <v>2</v>
          </cell>
        </row>
        <row r="3436">
          <cell r="D3436" t="str">
            <v>002592_Z11</v>
          </cell>
          <cell r="P3436">
            <v>7.4999999999999997E-2</v>
          </cell>
          <cell r="AD3436">
            <v>3</v>
          </cell>
        </row>
        <row r="3437">
          <cell r="D3437" t="str">
            <v>002598_Z11</v>
          </cell>
          <cell r="P3437">
            <v>1.9E-2</v>
          </cell>
          <cell r="AD3437">
            <v>1</v>
          </cell>
        </row>
        <row r="3438">
          <cell r="D3438" t="str">
            <v>002598_Z11</v>
          </cell>
          <cell r="P3438">
            <v>1.9E-2</v>
          </cell>
          <cell r="AD3438">
            <v>2</v>
          </cell>
        </row>
        <row r="3439">
          <cell r="D3439" t="str">
            <v>002598_Z11</v>
          </cell>
          <cell r="P3439">
            <v>1.9E-2</v>
          </cell>
          <cell r="AD3439">
            <v>3</v>
          </cell>
        </row>
        <row r="3440">
          <cell r="D3440" t="str">
            <v>002605_Z11</v>
          </cell>
          <cell r="P3440">
            <v>2.1999999999999999E-2</v>
          </cell>
          <cell r="AD3440">
            <v>1</v>
          </cell>
        </row>
        <row r="3441">
          <cell r="D3441" t="str">
            <v>002605_Z11</v>
          </cell>
          <cell r="P3441">
            <v>2.1999999999999999E-2</v>
          </cell>
          <cell r="AD3441">
            <v>2</v>
          </cell>
        </row>
        <row r="3442">
          <cell r="D3442" t="str">
            <v>002605_Z11</v>
          </cell>
          <cell r="P3442">
            <v>2.1999999999999999E-2</v>
          </cell>
          <cell r="AD3442">
            <v>3</v>
          </cell>
        </row>
        <row r="3443">
          <cell r="D3443" t="str">
            <v>002608_Z11</v>
          </cell>
          <cell r="P3443">
            <v>1.679</v>
          </cell>
          <cell r="AD3443">
            <v>1</v>
          </cell>
        </row>
        <row r="3444">
          <cell r="D3444" t="str">
            <v>002608_Z11</v>
          </cell>
          <cell r="P3444">
            <v>1.679</v>
          </cell>
          <cell r="AD3444">
            <v>2</v>
          </cell>
        </row>
        <row r="3445">
          <cell r="D3445" t="str">
            <v>002608_Z11</v>
          </cell>
          <cell r="P3445">
            <v>1.679</v>
          </cell>
          <cell r="AD3445">
            <v>3</v>
          </cell>
        </row>
        <row r="3446">
          <cell r="D3446" t="str">
            <v>002609_Z11</v>
          </cell>
          <cell r="P3446">
            <v>2.88</v>
          </cell>
          <cell r="AD3446">
            <v>1</v>
          </cell>
        </row>
        <row r="3447">
          <cell r="D3447" t="str">
            <v>002609_Z11</v>
          </cell>
          <cell r="P3447">
            <v>2.88</v>
          </cell>
          <cell r="AD3447">
            <v>2</v>
          </cell>
        </row>
        <row r="3448">
          <cell r="D3448" t="str">
            <v>002609_Z11</v>
          </cell>
          <cell r="P3448">
            <v>2.88</v>
          </cell>
          <cell r="AD3448">
            <v>3</v>
          </cell>
        </row>
        <row r="3449">
          <cell r="D3449" t="str">
            <v>002610_Z11</v>
          </cell>
          <cell r="P3449">
            <v>1.105</v>
          </cell>
          <cell r="AD3449">
            <v>1</v>
          </cell>
        </row>
        <row r="3450">
          <cell r="D3450" t="str">
            <v>002610_Z11</v>
          </cell>
          <cell r="P3450">
            <v>1.105</v>
          </cell>
          <cell r="AD3450">
            <v>2</v>
          </cell>
        </row>
        <row r="3451">
          <cell r="D3451" t="str">
            <v>002610_Z11</v>
          </cell>
          <cell r="P3451">
            <v>1.105</v>
          </cell>
          <cell r="AD3451">
            <v>3</v>
          </cell>
        </row>
        <row r="3452">
          <cell r="D3452" t="str">
            <v>002611_Z11</v>
          </cell>
          <cell r="P3452">
            <v>2.6</v>
          </cell>
          <cell r="AD3452">
            <v>1</v>
          </cell>
        </row>
        <row r="3453">
          <cell r="D3453" t="str">
            <v>002611_Z11</v>
          </cell>
          <cell r="P3453">
            <v>2.6</v>
          </cell>
          <cell r="AD3453">
            <v>2</v>
          </cell>
        </row>
        <row r="3454">
          <cell r="D3454" t="str">
            <v>002611_Z11</v>
          </cell>
          <cell r="P3454">
            <v>2.6</v>
          </cell>
          <cell r="AD3454">
            <v>3</v>
          </cell>
        </row>
        <row r="3455">
          <cell r="D3455" t="str">
            <v>002614_Z11</v>
          </cell>
          <cell r="P3455">
            <v>0.128</v>
          </cell>
          <cell r="AD3455">
            <v>1</v>
          </cell>
        </row>
        <row r="3456">
          <cell r="D3456" t="str">
            <v>002614_Z11</v>
          </cell>
          <cell r="P3456">
            <v>0.128</v>
          </cell>
          <cell r="AD3456">
            <v>2</v>
          </cell>
        </row>
        <row r="3457">
          <cell r="D3457" t="str">
            <v>002614_Z11</v>
          </cell>
          <cell r="P3457">
            <v>0.128</v>
          </cell>
          <cell r="AD3457">
            <v>3</v>
          </cell>
        </row>
        <row r="3458">
          <cell r="D3458" t="str">
            <v>002615_Z11</v>
          </cell>
          <cell r="P3458">
            <v>0.1512</v>
          </cell>
          <cell r="AD3458">
            <v>1</v>
          </cell>
        </row>
        <row r="3459">
          <cell r="D3459" t="str">
            <v>002615_Z11</v>
          </cell>
          <cell r="P3459">
            <v>0.1512</v>
          </cell>
          <cell r="AD3459">
            <v>2</v>
          </cell>
        </row>
        <row r="3460">
          <cell r="D3460" t="str">
            <v>002615_Z11</v>
          </cell>
          <cell r="P3460">
            <v>0.1512</v>
          </cell>
          <cell r="AD3460">
            <v>3</v>
          </cell>
        </row>
        <row r="3461">
          <cell r="D3461" t="str">
            <v>002616_Z11</v>
          </cell>
          <cell r="P3461">
            <v>1.998</v>
          </cell>
          <cell r="AD3461">
            <v>1</v>
          </cell>
        </row>
        <row r="3462">
          <cell r="D3462" t="str">
            <v>002616_Z11</v>
          </cell>
          <cell r="P3462">
            <v>1.998</v>
          </cell>
          <cell r="AD3462">
            <v>2</v>
          </cell>
        </row>
        <row r="3463">
          <cell r="D3463" t="str">
            <v>002616_Z11</v>
          </cell>
          <cell r="P3463">
            <v>1.998</v>
          </cell>
          <cell r="AD3463">
            <v>3</v>
          </cell>
        </row>
        <row r="3464">
          <cell r="D3464" t="str">
            <v>002617_Z11</v>
          </cell>
          <cell r="P3464">
            <v>0.106</v>
          </cell>
          <cell r="AD3464">
            <v>1</v>
          </cell>
        </row>
        <row r="3465">
          <cell r="D3465" t="str">
            <v>002617_Z11</v>
          </cell>
          <cell r="P3465">
            <v>0.106</v>
          </cell>
          <cell r="AD3465">
            <v>2</v>
          </cell>
        </row>
        <row r="3466">
          <cell r="D3466" t="str">
            <v>002617_Z11</v>
          </cell>
          <cell r="P3466">
            <v>0.106</v>
          </cell>
          <cell r="AD3466">
            <v>3</v>
          </cell>
        </row>
        <row r="3467">
          <cell r="D3467" t="str">
            <v>002618_Z11</v>
          </cell>
          <cell r="P3467">
            <v>0.14000000000000001</v>
          </cell>
          <cell r="AD3467">
            <v>1</v>
          </cell>
        </row>
        <row r="3468">
          <cell r="D3468" t="str">
            <v>002618_Z11</v>
          </cell>
          <cell r="P3468">
            <v>0.14000000000000001</v>
          </cell>
          <cell r="AD3468">
            <v>2</v>
          </cell>
        </row>
        <row r="3469">
          <cell r="D3469" t="str">
            <v>002618_Z11</v>
          </cell>
          <cell r="P3469">
            <v>0.14000000000000001</v>
          </cell>
          <cell r="AD3469">
            <v>3</v>
          </cell>
        </row>
        <row r="3470">
          <cell r="D3470" t="str">
            <v>002619_Z11</v>
          </cell>
          <cell r="P3470">
            <v>5.5E-2</v>
          </cell>
          <cell r="AD3470">
            <v>1</v>
          </cell>
        </row>
        <row r="3471">
          <cell r="D3471" t="str">
            <v>002619_Z11</v>
          </cell>
          <cell r="P3471">
            <v>5.5E-2</v>
          </cell>
          <cell r="AD3471">
            <v>2</v>
          </cell>
        </row>
        <row r="3472">
          <cell r="D3472" t="str">
            <v>002619_Z11</v>
          </cell>
          <cell r="P3472">
            <v>5.5E-2</v>
          </cell>
          <cell r="AD3472">
            <v>3</v>
          </cell>
        </row>
        <row r="3473">
          <cell r="D3473" t="str">
            <v>002621_Z11</v>
          </cell>
          <cell r="P3473">
            <v>7.4999999999999997E-3</v>
          </cell>
          <cell r="AD3473">
            <v>1</v>
          </cell>
        </row>
        <row r="3474">
          <cell r="D3474" t="str">
            <v>002621_Z11</v>
          </cell>
          <cell r="P3474">
            <v>7.4999999999999997E-3</v>
          </cell>
          <cell r="AD3474">
            <v>2</v>
          </cell>
        </row>
        <row r="3475">
          <cell r="D3475" t="str">
            <v>002621_Z11</v>
          </cell>
          <cell r="P3475">
            <v>7.4999999999999997E-3</v>
          </cell>
          <cell r="AD3475">
            <v>3</v>
          </cell>
        </row>
        <row r="3476">
          <cell r="D3476" t="str">
            <v>002622_Z11</v>
          </cell>
          <cell r="P3476">
            <v>2.1999999999999999E-2</v>
          </cell>
          <cell r="AD3476">
            <v>1</v>
          </cell>
        </row>
        <row r="3477">
          <cell r="D3477" t="str">
            <v>002622_Z11</v>
          </cell>
          <cell r="P3477">
            <v>2.1999999999999999E-2</v>
          </cell>
          <cell r="AD3477">
            <v>2</v>
          </cell>
        </row>
        <row r="3478">
          <cell r="D3478" t="str">
            <v>002622_Z11</v>
          </cell>
          <cell r="P3478">
            <v>2.1999999999999999E-2</v>
          </cell>
          <cell r="AD3478">
            <v>3</v>
          </cell>
        </row>
        <row r="3479">
          <cell r="D3479" t="str">
            <v>002624_Z11</v>
          </cell>
          <cell r="P3479">
            <v>0.5</v>
          </cell>
          <cell r="AD3479">
            <v>1</v>
          </cell>
        </row>
        <row r="3480">
          <cell r="D3480" t="str">
            <v>002624_Z11</v>
          </cell>
          <cell r="P3480">
            <v>0.5</v>
          </cell>
          <cell r="AD3480">
            <v>2</v>
          </cell>
        </row>
        <row r="3481">
          <cell r="D3481" t="str">
            <v>002624_Z11</v>
          </cell>
          <cell r="P3481">
            <v>0.5</v>
          </cell>
          <cell r="AD3481">
            <v>3</v>
          </cell>
        </row>
        <row r="3482">
          <cell r="D3482" t="str">
            <v>002628_Z11</v>
          </cell>
          <cell r="P3482">
            <v>2.1000000000000001E-2</v>
          </cell>
          <cell r="AD3482">
            <v>1</v>
          </cell>
        </row>
        <row r="3483">
          <cell r="D3483" t="str">
            <v>002628_Z11</v>
          </cell>
          <cell r="P3483">
            <v>2.1000000000000001E-2</v>
          </cell>
          <cell r="AD3483">
            <v>2</v>
          </cell>
        </row>
        <row r="3484">
          <cell r="D3484" t="str">
            <v>002628_Z11</v>
          </cell>
          <cell r="P3484">
            <v>2.1000000000000001E-2</v>
          </cell>
          <cell r="AD3484">
            <v>3</v>
          </cell>
        </row>
        <row r="3485">
          <cell r="D3485" t="str">
            <v>002631_Z11</v>
          </cell>
          <cell r="P3485">
            <v>1.4999999999999999E-2</v>
          </cell>
          <cell r="AD3485">
            <v>1</v>
          </cell>
        </row>
        <row r="3486">
          <cell r="D3486" t="str">
            <v>002631_Z11</v>
          </cell>
          <cell r="P3486">
            <v>1.4999999999999999E-2</v>
          </cell>
          <cell r="AD3486">
            <v>2</v>
          </cell>
        </row>
        <row r="3487">
          <cell r="D3487" t="str">
            <v>002631_Z11</v>
          </cell>
          <cell r="P3487">
            <v>1.4999999999999999E-2</v>
          </cell>
          <cell r="AD3487">
            <v>3</v>
          </cell>
        </row>
        <row r="3488">
          <cell r="D3488" t="str">
            <v>002632_Z11</v>
          </cell>
          <cell r="P3488">
            <v>0.43</v>
          </cell>
          <cell r="AD3488">
            <v>1</v>
          </cell>
        </row>
        <row r="3489">
          <cell r="D3489" t="str">
            <v>002632_Z11</v>
          </cell>
          <cell r="P3489">
            <v>0.43</v>
          </cell>
          <cell r="AD3489">
            <v>2</v>
          </cell>
        </row>
        <row r="3490">
          <cell r="D3490" t="str">
            <v>002632_Z11</v>
          </cell>
          <cell r="P3490">
            <v>0.43</v>
          </cell>
          <cell r="AD3490">
            <v>3</v>
          </cell>
        </row>
        <row r="3491">
          <cell r="D3491" t="str">
            <v>002633_Z11</v>
          </cell>
          <cell r="P3491">
            <v>0.43</v>
          </cell>
          <cell r="AD3491">
            <v>1</v>
          </cell>
        </row>
        <row r="3492">
          <cell r="D3492" t="str">
            <v>002633_Z11</v>
          </cell>
          <cell r="P3492">
            <v>0.43</v>
          </cell>
          <cell r="AD3492">
            <v>2</v>
          </cell>
        </row>
        <row r="3493">
          <cell r="D3493" t="str">
            <v>002633_Z11</v>
          </cell>
          <cell r="P3493">
            <v>0.43</v>
          </cell>
          <cell r="AD3493">
            <v>3</v>
          </cell>
        </row>
        <row r="3494">
          <cell r="D3494" t="str">
            <v>002634_Z11</v>
          </cell>
          <cell r="P3494">
            <v>3.6999999999999998E-2</v>
          </cell>
          <cell r="AD3494">
            <v>1</v>
          </cell>
        </row>
        <row r="3495">
          <cell r="D3495" t="str">
            <v>002634_Z11</v>
          </cell>
          <cell r="P3495">
            <v>3.6999999999999998E-2</v>
          </cell>
          <cell r="AD3495">
            <v>2</v>
          </cell>
        </row>
        <row r="3496">
          <cell r="D3496" t="str">
            <v>002634_Z11</v>
          </cell>
          <cell r="P3496">
            <v>3.6999999999999998E-2</v>
          </cell>
          <cell r="AD3496">
            <v>3</v>
          </cell>
        </row>
        <row r="3497">
          <cell r="D3497" t="str">
            <v>002635_Z11</v>
          </cell>
          <cell r="P3497">
            <v>3.2000000000000001E-2</v>
          </cell>
          <cell r="AD3497">
            <v>1</v>
          </cell>
        </row>
        <row r="3498">
          <cell r="D3498" t="str">
            <v>002635_Z11</v>
          </cell>
          <cell r="P3498">
            <v>3.2000000000000001E-2</v>
          </cell>
          <cell r="AD3498">
            <v>2</v>
          </cell>
        </row>
        <row r="3499">
          <cell r="D3499" t="str">
            <v>002635_Z11</v>
          </cell>
          <cell r="P3499">
            <v>3.2000000000000001E-2</v>
          </cell>
          <cell r="AD3499">
            <v>3</v>
          </cell>
        </row>
        <row r="3500">
          <cell r="D3500" t="str">
            <v>002636_Z11</v>
          </cell>
          <cell r="P3500">
            <v>1.0999999999999999E-2</v>
          </cell>
          <cell r="AD3500">
            <v>1</v>
          </cell>
        </row>
        <row r="3501">
          <cell r="D3501" t="str">
            <v>002636_Z11</v>
          </cell>
          <cell r="P3501">
            <v>1.0999999999999999E-2</v>
          </cell>
          <cell r="AD3501">
            <v>2</v>
          </cell>
        </row>
        <row r="3502">
          <cell r="D3502" t="str">
            <v>002636_Z11</v>
          </cell>
          <cell r="P3502">
            <v>1.0999999999999999E-2</v>
          </cell>
          <cell r="AD3502">
            <v>3</v>
          </cell>
        </row>
        <row r="3503">
          <cell r="D3503" t="str">
            <v>002637_Z11</v>
          </cell>
          <cell r="P3503">
            <v>1.0999999999999999E-2</v>
          </cell>
          <cell r="AD3503">
            <v>1</v>
          </cell>
        </row>
        <row r="3504">
          <cell r="D3504" t="str">
            <v>002637_Z11</v>
          </cell>
          <cell r="P3504">
            <v>1.0999999999999999E-2</v>
          </cell>
          <cell r="AD3504">
            <v>2</v>
          </cell>
        </row>
        <row r="3505">
          <cell r="D3505" t="str">
            <v>002637_Z11</v>
          </cell>
          <cell r="P3505">
            <v>1.0999999999999999E-2</v>
          </cell>
          <cell r="AD3505">
            <v>3</v>
          </cell>
        </row>
        <row r="3506">
          <cell r="D3506" t="str">
            <v>002638_Z11</v>
          </cell>
          <cell r="P3506">
            <v>0.11</v>
          </cell>
          <cell r="AD3506">
            <v>1</v>
          </cell>
        </row>
        <row r="3507">
          <cell r="D3507" t="str">
            <v>002638_Z11</v>
          </cell>
          <cell r="P3507">
            <v>0.11</v>
          </cell>
          <cell r="AD3507">
            <v>2</v>
          </cell>
        </row>
        <row r="3508">
          <cell r="D3508" t="str">
            <v>002638_Z11</v>
          </cell>
          <cell r="P3508">
            <v>0.11</v>
          </cell>
          <cell r="AD3508">
            <v>3</v>
          </cell>
        </row>
        <row r="3509">
          <cell r="D3509" t="str">
            <v>002639_Z11</v>
          </cell>
          <cell r="P3509">
            <v>0.11</v>
          </cell>
          <cell r="AD3509">
            <v>1</v>
          </cell>
        </row>
        <row r="3510">
          <cell r="D3510" t="str">
            <v>002639_Z11</v>
          </cell>
          <cell r="P3510">
            <v>0.11</v>
          </cell>
          <cell r="AD3510">
            <v>2</v>
          </cell>
        </row>
        <row r="3511">
          <cell r="D3511" t="str">
            <v>002639_Z11</v>
          </cell>
          <cell r="P3511">
            <v>0.11</v>
          </cell>
          <cell r="AD3511">
            <v>3</v>
          </cell>
        </row>
        <row r="3512">
          <cell r="D3512" t="str">
            <v>002640_Z11</v>
          </cell>
          <cell r="P3512">
            <v>0.11</v>
          </cell>
          <cell r="AD3512">
            <v>1</v>
          </cell>
        </row>
        <row r="3513">
          <cell r="D3513" t="str">
            <v>002640_Z11</v>
          </cell>
          <cell r="P3513">
            <v>0.11</v>
          </cell>
          <cell r="AD3513">
            <v>2</v>
          </cell>
        </row>
        <row r="3514">
          <cell r="D3514" t="str">
            <v>002640_Z11</v>
          </cell>
          <cell r="P3514">
            <v>0.11</v>
          </cell>
          <cell r="AD3514">
            <v>3</v>
          </cell>
        </row>
        <row r="3515">
          <cell r="D3515" t="str">
            <v>002641_Z11</v>
          </cell>
          <cell r="P3515">
            <v>5.5E-2</v>
          </cell>
          <cell r="AD3515">
            <v>1</v>
          </cell>
        </row>
        <row r="3516">
          <cell r="D3516" t="str">
            <v>002641_Z11</v>
          </cell>
          <cell r="P3516">
            <v>5.5E-2</v>
          </cell>
          <cell r="AD3516">
            <v>2</v>
          </cell>
        </row>
        <row r="3517">
          <cell r="D3517" t="str">
            <v>002641_Z11</v>
          </cell>
          <cell r="P3517">
            <v>5.5E-2</v>
          </cell>
          <cell r="AD3517">
            <v>3</v>
          </cell>
        </row>
        <row r="3518">
          <cell r="D3518" t="str">
            <v>002642_Z11</v>
          </cell>
          <cell r="P3518">
            <v>1.4999999999999999E-2</v>
          </cell>
          <cell r="AD3518">
            <v>1</v>
          </cell>
        </row>
        <row r="3519">
          <cell r="D3519" t="str">
            <v>002642_Z11</v>
          </cell>
          <cell r="P3519">
            <v>1.4999999999999999E-2</v>
          </cell>
          <cell r="AD3519">
            <v>2</v>
          </cell>
        </row>
        <row r="3520">
          <cell r="D3520" t="str">
            <v>002642_Z11</v>
          </cell>
          <cell r="P3520">
            <v>1.4999999999999999E-2</v>
          </cell>
          <cell r="AD3520">
            <v>3</v>
          </cell>
        </row>
        <row r="3521">
          <cell r="D3521" t="str">
            <v>002646_Z11</v>
          </cell>
          <cell r="P3521">
            <v>0.03</v>
          </cell>
          <cell r="AD3521">
            <v>1</v>
          </cell>
        </row>
        <row r="3522">
          <cell r="D3522" t="str">
            <v>002646_Z11</v>
          </cell>
          <cell r="P3522">
            <v>0.03</v>
          </cell>
          <cell r="AD3522">
            <v>2</v>
          </cell>
        </row>
        <row r="3523">
          <cell r="D3523" t="str">
            <v>002646_Z11</v>
          </cell>
          <cell r="P3523">
            <v>0.03</v>
          </cell>
          <cell r="AD3523">
            <v>3</v>
          </cell>
        </row>
        <row r="3524">
          <cell r="D3524" t="str">
            <v>002650_Z11</v>
          </cell>
          <cell r="P3524">
            <v>0.03</v>
          </cell>
          <cell r="AD3524">
            <v>1</v>
          </cell>
        </row>
        <row r="3525">
          <cell r="D3525" t="str">
            <v>002650_Z11</v>
          </cell>
          <cell r="P3525">
            <v>0.03</v>
          </cell>
          <cell r="AD3525">
            <v>2</v>
          </cell>
        </row>
        <row r="3526">
          <cell r="D3526" t="str">
            <v>002650_Z11</v>
          </cell>
          <cell r="P3526">
            <v>0.03</v>
          </cell>
          <cell r="AD3526">
            <v>3</v>
          </cell>
        </row>
        <row r="3527">
          <cell r="D3527" t="str">
            <v>002653_Z11</v>
          </cell>
          <cell r="P3527">
            <v>4.4999999999999998E-2</v>
          </cell>
          <cell r="AD3527">
            <v>1</v>
          </cell>
        </row>
        <row r="3528">
          <cell r="D3528" t="str">
            <v>002653_Z11</v>
          </cell>
          <cell r="P3528">
            <v>4.4999999999999998E-2</v>
          </cell>
          <cell r="AD3528">
            <v>2</v>
          </cell>
        </row>
        <row r="3529">
          <cell r="D3529" t="str">
            <v>002653_Z11</v>
          </cell>
          <cell r="P3529">
            <v>4.4999999999999998E-2</v>
          </cell>
          <cell r="AD3529">
            <v>3</v>
          </cell>
        </row>
        <row r="3530">
          <cell r="D3530" t="str">
            <v>002658_Z11</v>
          </cell>
          <cell r="P3530">
            <v>0.03</v>
          </cell>
          <cell r="AD3530">
            <v>1</v>
          </cell>
        </row>
        <row r="3531">
          <cell r="D3531" t="str">
            <v>002658_Z11</v>
          </cell>
          <cell r="P3531">
            <v>0.03</v>
          </cell>
          <cell r="AD3531">
            <v>2</v>
          </cell>
        </row>
        <row r="3532">
          <cell r="D3532" t="str">
            <v>002658_Z11</v>
          </cell>
          <cell r="P3532">
            <v>0.03</v>
          </cell>
          <cell r="AD3532">
            <v>3</v>
          </cell>
        </row>
        <row r="3533">
          <cell r="D3533" t="str">
            <v>002676_Z11</v>
          </cell>
          <cell r="P3533">
            <v>1.4999999999999999E-2</v>
          </cell>
          <cell r="AD3533">
            <v>1</v>
          </cell>
        </row>
        <row r="3534">
          <cell r="D3534" t="str">
            <v>002676_Z11</v>
          </cell>
          <cell r="P3534">
            <v>1.4999999999999999E-2</v>
          </cell>
          <cell r="AD3534">
            <v>2</v>
          </cell>
        </row>
        <row r="3535">
          <cell r="D3535" t="str">
            <v>002676_Z11</v>
          </cell>
          <cell r="P3535">
            <v>1.4999999999999999E-2</v>
          </cell>
          <cell r="AD3535">
            <v>3</v>
          </cell>
        </row>
        <row r="3536">
          <cell r="D3536" t="str">
            <v>002681_Z11</v>
          </cell>
          <cell r="P3536">
            <v>0.13200000000000001</v>
          </cell>
          <cell r="AD3536">
            <v>1</v>
          </cell>
        </row>
        <row r="3537">
          <cell r="D3537" t="str">
            <v>002681_Z11</v>
          </cell>
          <cell r="P3537">
            <v>0.13200000000000001</v>
          </cell>
          <cell r="AD3537">
            <v>2</v>
          </cell>
        </row>
        <row r="3538">
          <cell r="D3538" t="str">
            <v>002681_Z11</v>
          </cell>
          <cell r="P3538">
            <v>0.13200000000000001</v>
          </cell>
          <cell r="AD3538">
            <v>3</v>
          </cell>
        </row>
        <row r="3539">
          <cell r="D3539" t="str">
            <v>002682_Z11</v>
          </cell>
          <cell r="P3539">
            <v>0.13200000000000001</v>
          </cell>
          <cell r="AD3539">
            <v>1</v>
          </cell>
        </row>
        <row r="3540">
          <cell r="D3540" t="str">
            <v>002682_Z11</v>
          </cell>
          <cell r="P3540">
            <v>0.13200000000000001</v>
          </cell>
          <cell r="AD3540">
            <v>2</v>
          </cell>
        </row>
        <row r="3541">
          <cell r="D3541" t="str">
            <v>002682_Z11</v>
          </cell>
          <cell r="P3541">
            <v>0.13200000000000001</v>
          </cell>
          <cell r="AD3541">
            <v>3</v>
          </cell>
        </row>
        <row r="3542">
          <cell r="D3542" t="str">
            <v>002683_Z11</v>
          </cell>
          <cell r="P3542">
            <v>0.55000000000000004</v>
          </cell>
          <cell r="AD3542">
            <v>1</v>
          </cell>
        </row>
        <row r="3543">
          <cell r="D3543" t="str">
            <v>002683_Z11</v>
          </cell>
          <cell r="P3543">
            <v>0.55000000000000004</v>
          </cell>
          <cell r="AD3543">
            <v>2</v>
          </cell>
        </row>
        <row r="3544">
          <cell r="D3544" t="str">
            <v>002683_Z11</v>
          </cell>
          <cell r="P3544">
            <v>0.55000000000000004</v>
          </cell>
          <cell r="AD3544">
            <v>3</v>
          </cell>
        </row>
        <row r="3545">
          <cell r="D3545" t="str">
            <v>002684_Z11</v>
          </cell>
          <cell r="P3545">
            <v>0.4</v>
          </cell>
          <cell r="AD3545">
            <v>1</v>
          </cell>
        </row>
        <row r="3546">
          <cell r="D3546" t="str">
            <v>002684_Z11</v>
          </cell>
          <cell r="P3546">
            <v>0.4</v>
          </cell>
          <cell r="AD3546">
            <v>2</v>
          </cell>
        </row>
        <row r="3547">
          <cell r="D3547" t="str">
            <v>002684_Z11</v>
          </cell>
          <cell r="P3547">
            <v>0.4</v>
          </cell>
          <cell r="AD3547">
            <v>3</v>
          </cell>
        </row>
        <row r="3548">
          <cell r="D3548" t="str">
            <v>002690_Z11</v>
          </cell>
          <cell r="P3548">
            <v>0.04</v>
          </cell>
          <cell r="AD3548">
            <v>1</v>
          </cell>
        </row>
        <row r="3549">
          <cell r="D3549" t="str">
            <v>002690_Z11</v>
          </cell>
          <cell r="P3549">
            <v>0.04</v>
          </cell>
          <cell r="AD3549">
            <v>2</v>
          </cell>
        </row>
        <row r="3550">
          <cell r="D3550" t="str">
            <v>002690_Z11</v>
          </cell>
          <cell r="P3550">
            <v>0.04</v>
          </cell>
          <cell r="AD3550">
            <v>3</v>
          </cell>
        </row>
        <row r="3551">
          <cell r="D3551" t="str">
            <v>002692_Z11</v>
          </cell>
          <cell r="P3551">
            <v>0.04</v>
          </cell>
          <cell r="AD3551">
            <v>1</v>
          </cell>
        </row>
        <row r="3552">
          <cell r="D3552" t="str">
            <v>002692_Z11</v>
          </cell>
          <cell r="P3552">
            <v>0.04</v>
          </cell>
          <cell r="AD3552">
            <v>2</v>
          </cell>
        </row>
        <row r="3553">
          <cell r="D3553" t="str">
            <v>002692_Z11</v>
          </cell>
          <cell r="P3553">
            <v>0.04</v>
          </cell>
          <cell r="AD3553">
            <v>3</v>
          </cell>
        </row>
        <row r="3554">
          <cell r="D3554" t="str">
            <v>002706_Z11</v>
          </cell>
          <cell r="P3554">
            <v>2.5</v>
          </cell>
          <cell r="AD3554">
            <v>1</v>
          </cell>
        </row>
        <row r="3555">
          <cell r="D3555" t="str">
            <v>002706_Z11</v>
          </cell>
          <cell r="P3555">
            <v>2.5</v>
          </cell>
          <cell r="AD3555">
            <v>2</v>
          </cell>
        </row>
        <row r="3556">
          <cell r="D3556" t="str">
            <v>002706_Z11</v>
          </cell>
          <cell r="P3556">
            <v>2.5</v>
          </cell>
          <cell r="AD3556">
            <v>3</v>
          </cell>
        </row>
        <row r="3557">
          <cell r="D3557" t="str">
            <v>002711_Z11</v>
          </cell>
          <cell r="P3557">
            <v>0.28399999999999997</v>
          </cell>
          <cell r="AD3557">
            <v>1</v>
          </cell>
        </row>
        <row r="3558">
          <cell r="D3558" t="str">
            <v>002711_Z11</v>
          </cell>
          <cell r="P3558">
            <v>0.28399999999999997</v>
          </cell>
          <cell r="AD3558">
            <v>2</v>
          </cell>
        </row>
        <row r="3559">
          <cell r="D3559" t="str">
            <v>002711_Z11</v>
          </cell>
          <cell r="P3559">
            <v>0.28399999999999997</v>
          </cell>
          <cell r="AD3559">
            <v>3</v>
          </cell>
        </row>
        <row r="3560">
          <cell r="D3560" t="str">
            <v>002712_Z11</v>
          </cell>
          <cell r="P3560">
            <v>1.4999999999999999E-2</v>
          </cell>
          <cell r="AD3560">
            <v>1</v>
          </cell>
        </row>
        <row r="3561">
          <cell r="D3561" t="str">
            <v>002712_Z11</v>
          </cell>
          <cell r="P3561">
            <v>1.4999999999999999E-2</v>
          </cell>
          <cell r="AD3561">
            <v>2</v>
          </cell>
        </row>
        <row r="3562">
          <cell r="D3562" t="str">
            <v>002712_Z11</v>
          </cell>
          <cell r="P3562">
            <v>1.4999999999999999E-2</v>
          </cell>
          <cell r="AD3562">
            <v>3</v>
          </cell>
        </row>
        <row r="3563">
          <cell r="D3563" t="str">
            <v>002713_Z11</v>
          </cell>
          <cell r="P3563">
            <v>4.4999999999999998E-2</v>
          </cell>
          <cell r="AD3563">
            <v>1</v>
          </cell>
        </row>
        <row r="3564">
          <cell r="D3564" t="str">
            <v>002713_Z11</v>
          </cell>
          <cell r="P3564">
            <v>4.4999999999999998E-2</v>
          </cell>
          <cell r="AD3564">
            <v>2</v>
          </cell>
        </row>
        <row r="3565">
          <cell r="D3565" t="str">
            <v>002713_Z11</v>
          </cell>
          <cell r="P3565">
            <v>4.4999999999999998E-2</v>
          </cell>
          <cell r="AD3565">
            <v>3</v>
          </cell>
        </row>
        <row r="3566">
          <cell r="D3566" t="str">
            <v>002720_Z11</v>
          </cell>
          <cell r="P3566">
            <v>5.4999999999999997E-3</v>
          </cell>
          <cell r="AD3566">
            <v>1</v>
          </cell>
        </row>
        <row r="3567">
          <cell r="D3567" t="str">
            <v>002720_Z11</v>
          </cell>
          <cell r="P3567">
            <v>5.4999999999999997E-3</v>
          </cell>
          <cell r="AD3567">
            <v>2</v>
          </cell>
        </row>
        <row r="3568">
          <cell r="D3568" t="str">
            <v>002720_Z11</v>
          </cell>
          <cell r="P3568">
            <v>5.4999999999999997E-3</v>
          </cell>
          <cell r="AD3568">
            <v>3</v>
          </cell>
        </row>
        <row r="3569">
          <cell r="D3569" t="str">
            <v>002726_Z11</v>
          </cell>
          <cell r="P3569">
            <v>1.9E-2</v>
          </cell>
          <cell r="AD3569">
            <v>1</v>
          </cell>
        </row>
        <row r="3570">
          <cell r="D3570" t="str">
            <v>002726_Z11</v>
          </cell>
          <cell r="P3570">
            <v>1.9E-2</v>
          </cell>
          <cell r="AD3570">
            <v>2</v>
          </cell>
        </row>
        <row r="3571">
          <cell r="D3571" t="str">
            <v>002726_Z11</v>
          </cell>
          <cell r="P3571">
            <v>1.9E-2</v>
          </cell>
          <cell r="AD3571">
            <v>3</v>
          </cell>
        </row>
        <row r="3572">
          <cell r="D3572" t="str">
            <v>002727_Z11</v>
          </cell>
          <cell r="P3572">
            <v>1.0999999999999999E-2</v>
          </cell>
          <cell r="AD3572">
            <v>1</v>
          </cell>
        </row>
        <row r="3573">
          <cell r="D3573" t="str">
            <v>002727_Z11</v>
          </cell>
          <cell r="P3573">
            <v>1.0999999999999999E-2</v>
          </cell>
          <cell r="AD3573">
            <v>2</v>
          </cell>
        </row>
        <row r="3574">
          <cell r="D3574" t="str">
            <v>002727_Z11</v>
          </cell>
          <cell r="P3574">
            <v>1.0999999999999999E-2</v>
          </cell>
          <cell r="AD3574">
            <v>3</v>
          </cell>
        </row>
        <row r="3575">
          <cell r="D3575" t="str">
            <v>002733_Z11</v>
          </cell>
          <cell r="P3575">
            <v>3.2</v>
          </cell>
          <cell r="AD3575">
            <v>1</v>
          </cell>
        </row>
        <row r="3576">
          <cell r="D3576" t="str">
            <v>002733_Z11</v>
          </cell>
          <cell r="P3576">
            <v>3.2</v>
          </cell>
          <cell r="AD3576">
            <v>2</v>
          </cell>
        </row>
        <row r="3577">
          <cell r="D3577" t="str">
            <v>002733_Z11</v>
          </cell>
          <cell r="P3577">
            <v>3.2</v>
          </cell>
          <cell r="AD3577">
            <v>3</v>
          </cell>
        </row>
        <row r="3578">
          <cell r="D3578" t="str">
            <v>002734_Z11</v>
          </cell>
          <cell r="P3578">
            <v>3.2</v>
          </cell>
          <cell r="AD3578">
            <v>1</v>
          </cell>
        </row>
        <row r="3579">
          <cell r="D3579" t="str">
            <v>002734_Z11</v>
          </cell>
          <cell r="P3579">
            <v>3.2</v>
          </cell>
          <cell r="AD3579">
            <v>2</v>
          </cell>
        </row>
        <row r="3580">
          <cell r="D3580" t="str">
            <v>002734_Z11</v>
          </cell>
          <cell r="P3580">
            <v>3.2</v>
          </cell>
          <cell r="AD3580">
            <v>3</v>
          </cell>
        </row>
        <row r="3581">
          <cell r="D3581" t="str">
            <v>002735_Z11</v>
          </cell>
          <cell r="P3581">
            <v>2.5499999999999998</v>
          </cell>
          <cell r="AD3581">
            <v>1</v>
          </cell>
        </row>
        <row r="3582">
          <cell r="D3582" t="str">
            <v>002735_Z11</v>
          </cell>
          <cell r="P3582">
            <v>2.5499999999999998</v>
          </cell>
          <cell r="AD3582">
            <v>2</v>
          </cell>
        </row>
        <row r="3583">
          <cell r="D3583" t="str">
            <v>002735_Z11</v>
          </cell>
          <cell r="P3583">
            <v>2.5499999999999998</v>
          </cell>
          <cell r="AD3583">
            <v>3</v>
          </cell>
        </row>
        <row r="3584">
          <cell r="D3584" t="str">
            <v>002736_Z11</v>
          </cell>
          <cell r="P3584">
            <v>1.5</v>
          </cell>
          <cell r="AD3584">
            <v>1</v>
          </cell>
        </row>
        <row r="3585">
          <cell r="D3585" t="str">
            <v>002736_Z11</v>
          </cell>
          <cell r="P3585">
            <v>1.5</v>
          </cell>
          <cell r="AD3585">
            <v>2</v>
          </cell>
        </row>
        <row r="3586">
          <cell r="D3586" t="str">
            <v>002736_Z11</v>
          </cell>
          <cell r="P3586">
            <v>1.5</v>
          </cell>
          <cell r="AD3586">
            <v>3</v>
          </cell>
        </row>
        <row r="3587">
          <cell r="D3587" t="str">
            <v>002737_Z11</v>
          </cell>
          <cell r="P3587">
            <v>0.37</v>
          </cell>
          <cell r="AD3587">
            <v>1</v>
          </cell>
        </row>
        <row r="3588">
          <cell r="D3588" t="str">
            <v>002737_Z11</v>
          </cell>
          <cell r="P3588">
            <v>0.37</v>
          </cell>
          <cell r="AD3588">
            <v>2</v>
          </cell>
        </row>
        <row r="3589">
          <cell r="D3589" t="str">
            <v>002737_Z11</v>
          </cell>
          <cell r="P3589">
            <v>0.37</v>
          </cell>
          <cell r="AD3589">
            <v>3</v>
          </cell>
        </row>
        <row r="3590">
          <cell r="D3590" t="str">
            <v>002738_Z11</v>
          </cell>
          <cell r="P3590">
            <v>0.04</v>
          </cell>
          <cell r="AD3590">
            <v>1</v>
          </cell>
        </row>
        <row r="3591">
          <cell r="D3591" t="str">
            <v>002738_Z11</v>
          </cell>
          <cell r="P3591">
            <v>0.04</v>
          </cell>
          <cell r="AD3591">
            <v>2</v>
          </cell>
        </row>
        <row r="3592">
          <cell r="D3592" t="str">
            <v>002738_Z11</v>
          </cell>
          <cell r="P3592">
            <v>0.04</v>
          </cell>
          <cell r="AD3592">
            <v>3</v>
          </cell>
        </row>
        <row r="3593">
          <cell r="D3593" t="str">
            <v>002739_Z11</v>
          </cell>
          <cell r="P3593">
            <v>9.6000000000000002E-2</v>
          </cell>
          <cell r="AD3593">
            <v>1</v>
          </cell>
        </row>
        <row r="3594">
          <cell r="D3594" t="str">
            <v>002739_Z11</v>
          </cell>
          <cell r="P3594">
            <v>9.6000000000000002E-2</v>
          </cell>
          <cell r="AD3594">
            <v>2</v>
          </cell>
        </row>
        <row r="3595">
          <cell r="D3595" t="str">
            <v>002739_Z11</v>
          </cell>
          <cell r="P3595">
            <v>9.6000000000000002E-2</v>
          </cell>
          <cell r="AD3595">
            <v>3</v>
          </cell>
        </row>
        <row r="3596">
          <cell r="D3596" t="str">
            <v>002740_Z11</v>
          </cell>
          <cell r="P3596">
            <v>5.5E-2</v>
          </cell>
          <cell r="AD3596">
            <v>1</v>
          </cell>
        </row>
        <row r="3597">
          <cell r="D3597" t="str">
            <v>002740_Z11</v>
          </cell>
          <cell r="P3597">
            <v>5.5E-2</v>
          </cell>
          <cell r="AD3597">
            <v>2</v>
          </cell>
        </row>
        <row r="3598">
          <cell r="D3598" t="str">
            <v>002740_Z11</v>
          </cell>
          <cell r="P3598">
            <v>5.5E-2</v>
          </cell>
          <cell r="AD3598">
            <v>3</v>
          </cell>
        </row>
        <row r="3599">
          <cell r="D3599" t="str">
            <v>002741_Z11</v>
          </cell>
          <cell r="P3599">
            <v>0.03</v>
          </cell>
          <cell r="AD3599">
            <v>1</v>
          </cell>
        </row>
        <row r="3600">
          <cell r="D3600" t="str">
            <v>002741_Z11</v>
          </cell>
          <cell r="P3600">
            <v>0.03</v>
          </cell>
          <cell r="AD3600">
            <v>2</v>
          </cell>
        </row>
        <row r="3601">
          <cell r="D3601" t="str">
            <v>002741_Z11</v>
          </cell>
          <cell r="P3601">
            <v>0.03</v>
          </cell>
          <cell r="AD3601">
            <v>3</v>
          </cell>
        </row>
        <row r="3602">
          <cell r="D3602" t="str">
            <v>002742_Z11</v>
          </cell>
          <cell r="P3602">
            <v>2.1999999999999999E-2</v>
          </cell>
          <cell r="AD3602">
            <v>1</v>
          </cell>
        </row>
        <row r="3603">
          <cell r="D3603" t="str">
            <v>002742_Z11</v>
          </cell>
          <cell r="P3603">
            <v>2.1999999999999999E-2</v>
          </cell>
          <cell r="AD3603">
            <v>2</v>
          </cell>
        </row>
        <row r="3604">
          <cell r="D3604" t="str">
            <v>002742_Z11</v>
          </cell>
          <cell r="P3604">
            <v>2.1999999999999999E-2</v>
          </cell>
          <cell r="AD3604">
            <v>3</v>
          </cell>
        </row>
        <row r="3605">
          <cell r="D3605" t="str">
            <v>002752_Z11</v>
          </cell>
          <cell r="P3605">
            <v>1.0999999999999999E-2</v>
          </cell>
          <cell r="AD3605">
            <v>1</v>
          </cell>
        </row>
        <row r="3606">
          <cell r="D3606" t="str">
            <v>002752_Z11</v>
          </cell>
          <cell r="P3606">
            <v>1.0999999999999999E-2</v>
          </cell>
          <cell r="AD3606">
            <v>2</v>
          </cell>
        </row>
        <row r="3607">
          <cell r="D3607" t="str">
            <v>002752_Z11</v>
          </cell>
          <cell r="P3607">
            <v>1.0999999999999999E-2</v>
          </cell>
          <cell r="AD3607">
            <v>3</v>
          </cell>
        </row>
        <row r="3608">
          <cell r="D3608" t="str">
            <v>002753_Z11</v>
          </cell>
          <cell r="P3608">
            <v>0.03</v>
          </cell>
          <cell r="AD3608">
            <v>1</v>
          </cell>
        </row>
        <row r="3609">
          <cell r="D3609" t="str">
            <v>002753_Z11</v>
          </cell>
          <cell r="P3609">
            <v>0.03</v>
          </cell>
          <cell r="AD3609">
            <v>2</v>
          </cell>
        </row>
        <row r="3610">
          <cell r="D3610" t="str">
            <v>002753_Z11</v>
          </cell>
          <cell r="P3610">
            <v>0.03</v>
          </cell>
          <cell r="AD3610">
            <v>3</v>
          </cell>
        </row>
        <row r="3611">
          <cell r="D3611" t="str">
            <v>002766_Z11</v>
          </cell>
          <cell r="P3611">
            <v>0.16</v>
          </cell>
          <cell r="AD3611">
            <v>1</v>
          </cell>
        </row>
        <row r="3612">
          <cell r="D3612" t="str">
            <v>002766_Z11</v>
          </cell>
          <cell r="P3612">
            <v>0.16</v>
          </cell>
          <cell r="AD3612">
            <v>2</v>
          </cell>
        </row>
        <row r="3613">
          <cell r="D3613" t="str">
            <v>002766_Z11</v>
          </cell>
          <cell r="P3613">
            <v>0.16</v>
          </cell>
          <cell r="AD3613">
            <v>3</v>
          </cell>
        </row>
        <row r="3614">
          <cell r="D3614" t="str">
            <v>002767_Z11</v>
          </cell>
          <cell r="P3614">
            <v>0.16</v>
          </cell>
          <cell r="AD3614">
            <v>1</v>
          </cell>
        </row>
        <row r="3615">
          <cell r="D3615" t="str">
            <v>002767_Z11</v>
          </cell>
          <cell r="P3615">
            <v>0.16</v>
          </cell>
          <cell r="AD3615">
            <v>2</v>
          </cell>
        </row>
        <row r="3616">
          <cell r="D3616" t="str">
            <v>002767_Z11</v>
          </cell>
          <cell r="P3616">
            <v>0.16</v>
          </cell>
          <cell r="AD3616">
            <v>3</v>
          </cell>
        </row>
        <row r="3617">
          <cell r="D3617" t="str">
            <v>002769_Z11</v>
          </cell>
          <cell r="P3617">
            <v>0.12</v>
          </cell>
          <cell r="AD3617">
            <v>1</v>
          </cell>
        </row>
        <row r="3618">
          <cell r="D3618" t="str">
            <v>002769_Z11</v>
          </cell>
          <cell r="P3618">
            <v>0.12</v>
          </cell>
          <cell r="AD3618">
            <v>2</v>
          </cell>
        </row>
        <row r="3619">
          <cell r="D3619" t="str">
            <v>002769_Z11</v>
          </cell>
          <cell r="P3619">
            <v>0.12</v>
          </cell>
          <cell r="AD3619">
            <v>3</v>
          </cell>
        </row>
        <row r="3620">
          <cell r="D3620" t="str">
            <v>002771_Z11</v>
          </cell>
          <cell r="P3620">
            <v>0.11</v>
          </cell>
          <cell r="AD3620">
            <v>1</v>
          </cell>
        </row>
        <row r="3621">
          <cell r="D3621" t="str">
            <v>002771_Z11</v>
          </cell>
          <cell r="P3621">
            <v>0.11</v>
          </cell>
          <cell r="AD3621">
            <v>2</v>
          </cell>
        </row>
        <row r="3622">
          <cell r="D3622" t="str">
            <v>002771_Z11</v>
          </cell>
          <cell r="P3622">
            <v>0.11</v>
          </cell>
          <cell r="AD3622">
            <v>3</v>
          </cell>
        </row>
        <row r="3623">
          <cell r="D3623" t="str">
            <v>002780_Z11</v>
          </cell>
          <cell r="P3623">
            <v>0.01</v>
          </cell>
          <cell r="AD3623">
            <v>1</v>
          </cell>
        </row>
        <row r="3624">
          <cell r="D3624" t="str">
            <v>002780_Z11</v>
          </cell>
          <cell r="P3624">
            <v>0.01</v>
          </cell>
          <cell r="AD3624">
            <v>2</v>
          </cell>
        </row>
        <row r="3625">
          <cell r="D3625" t="str">
            <v>002780_Z11</v>
          </cell>
          <cell r="P3625">
            <v>0.01</v>
          </cell>
          <cell r="AD3625">
            <v>3</v>
          </cell>
        </row>
        <row r="3626">
          <cell r="D3626" t="str">
            <v>002790_Z11</v>
          </cell>
          <cell r="P3626">
            <v>7.4999999999999997E-3</v>
          </cell>
          <cell r="AD3626">
            <v>1</v>
          </cell>
        </row>
        <row r="3627">
          <cell r="D3627" t="str">
            <v>002790_Z11</v>
          </cell>
          <cell r="P3627">
            <v>7.4999999999999997E-3</v>
          </cell>
          <cell r="AD3627">
            <v>2</v>
          </cell>
        </row>
        <row r="3628">
          <cell r="D3628" t="str">
            <v>002790_Z11</v>
          </cell>
          <cell r="P3628">
            <v>7.4999999999999997E-3</v>
          </cell>
          <cell r="AD3628">
            <v>3</v>
          </cell>
        </row>
        <row r="3629">
          <cell r="D3629" t="str">
            <v>002791_Z11</v>
          </cell>
          <cell r="P3629">
            <v>0.09</v>
          </cell>
          <cell r="AD3629">
            <v>1</v>
          </cell>
        </row>
        <row r="3630">
          <cell r="D3630" t="str">
            <v>002791_Z11</v>
          </cell>
          <cell r="P3630">
            <v>0.09</v>
          </cell>
          <cell r="AD3630">
            <v>2</v>
          </cell>
        </row>
        <row r="3631">
          <cell r="D3631" t="str">
            <v>002791_Z11</v>
          </cell>
          <cell r="P3631">
            <v>0.09</v>
          </cell>
          <cell r="AD3631">
            <v>3</v>
          </cell>
        </row>
        <row r="3632">
          <cell r="D3632" t="str">
            <v>002795_Z11</v>
          </cell>
          <cell r="P3632">
            <v>0.08</v>
          </cell>
          <cell r="AD3632">
            <v>1</v>
          </cell>
        </row>
        <row r="3633">
          <cell r="D3633" t="str">
            <v>002795_Z11</v>
          </cell>
          <cell r="P3633">
            <v>0.08</v>
          </cell>
          <cell r="AD3633">
            <v>2</v>
          </cell>
        </row>
        <row r="3634">
          <cell r="D3634" t="str">
            <v>002795_Z11</v>
          </cell>
          <cell r="P3634">
            <v>0.08</v>
          </cell>
          <cell r="AD3634">
            <v>3</v>
          </cell>
        </row>
        <row r="3635">
          <cell r="D3635" t="str">
            <v>002799_Z11</v>
          </cell>
          <cell r="P3635">
            <v>6.0000000000000001E-3</v>
          </cell>
          <cell r="AD3635">
            <v>1</v>
          </cell>
        </row>
        <row r="3636">
          <cell r="D3636" t="str">
            <v>002799_Z11</v>
          </cell>
          <cell r="P3636">
            <v>6.0000000000000001E-3</v>
          </cell>
          <cell r="AD3636">
            <v>2</v>
          </cell>
        </row>
        <row r="3637">
          <cell r="D3637" t="str">
            <v>002799_Z11</v>
          </cell>
          <cell r="P3637">
            <v>6.0000000000000001E-3</v>
          </cell>
          <cell r="AD3637">
            <v>3</v>
          </cell>
        </row>
        <row r="3638">
          <cell r="D3638" t="str">
            <v>002800_Z11</v>
          </cell>
          <cell r="P3638">
            <v>1.0999999999999999E-2</v>
          </cell>
          <cell r="AD3638">
            <v>1</v>
          </cell>
        </row>
        <row r="3639">
          <cell r="D3639" t="str">
            <v>002800_Z11</v>
          </cell>
          <cell r="P3639">
            <v>1.0999999999999999E-2</v>
          </cell>
          <cell r="AD3639">
            <v>2</v>
          </cell>
        </row>
        <row r="3640">
          <cell r="D3640" t="str">
            <v>002800_Z11</v>
          </cell>
          <cell r="P3640">
            <v>1.0999999999999999E-2</v>
          </cell>
          <cell r="AD3640">
            <v>3</v>
          </cell>
        </row>
        <row r="3641">
          <cell r="D3641" t="str">
            <v>002802_Z11</v>
          </cell>
          <cell r="P3641">
            <v>5.5E-2</v>
          </cell>
          <cell r="AD3641">
            <v>1</v>
          </cell>
        </row>
        <row r="3642">
          <cell r="D3642" t="str">
            <v>002802_Z11</v>
          </cell>
          <cell r="P3642">
            <v>5.5E-2</v>
          </cell>
          <cell r="AD3642">
            <v>2</v>
          </cell>
        </row>
        <row r="3643">
          <cell r="D3643" t="str">
            <v>002802_Z11</v>
          </cell>
          <cell r="P3643">
            <v>5.5E-2</v>
          </cell>
          <cell r="AD3643">
            <v>3</v>
          </cell>
        </row>
        <row r="3644">
          <cell r="D3644" t="str">
            <v>002813_Z11</v>
          </cell>
          <cell r="P3644">
            <v>0.11</v>
          </cell>
          <cell r="AD3644">
            <v>1</v>
          </cell>
        </row>
        <row r="3645">
          <cell r="D3645" t="str">
            <v>002813_Z11</v>
          </cell>
          <cell r="P3645">
            <v>0.11</v>
          </cell>
          <cell r="AD3645">
            <v>2</v>
          </cell>
        </row>
        <row r="3646">
          <cell r="D3646" t="str">
            <v>002813_Z11</v>
          </cell>
          <cell r="P3646">
            <v>0.11</v>
          </cell>
          <cell r="AD3646">
            <v>3</v>
          </cell>
        </row>
        <row r="3647">
          <cell r="D3647" t="str">
            <v>002814_Z11</v>
          </cell>
          <cell r="P3647">
            <v>0.11</v>
          </cell>
          <cell r="AD3647">
            <v>1</v>
          </cell>
        </row>
        <row r="3648">
          <cell r="D3648" t="str">
            <v>002814_Z11</v>
          </cell>
          <cell r="P3648">
            <v>0.11</v>
          </cell>
          <cell r="AD3648">
            <v>2</v>
          </cell>
        </row>
        <row r="3649">
          <cell r="D3649" t="str">
            <v>002814_Z11</v>
          </cell>
          <cell r="P3649">
            <v>0.11</v>
          </cell>
          <cell r="AD3649">
            <v>3</v>
          </cell>
        </row>
        <row r="3650">
          <cell r="D3650" t="str">
            <v>002821_Z11</v>
          </cell>
          <cell r="P3650">
            <v>5.1799999999999999E-2</v>
          </cell>
          <cell r="AD3650">
            <v>1</v>
          </cell>
        </row>
        <row r="3651">
          <cell r="D3651" t="str">
            <v>002821_Z11</v>
          </cell>
          <cell r="P3651">
            <v>5.1799999999999999E-2</v>
          </cell>
          <cell r="AD3651">
            <v>2</v>
          </cell>
        </row>
        <row r="3652">
          <cell r="D3652" t="str">
            <v>002821_Z11</v>
          </cell>
          <cell r="P3652">
            <v>5.1799999999999999E-2</v>
          </cell>
          <cell r="AD3652">
            <v>3</v>
          </cell>
        </row>
        <row r="3653">
          <cell r="D3653" t="str">
            <v>002840_Z11</v>
          </cell>
          <cell r="P3653">
            <v>6.0000000000000001E-3</v>
          </cell>
          <cell r="AD3653">
            <v>1</v>
          </cell>
        </row>
        <row r="3654">
          <cell r="D3654" t="str">
            <v>002840_Z11</v>
          </cell>
          <cell r="P3654">
            <v>6.0000000000000001E-3</v>
          </cell>
          <cell r="AD3654">
            <v>2</v>
          </cell>
        </row>
        <row r="3655">
          <cell r="D3655" t="str">
            <v>002840_Z11</v>
          </cell>
          <cell r="P3655">
            <v>6.0000000000000001E-3</v>
          </cell>
          <cell r="AD3655">
            <v>3</v>
          </cell>
        </row>
        <row r="3656">
          <cell r="D3656" t="str">
            <v>002851_Z11</v>
          </cell>
          <cell r="P3656">
            <v>0.25</v>
          </cell>
          <cell r="AD3656">
            <v>1</v>
          </cell>
        </row>
        <row r="3657">
          <cell r="D3657" t="str">
            <v>002851_Z11</v>
          </cell>
          <cell r="P3657">
            <v>0.25</v>
          </cell>
          <cell r="AD3657">
            <v>2</v>
          </cell>
        </row>
        <row r="3658">
          <cell r="D3658" t="str">
            <v>002851_Z11</v>
          </cell>
          <cell r="P3658">
            <v>0.25</v>
          </cell>
          <cell r="AD3658">
            <v>3</v>
          </cell>
        </row>
        <row r="3659">
          <cell r="D3659" t="str">
            <v>002852_Z11</v>
          </cell>
          <cell r="P3659">
            <v>0.25</v>
          </cell>
          <cell r="AD3659">
            <v>1</v>
          </cell>
        </row>
        <row r="3660">
          <cell r="D3660" t="str">
            <v>002852_Z11</v>
          </cell>
          <cell r="P3660">
            <v>0.25</v>
          </cell>
          <cell r="AD3660">
            <v>2</v>
          </cell>
        </row>
        <row r="3661">
          <cell r="D3661" t="str">
            <v>002852_Z11</v>
          </cell>
          <cell r="P3661">
            <v>0.25</v>
          </cell>
          <cell r="AD3661">
            <v>3</v>
          </cell>
        </row>
        <row r="3662">
          <cell r="D3662" t="str">
            <v>002853_Z11</v>
          </cell>
          <cell r="P3662">
            <v>0.09</v>
          </cell>
          <cell r="AD3662">
            <v>1</v>
          </cell>
        </row>
        <row r="3663">
          <cell r="D3663" t="str">
            <v>002853_Z11</v>
          </cell>
          <cell r="P3663">
            <v>0.09</v>
          </cell>
          <cell r="AD3663">
            <v>2</v>
          </cell>
        </row>
        <row r="3664">
          <cell r="D3664" t="str">
            <v>002853_Z11</v>
          </cell>
          <cell r="P3664">
            <v>0.09</v>
          </cell>
          <cell r="AD3664">
            <v>3</v>
          </cell>
        </row>
        <row r="3665">
          <cell r="D3665" t="str">
            <v>002857_Z11</v>
          </cell>
          <cell r="P3665">
            <v>4.4999999999999998E-2</v>
          </cell>
          <cell r="AD3665">
            <v>1</v>
          </cell>
        </row>
        <row r="3666">
          <cell r="D3666" t="str">
            <v>002857_Z11</v>
          </cell>
          <cell r="P3666">
            <v>4.4999999999999998E-2</v>
          </cell>
          <cell r="AD3666">
            <v>2</v>
          </cell>
        </row>
        <row r="3667">
          <cell r="D3667" t="str">
            <v>002857_Z11</v>
          </cell>
          <cell r="P3667">
            <v>4.4999999999999998E-2</v>
          </cell>
          <cell r="AD3667">
            <v>3</v>
          </cell>
        </row>
        <row r="3668">
          <cell r="D3668" t="str">
            <v>002858_Z11</v>
          </cell>
          <cell r="P3668">
            <v>0.03</v>
          </cell>
          <cell r="AD3668">
            <v>1</v>
          </cell>
        </row>
        <row r="3669">
          <cell r="D3669" t="str">
            <v>002858_Z11</v>
          </cell>
          <cell r="P3669">
            <v>0.03</v>
          </cell>
          <cell r="AD3669">
            <v>2</v>
          </cell>
        </row>
        <row r="3670">
          <cell r="D3670" t="str">
            <v>002858_Z11</v>
          </cell>
          <cell r="P3670">
            <v>0.03</v>
          </cell>
          <cell r="AD3670">
            <v>3</v>
          </cell>
        </row>
        <row r="3671">
          <cell r="D3671" t="str">
            <v>002859_Z11</v>
          </cell>
          <cell r="P3671">
            <v>0.03</v>
          </cell>
          <cell r="AD3671">
            <v>1</v>
          </cell>
        </row>
        <row r="3672">
          <cell r="D3672" t="str">
            <v>002859_Z11</v>
          </cell>
          <cell r="P3672">
            <v>0.03</v>
          </cell>
          <cell r="AD3672">
            <v>2</v>
          </cell>
        </row>
        <row r="3673">
          <cell r="D3673" t="str">
            <v>002859_Z11</v>
          </cell>
          <cell r="P3673">
            <v>0.03</v>
          </cell>
          <cell r="AD3673">
            <v>3</v>
          </cell>
        </row>
        <row r="3674">
          <cell r="D3674" t="str">
            <v>002860_Z11</v>
          </cell>
          <cell r="P3674">
            <v>0.25</v>
          </cell>
          <cell r="AD3674">
            <v>1</v>
          </cell>
        </row>
        <row r="3675">
          <cell r="D3675" t="str">
            <v>002860_Z11</v>
          </cell>
          <cell r="P3675">
            <v>0.25</v>
          </cell>
          <cell r="AD3675">
            <v>2</v>
          </cell>
        </row>
        <row r="3676">
          <cell r="D3676" t="str">
            <v>002860_Z11</v>
          </cell>
          <cell r="P3676">
            <v>0.25</v>
          </cell>
          <cell r="AD3676">
            <v>3</v>
          </cell>
        </row>
        <row r="3677">
          <cell r="D3677" t="str">
            <v>002863_Z11</v>
          </cell>
          <cell r="P3677">
            <v>1.0999999999999999E-2</v>
          </cell>
          <cell r="AD3677">
            <v>1</v>
          </cell>
        </row>
        <row r="3678">
          <cell r="D3678" t="str">
            <v>002863_Z11</v>
          </cell>
          <cell r="P3678">
            <v>1.0999999999999999E-2</v>
          </cell>
          <cell r="AD3678">
            <v>2</v>
          </cell>
        </row>
        <row r="3679">
          <cell r="D3679" t="str">
            <v>002863_Z11</v>
          </cell>
          <cell r="P3679">
            <v>1.0999999999999999E-2</v>
          </cell>
          <cell r="AD3679">
            <v>3</v>
          </cell>
        </row>
        <row r="3680">
          <cell r="D3680" t="str">
            <v>002880_Z11</v>
          </cell>
          <cell r="P3680">
            <v>2.1999999999999999E-2</v>
          </cell>
          <cell r="AD3680">
            <v>1</v>
          </cell>
        </row>
        <row r="3681">
          <cell r="D3681" t="str">
            <v>002880_Z11</v>
          </cell>
          <cell r="P3681">
            <v>2.1999999999999999E-2</v>
          </cell>
          <cell r="AD3681">
            <v>2</v>
          </cell>
        </row>
        <row r="3682">
          <cell r="D3682" t="str">
            <v>002880_Z11</v>
          </cell>
          <cell r="P3682">
            <v>2.1999999999999999E-2</v>
          </cell>
          <cell r="AD3682">
            <v>3</v>
          </cell>
        </row>
        <row r="3683">
          <cell r="D3683" t="str">
            <v>002887_Z11</v>
          </cell>
          <cell r="P3683">
            <v>0.01</v>
          </cell>
          <cell r="AD3683">
            <v>1</v>
          </cell>
        </row>
        <row r="3684">
          <cell r="D3684" t="str">
            <v>002887_Z11</v>
          </cell>
          <cell r="P3684">
            <v>0.01</v>
          </cell>
          <cell r="AD3684">
            <v>2</v>
          </cell>
        </row>
        <row r="3685">
          <cell r="D3685" t="str">
            <v>002887_Z11</v>
          </cell>
          <cell r="P3685">
            <v>0.01</v>
          </cell>
          <cell r="AD3685">
            <v>3</v>
          </cell>
        </row>
        <row r="3686">
          <cell r="D3686" t="str">
            <v>002900_Z11</v>
          </cell>
          <cell r="P3686">
            <v>1.7000000000000001E-2</v>
          </cell>
          <cell r="AD3686">
            <v>1</v>
          </cell>
        </row>
        <row r="3687">
          <cell r="D3687" t="str">
            <v>002900_Z11</v>
          </cell>
          <cell r="P3687">
            <v>1.7000000000000001E-2</v>
          </cell>
          <cell r="AD3687">
            <v>2</v>
          </cell>
        </row>
        <row r="3688">
          <cell r="D3688" t="str">
            <v>002900_Z11</v>
          </cell>
          <cell r="P3688">
            <v>1.7000000000000001E-2</v>
          </cell>
          <cell r="AD3688">
            <v>3</v>
          </cell>
        </row>
        <row r="3689">
          <cell r="D3689" t="str">
            <v>002901_Z11</v>
          </cell>
          <cell r="P3689">
            <v>2.1999999999999999E-2</v>
          </cell>
          <cell r="AD3689">
            <v>1</v>
          </cell>
        </row>
        <row r="3690">
          <cell r="D3690" t="str">
            <v>002901_Z11</v>
          </cell>
          <cell r="P3690">
            <v>2.1999999999999999E-2</v>
          </cell>
          <cell r="AD3690">
            <v>2</v>
          </cell>
        </row>
        <row r="3691">
          <cell r="D3691" t="str">
            <v>002901_Z11</v>
          </cell>
          <cell r="P3691">
            <v>2.1999999999999999E-2</v>
          </cell>
          <cell r="AD3691">
            <v>3</v>
          </cell>
        </row>
        <row r="3692">
          <cell r="D3692" t="str">
            <v>002903_Z11</v>
          </cell>
          <cell r="P3692">
            <v>0.315</v>
          </cell>
          <cell r="AD3692">
            <v>1</v>
          </cell>
        </row>
        <row r="3693">
          <cell r="D3693" t="str">
            <v>002903_Z11</v>
          </cell>
          <cell r="P3693">
            <v>0.315</v>
          </cell>
          <cell r="AD3693">
            <v>2</v>
          </cell>
        </row>
        <row r="3694">
          <cell r="D3694" t="str">
            <v>002903_Z11</v>
          </cell>
          <cell r="P3694">
            <v>0.315</v>
          </cell>
          <cell r="AD3694">
            <v>3</v>
          </cell>
        </row>
        <row r="3695">
          <cell r="D3695" t="str">
            <v>002904_Z11</v>
          </cell>
          <cell r="P3695">
            <v>0.315</v>
          </cell>
          <cell r="AD3695">
            <v>1</v>
          </cell>
        </row>
        <row r="3696">
          <cell r="D3696" t="str">
            <v>002904_Z11</v>
          </cell>
          <cell r="P3696">
            <v>0.315</v>
          </cell>
          <cell r="AD3696">
            <v>2</v>
          </cell>
        </row>
        <row r="3697">
          <cell r="D3697" t="str">
            <v>002904_Z11</v>
          </cell>
          <cell r="P3697">
            <v>0.315</v>
          </cell>
          <cell r="AD3697">
            <v>3</v>
          </cell>
        </row>
        <row r="3698">
          <cell r="D3698" t="str">
            <v>002959_Z11</v>
          </cell>
          <cell r="P3698">
            <v>0.13800000000000001</v>
          </cell>
          <cell r="AD3698">
            <v>1</v>
          </cell>
        </row>
        <row r="3699">
          <cell r="D3699" t="str">
            <v>002959_Z11</v>
          </cell>
          <cell r="P3699">
            <v>0.13800000000000001</v>
          </cell>
          <cell r="AD3699">
            <v>2</v>
          </cell>
        </row>
        <row r="3700">
          <cell r="D3700" t="str">
            <v>002959_Z11</v>
          </cell>
          <cell r="P3700">
            <v>0.13800000000000001</v>
          </cell>
          <cell r="AD3700">
            <v>3</v>
          </cell>
        </row>
        <row r="3701">
          <cell r="D3701" t="str">
            <v>002960_Z11</v>
          </cell>
          <cell r="P3701">
            <v>5.5E-2</v>
          </cell>
          <cell r="AD3701">
            <v>1</v>
          </cell>
        </row>
        <row r="3702">
          <cell r="D3702" t="str">
            <v>002960_Z11</v>
          </cell>
          <cell r="P3702">
            <v>5.5E-2</v>
          </cell>
          <cell r="AD3702">
            <v>2</v>
          </cell>
        </row>
        <row r="3703">
          <cell r="D3703" t="str">
            <v>002960_Z11</v>
          </cell>
          <cell r="P3703">
            <v>5.5E-2</v>
          </cell>
          <cell r="AD3703">
            <v>3</v>
          </cell>
        </row>
        <row r="3704">
          <cell r="D3704" t="str">
            <v>002991_Z11</v>
          </cell>
          <cell r="P3704">
            <v>7.4999999999999997E-2</v>
          </cell>
          <cell r="AD3704">
            <v>1</v>
          </cell>
        </row>
        <row r="3705">
          <cell r="D3705" t="str">
            <v>002991_Z11</v>
          </cell>
          <cell r="P3705">
            <v>7.4999999999999997E-2</v>
          </cell>
          <cell r="AD3705">
            <v>2</v>
          </cell>
        </row>
        <row r="3706">
          <cell r="D3706" t="str">
            <v>002991_Z11</v>
          </cell>
          <cell r="P3706">
            <v>7.4999999999999997E-2</v>
          </cell>
          <cell r="AD3706">
            <v>3</v>
          </cell>
        </row>
        <row r="3707">
          <cell r="D3707" t="str">
            <v>002992_Z11</v>
          </cell>
          <cell r="P3707">
            <v>4.4999999999999998E-2</v>
          </cell>
          <cell r="AD3707">
            <v>1</v>
          </cell>
        </row>
        <row r="3708">
          <cell r="D3708" t="str">
            <v>002992_Z11</v>
          </cell>
          <cell r="P3708">
            <v>4.4999999999999998E-2</v>
          </cell>
          <cell r="AD3708">
            <v>2</v>
          </cell>
        </row>
        <row r="3709">
          <cell r="D3709" t="str">
            <v>002992_Z11</v>
          </cell>
          <cell r="P3709">
            <v>4.4999999999999998E-2</v>
          </cell>
          <cell r="AD3709">
            <v>3</v>
          </cell>
        </row>
        <row r="3710">
          <cell r="D3710" t="str">
            <v>002993_Z11</v>
          </cell>
          <cell r="P3710">
            <v>6.4000000000000001E-2</v>
          </cell>
          <cell r="AD3710">
            <v>1</v>
          </cell>
        </row>
        <row r="3711">
          <cell r="D3711" t="str">
            <v>002993_Z11</v>
          </cell>
          <cell r="P3711">
            <v>6.4000000000000001E-2</v>
          </cell>
          <cell r="AD3711">
            <v>2</v>
          </cell>
        </row>
        <row r="3712">
          <cell r="D3712" t="str">
            <v>002993_Z11</v>
          </cell>
          <cell r="P3712">
            <v>6.4000000000000001E-2</v>
          </cell>
          <cell r="AD3712">
            <v>3</v>
          </cell>
        </row>
        <row r="3713">
          <cell r="D3713" t="str">
            <v>003044_Z11</v>
          </cell>
          <cell r="P3713">
            <v>1.4999999999999999E-2</v>
          </cell>
          <cell r="AD3713">
            <v>1</v>
          </cell>
        </row>
        <row r="3714">
          <cell r="D3714" t="str">
            <v>003044_Z11</v>
          </cell>
          <cell r="P3714">
            <v>1.4999999999999999E-2</v>
          </cell>
          <cell r="AD3714">
            <v>2</v>
          </cell>
        </row>
        <row r="3715">
          <cell r="D3715" t="str">
            <v>003044_Z11</v>
          </cell>
          <cell r="P3715">
            <v>1.4999999999999999E-2</v>
          </cell>
          <cell r="AD3715">
            <v>3</v>
          </cell>
        </row>
        <row r="3716">
          <cell r="D3716" t="str">
            <v>003045_Z11</v>
          </cell>
          <cell r="P3716">
            <v>5.4999999999999997E-3</v>
          </cell>
          <cell r="AD3716">
            <v>1</v>
          </cell>
        </row>
        <row r="3717">
          <cell r="D3717" t="str">
            <v>003045_Z11</v>
          </cell>
          <cell r="P3717">
            <v>5.4999999999999997E-3</v>
          </cell>
          <cell r="AD3717">
            <v>2</v>
          </cell>
        </row>
        <row r="3718">
          <cell r="D3718" t="str">
            <v>003045_Z11</v>
          </cell>
          <cell r="P3718">
            <v>5.4999999999999997E-3</v>
          </cell>
          <cell r="AD3718">
            <v>3</v>
          </cell>
        </row>
        <row r="3719">
          <cell r="D3719" t="str">
            <v>003046_Z11</v>
          </cell>
          <cell r="P3719">
            <v>1.9E-2</v>
          </cell>
          <cell r="AD3719">
            <v>1</v>
          </cell>
        </row>
        <row r="3720">
          <cell r="D3720" t="str">
            <v>003046_Z11</v>
          </cell>
          <cell r="P3720">
            <v>1.9E-2</v>
          </cell>
          <cell r="AD3720">
            <v>2</v>
          </cell>
        </row>
        <row r="3721">
          <cell r="D3721" t="str">
            <v>003046_Z11</v>
          </cell>
          <cell r="P3721">
            <v>1.9E-2</v>
          </cell>
          <cell r="AD3721">
            <v>3</v>
          </cell>
        </row>
        <row r="3722">
          <cell r="D3722" t="str">
            <v>003047_Z11</v>
          </cell>
          <cell r="P3722">
            <v>1.7999999999999999E-2</v>
          </cell>
          <cell r="AD3722">
            <v>1</v>
          </cell>
        </row>
        <row r="3723">
          <cell r="D3723" t="str">
            <v>003047_Z11</v>
          </cell>
          <cell r="P3723">
            <v>1.7999999999999999E-2</v>
          </cell>
          <cell r="AD3723">
            <v>2</v>
          </cell>
        </row>
        <row r="3724">
          <cell r="D3724" t="str">
            <v>003047_Z11</v>
          </cell>
          <cell r="P3724">
            <v>1.7999999999999999E-2</v>
          </cell>
          <cell r="AD3724">
            <v>3</v>
          </cell>
        </row>
        <row r="3725">
          <cell r="D3725" t="str">
            <v>003048_Z11</v>
          </cell>
          <cell r="P3725">
            <v>1.9E-2</v>
          </cell>
          <cell r="AD3725">
            <v>1</v>
          </cell>
        </row>
        <row r="3726">
          <cell r="D3726" t="str">
            <v>003048_Z11</v>
          </cell>
          <cell r="P3726">
            <v>1.9E-2</v>
          </cell>
          <cell r="AD3726">
            <v>2</v>
          </cell>
        </row>
        <row r="3727">
          <cell r="D3727" t="str">
            <v>003048_Z11</v>
          </cell>
          <cell r="P3727">
            <v>1.9E-2</v>
          </cell>
          <cell r="AD3727">
            <v>3</v>
          </cell>
        </row>
        <row r="3728">
          <cell r="D3728" t="str">
            <v>003049_Z11</v>
          </cell>
          <cell r="P3728">
            <v>1.4999999999999999E-2</v>
          </cell>
          <cell r="AD3728">
            <v>1</v>
          </cell>
        </row>
        <row r="3729">
          <cell r="D3729" t="str">
            <v>003049_Z11</v>
          </cell>
          <cell r="P3729">
            <v>1.4999999999999999E-2</v>
          </cell>
          <cell r="AD3729">
            <v>2</v>
          </cell>
        </row>
        <row r="3730">
          <cell r="D3730" t="str">
            <v>003049_Z11</v>
          </cell>
          <cell r="P3730">
            <v>1.4999999999999999E-2</v>
          </cell>
          <cell r="AD3730">
            <v>3</v>
          </cell>
        </row>
        <row r="3731">
          <cell r="D3731" t="str">
            <v>003068_Z11</v>
          </cell>
          <cell r="P3731">
            <v>7.4999999999999997E-2</v>
          </cell>
          <cell r="AD3731">
            <v>1</v>
          </cell>
        </row>
        <row r="3732">
          <cell r="D3732" t="str">
            <v>003068_Z11</v>
          </cell>
          <cell r="P3732">
            <v>7.4999999999999997E-2</v>
          </cell>
          <cell r="AD3732">
            <v>2</v>
          </cell>
        </row>
        <row r="3733">
          <cell r="D3733" t="str">
            <v>003068_Z11</v>
          </cell>
          <cell r="P3733">
            <v>7.4999999999999997E-2</v>
          </cell>
          <cell r="AD3733">
            <v>3</v>
          </cell>
        </row>
        <row r="3734">
          <cell r="D3734" t="str">
            <v>003069_Z11</v>
          </cell>
          <cell r="P3734">
            <v>3.6999999999999998E-2</v>
          </cell>
          <cell r="AD3734">
            <v>1</v>
          </cell>
        </row>
        <row r="3735">
          <cell r="D3735" t="str">
            <v>003069_Z11</v>
          </cell>
          <cell r="P3735">
            <v>3.6999999999999998E-2</v>
          </cell>
          <cell r="AD3735">
            <v>2</v>
          </cell>
        </row>
        <row r="3736">
          <cell r="D3736" t="str">
            <v>003069_Z11</v>
          </cell>
          <cell r="P3736">
            <v>3.6999999999999998E-2</v>
          </cell>
          <cell r="AD3736">
            <v>3</v>
          </cell>
        </row>
        <row r="3737">
          <cell r="D3737" t="str">
            <v>003103_Z11</v>
          </cell>
          <cell r="P3737">
            <v>3.3000000000000002E-2</v>
          </cell>
          <cell r="AD3737">
            <v>1</v>
          </cell>
        </row>
        <row r="3738">
          <cell r="D3738" t="str">
            <v>003103_Z11</v>
          </cell>
          <cell r="P3738">
            <v>3.3000000000000002E-2</v>
          </cell>
          <cell r="AD3738">
            <v>2</v>
          </cell>
        </row>
        <row r="3739">
          <cell r="D3739" t="str">
            <v>003103_Z11</v>
          </cell>
          <cell r="P3739">
            <v>3.3000000000000002E-2</v>
          </cell>
          <cell r="AD3739">
            <v>3</v>
          </cell>
        </row>
        <row r="3740">
          <cell r="D3740" t="str">
            <v>003145_Z11</v>
          </cell>
          <cell r="P3740">
            <v>0.03</v>
          </cell>
          <cell r="AD3740">
            <v>1</v>
          </cell>
        </row>
        <row r="3741">
          <cell r="D3741" t="str">
            <v>003145_Z11</v>
          </cell>
          <cell r="P3741">
            <v>0.03</v>
          </cell>
          <cell r="AD3741">
            <v>2</v>
          </cell>
        </row>
        <row r="3742">
          <cell r="D3742" t="str">
            <v>003145_Z11</v>
          </cell>
          <cell r="P3742">
            <v>0.03</v>
          </cell>
          <cell r="AD3742">
            <v>3</v>
          </cell>
        </row>
        <row r="3743">
          <cell r="D3743" t="str">
            <v>003148_Z11</v>
          </cell>
          <cell r="P3743">
            <v>1.4999999999999999E-2</v>
          </cell>
          <cell r="AD3743">
            <v>1</v>
          </cell>
        </row>
        <row r="3744">
          <cell r="D3744" t="str">
            <v>003148_Z11</v>
          </cell>
          <cell r="P3744">
            <v>1.4999999999999999E-2</v>
          </cell>
          <cell r="AD3744">
            <v>2</v>
          </cell>
        </row>
        <row r="3745">
          <cell r="D3745" t="str">
            <v>003148_Z11</v>
          </cell>
          <cell r="P3745">
            <v>1.4999999999999999E-2</v>
          </cell>
          <cell r="AD3745">
            <v>3</v>
          </cell>
        </row>
        <row r="3746">
          <cell r="D3746" t="str">
            <v>003193_Z11</v>
          </cell>
          <cell r="P3746">
            <v>0.03</v>
          </cell>
          <cell r="AD3746">
            <v>1</v>
          </cell>
        </row>
        <row r="3747">
          <cell r="D3747" t="str">
            <v>003193_Z11</v>
          </cell>
          <cell r="P3747">
            <v>0.03</v>
          </cell>
          <cell r="AD3747">
            <v>2</v>
          </cell>
        </row>
        <row r="3748">
          <cell r="D3748" t="str">
            <v>003193_Z11</v>
          </cell>
          <cell r="P3748">
            <v>0.03</v>
          </cell>
          <cell r="AD3748">
            <v>3</v>
          </cell>
        </row>
        <row r="3749">
          <cell r="D3749" t="str">
            <v>003216_Z11</v>
          </cell>
          <cell r="P3749">
            <v>0.09</v>
          </cell>
          <cell r="AD3749">
            <v>1</v>
          </cell>
        </row>
        <row r="3750">
          <cell r="D3750" t="str">
            <v>003216_Z11</v>
          </cell>
          <cell r="P3750">
            <v>0.09</v>
          </cell>
          <cell r="AD3750">
            <v>2</v>
          </cell>
        </row>
        <row r="3751">
          <cell r="D3751" t="str">
            <v>003216_Z11</v>
          </cell>
          <cell r="P3751">
            <v>0.09</v>
          </cell>
          <cell r="AD3751">
            <v>3</v>
          </cell>
        </row>
        <row r="3752">
          <cell r="D3752" t="str">
            <v>003217_Z11</v>
          </cell>
          <cell r="P3752">
            <v>0.09</v>
          </cell>
          <cell r="AD3752">
            <v>1</v>
          </cell>
        </row>
        <row r="3753">
          <cell r="D3753" t="str">
            <v>003217_Z11</v>
          </cell>
          <cell r="P3753">
            <v>0.09</v>
          </cell>
          <cell r="AD3753">
            <v>2</v>
          </cell>
        </row>
        <row r="3754">
          <cell r="D3754" t="str">
            <v>003217_Z11</v>
          </cell>
          <cell r="P3754">
            <v>0.09</v>
          </cell>
          <cell r="AD3754">
            <v>3</v>
          </cell>
        </row>
        <row r="3755">
          <cell r="D3755" t="str">
            <v>003218_Z11</v>
          </cell>
          <cell r="P3755">
            <v>0.09</v>
          </cell>
          <cell r="AD3755">
            <v>1</v>
          </cell>
        </row>
        <row r="3756">
          <cell r="D3756" t="str">
            <v>003218_Z11</v>
          </cell>
          <cell r="P3756">
            <v>0.09</v>
          </cell>
          <cell r="AD3756">
            <v>2</v>
          </cell>
        </row>
        <row r="3757">
          <cell r="D3757" t="str">
            <v>003218_Z11</v>
          </cell>
          <cell r="P3757">
            <v>0.09</v>
          </cell>
          <cell r="AD3757">
            <v>3</v>
          </cell>
        </row>
        <row r="3758">
          <cell r="D3758" t="str">
            <v>003225_Z11</v>
          </cell>
          <cell r="P3758">
            <v>5.1999999999999998E-2</v>
          </cell>
          <cell r="AD3758">
            <v>1</v>
          </cell>
        </row>
        <row r="3759">
          <cell r="D3759" t="str">
            <v>003225_Z11</v>
          </cell>
          <cell r="P3759">
            <v>5.1999999999999998E-2</v>
          </cell>
          <cell r="AD3759">
            <v>2</v>
          </cell>
        </row>
        <row r="3760">
          <cell r="D3760" t="str">
            <v>003225_Z11</v>
          </cell>
          <cell r="P3760">
            <v>5.1999999999999998E-2</v>
          </cell>
          <cell r="AD3760">
            <v>3</v>
          </cell>
        </row>
        <row r="3761">
          <cell r="D3761" t="str">
            <v>003250_Z11</v>
          </cell>
          <cell r="P3761">
            <v>1.4999999999999999E-2</v>
          </cell>
          <cell r="AD3761">
            <v>1</v>
          </cell>
        </row>
        <row r="3762">
          <cell r="D3762" t="str">
            <v>003250_Z11</v>
          </cell>
          <cell r="P3762">
            <v>1.4999999999999999E-2</v>
          </cell>
          <cell r="AD3762">
            <v>2</v>
          </cell>
        </row>
        <row r="3763">
          <cell r="D3763" t="str">
            <v>003250_Z11</v>
          </cell>
          <cell r="P3763">
            <v>1.4999999999999999E-2</v>
          </cell>
          <cell r="AD3763">
            <v>3</v>
          </cell>
        </row>
        <row r="3764">
          <cell r="D3764" t="str">
            <v>003251_Z11</v>
          </cell>
          <cell r="P3764">
            <v>1.4999999999999999E-2</v>
          </cell>
          <cell r="AD3764">
            <v>1</v>
          </cell>
        </row>
        <row r="3765">
          <cell r="D3765" t="str">
            <v>003251_Z11</v>
          </cell>
          <cell r="P3765">
            <v>1.4999999999999999E-2</v>
          </cell>
          <cell r="AD3765">
            <v>2</v>
          </cell>
        </row>
        <row r="3766">
          <cell r="D3766" t="str">
            <v>003251_Z11</v>
          </cell>
          <cell r="P3766">
            <v>1.4999999999999999E-2</v>
          </cell>
          <cell r="AD3766">
            <v>3</v>
          </cell>
        </row>
        <row r="3767">
          <cell r="D3767" t="str">
            <v>003253_Z11</v>
          </cell>
          <cell r="P3767">
            <v>1.8499999999999999E-2</v>
          </cell>
          <cell r="AD3767">
            <v>1</v>
          </cell>
        </row>
        <row r="3768">
          <cell r="D3768" t="str">
            <v>003253_Z11</v>
          </cell>
          <cell r="P3768">
            <v>1.8499999999999999E-2</v>
          </cell>
          <cell r="AD3768">
            <v>2</v>
          </cell>
        </row>
        <row r="3769">
          <cell r="D3769" t="str">
            <v>003253_Z11</v>
          </cell>
          <cell r="P3769">
            <v>1.8499999999999999E-2</v>
          </cell>
          <cell r="AD3769">
            <v>3</v>
          </cell>
        </row>
        <row r="3770">
          <cell r="D3770" t="str">
            <v>003267_Z11</v>
          </cell>
          <cell r="P3770">
            <v>1.4999999999999999E-2</v>
          </cell>
          <cell r="AD3770">
            <v>1</v>
          </cell>
        </row>
        <row r="3771">
          <cell r="D3771" t="str">
            <v>003267_Z11</v>
          </cell>
          <cell r="P3771">
            <v>1.4999999999999999E-2</v>
          </cell>
          <cell r="AD3771">
            <v>2</v>
          </cell>
        </row>
        <row r="3772">
          <cell r="D3772" t="str">
            <v>003267_Z11</v>
          </cell>
          <cell r="P3772">
            <v>1.4999999999999999E-2</v>
          </cell>
          <cell r="AD3772">
            <v>3</v>
          </cell>
        </row>
        <row r="3773">
          <cell r="D3773" t="str">
            <v>003280_Z11</v>
          </cell>
          <cell r="P3773">
            <v>1.0999999999999999E-2</v>
          </cell>
          <cell r="AD3773">
            <v>1</v>
          </cell>
        </row>
        <row r="3774">
          <cell r="D3774" t="str">
            <v>003280_Z11</v>
          </cell>
          <cell r="P3774">
            <v>1.0999999999999999E-2</v>
          </cell>
          <cell r="AD3774">
            <v>2</v>
          </cell>
        </row>
        <row r="3775">
          <cell r="D3775" t="str">
            <v>003280_Z11</v>
          </cell>
          <cell r="P3775">
            <v>1.0999999999999999E-2</v>
          </cell>
          <cell r="AD3775">
            <v>3</v>
          </cell>
        </row>
        <row r="3776">
          <cell r="D3776" t="str">
            <v>003309_Z11</v>
          </cell>
          <cell r="P3776">
            <v>0.314</v>
          </cell>
          <cell r="AD3776">
            <v>1</v>
          </cell>
        </row>
        <row r="3777">
          <cell r="D3777" t="str">
            <v>003309_Z11</v>
          </cell>
          <cell r="P3777">
            <v>0.314</v>
          </cell>
          <cell r="AD3777">
            <v>2</v>
          </cell>
        </row>
        <row r="3778">
          <cell r="D3778" t="str">
            <v>003309_Z11</v>
          </cell>
          <cell r="P3778">
            <v>0.314</v>
          </cell>
          <cell r="AD3778">
            <v>3</v>
          </cell>
        </row>
        <row r="3779">
          <cell r="D3779" t="str">
            <v>003310_Z11</v>
          </cell>
          <cell r="P3779">
            <v>0.314</v>
          </cell>
          <cell r="AD3779">
            <v>1</v>
          </cell>
        </row>
        <row r="3780">
          <cell r="D3780" t="str">
            <v>003310_Z11</v>
          </cell>
          <cell r="P3780">
            <v>0.314</v>
          </cell>
          <cell r="AD3780">
            <v>2</v>
          </cell>
        </row>
        <row r="3781">
          <cell r="D3781" t="str">
            <v>003310_Z11</v>
          </cell>
          <cell r="P3781">
            <v>0.314</v>
          </cell>
          <cell r="AD3781">
            <v>3</v>
          </cell>
        </row>
        <row r="3782">
          <cell r="D3782" t="str">
            <v>003331_Z11</v>
          </cell>
          <cell r="P3782">
            <v>5.5E-2</v>
          </cell>
          <cell r="AD3782">
            <v>1</v>
          </cell>
        </row>
        <row r="3783">
          <cell r="D3783" t="str">
            <v>003331_Z11</v>
          </cell>
          <cell r="P3783">
            <v>5.5E-2</v>
          </cell>
          <cell r="AD3783">
            <v>2</v>
          </cell>
        </row>
        <row r="3784">
          <cell r="D3784" t="str">
            <v>003331_Z11</v>
          </cell>
          <cell r="P3784">
            <v>5.5E-2</v>
          </cell>
          <cell r="AD3784">
            <v>3</v>
          </cell>
        </row>
        <row r="3785">
          <cell r="D3785" t="str">
            <v>003332_Z11</v>
          </cell>
          <cell r="P3785">
            <v>5.5E-2</v>
          </cell>
          <cell r="AD3785">
            <v>1</v>
          </cell>
        </row>
        <row r="3786">
          <cell r="D3786" t="str">
            <v>003332_Z11</v>
          </cell>
          <cell r="P3786">
            <v>5.5E-2</v>
          </cell>
          <cell r="AD3786">
            <v>2</v>
          </cell>
        </row>
        <row r="3787">
          <cell r="D3787" t="str">
            <v>003332_Z11</v>
          </cell>
          <cell r="P3787">
            <v>5.5E-2</v>
          </cell>
          <cell r="AD3787">
            <v>3</v>
          </cell>
        </row>
        <row r="3788">
          <cell r="D3788" t="str">
            <v>003360_Z11</v>
          </cell>
          <cell r="P3788">
            <v>0.25</v>
          </cell>
          <cell r="AD3788">
            <v>1</v>
          </cell>
        </row>
        <row r="3789">
          <cell r="D3789" t="str">
            <v>003360_Z11</v>
          </cell>
          <cell r="P3789">
            <v>0.25</v>
          </cell>
          <cell r="AD3789">
            <v>2</v>
          </cell>
        </row>
        <row r="3790">
          <cell r="D3790" t="str">
            <v>003360_Z11</v>
          </cell>
          <cell r="P3790">
            <v>0.25</v>
          </cell>
          <cell r="AD3790">
            <v>3</v>
          </cell>
        </row>
        <row r="3791">
          <cell r="D3791" t="str">
            <v>003428_Z11</v>
          </cell>
          <cell r="P3791">
            <v>7.4999999999999997E-2</v>
          </cell>
          <cell r="AD3791">
            <v>1</v>
          </cell>
        </row>
        <row r="3792">
          <cell r="D3792" t="str">
            <v>003428_Z11</v>
          </cell>
          <cell r="P3792">
            <v>7.4999999999999997E-2</v>
          </cell>
          <cell r="AD3792">
            <v>2</v>
          </cell>
        </row>
        <row r="3793">
          <cell r="D3793" t="str">
            <v>003428_Z11</v>
          </cell>
          <cell r="P3793">
            <v>7.4999999999999997E-2</v>
          </cell>
          <cell r="AD3793">
            <v>3</v>
          </cell>
        </row>
        <row r="3794">
          <cell r="D3794" t="str">
            <v>003429_Z11</v>
          </cell>
          <cell r="P3794">
            <v>0.03</v>
          </cell>
          <cell r="AD3794">
            <v>1</v>
          </cell>
        </row>
        <row r="3795">
          <cell r="D3795" t="str">
            <v>003429_Z11</v>
          </cell>
          <cell r="P3795">
            <v>0.03</v>
          </cell>
          <cell r="AD3795">
            <v>2</v>
          </cell>
        </row>
        <row r="3796">
          <cell r="D3796" t="str">
            <v>003429_Z11</v>
          </cell>
          <cell r="P3796">
            <v>0.03</v>
          </cell>
          <cell r="AD3796">
            <v>3</v>
          </cell>
        </row>
        <row r="3797">
          <cell r="D3797" t="str">
            <v>003470_Z11</v>
          </cell>
          <cell r="P3797">
            <v>5.5E-2</v>
          </cell>
          <cell r="AD3797">
            <v>1</v>
          </cell>
        </row>
        <row r="3798">
          <cell r="D3798" t="str">
            <v>003470_Z11</v>
          </cell>
          <cell r="P3798">
            <v>5.5E-2</v>
          </cell>
          <cell r="AD3798">
            <v>2</v>
          </cell>
        </row>
        <row r="3799">
          <cell r="D3799" t="str">
            <v>003470_Z11</v>
          </cell>
          <cell r="P3799">
            <v>5.5E-2</v>
          </cell>
          <cell r="AD3799">
            <v>3</v>
          </cell>
        </row>
        <row r="3800">
          <cell r="D3800" t="str">
            <v>003471_Z11</v>
          </cell>
          <cell r="P3800">
            <v>3.6999999999999998E-2</v>
          </cell>
          <cell r="AD3800">
            <v>1</v>
          </cell>
        </row>
        <row r="3801">
          <cell r="D3801" t="str">
            <v>003471_Z11</v>
          </cell>
          <cell r="P3801">
            <v>3.6999999999999998E-2</v>
          </cell>
          <cell r="AD3801">
            <v>2</v>
          </cell>
        </row>
        <row r="3802">
          <cell r="D3802" t="str">
            <v>003471_Z11</v>
          </cell>
          <cell r="P3802">
            <v>3.6999999999999998E-2</v>
          </cell>
          <cell r="AD3802">
            <v>3</v>
          </cell>
        </row>
        <row r="3803">
          <cell r="D3803" t="str">
            <v>003509_Z11</v>
          </cell>
          <cell r="P3803">
            <v>0.01</v>
          </cell>
          <cell r="AD3803">
            <v>1</v>
          </cell>
        </row>
        <row r="3804">
          <cell r="D3804" t="str">
            <v>003509_Z11</v>
          </cell>
          <cell r="P3804">
            <v>0.01</v>
          </cell>
          <cell r="AD3804">
            <v>2</v>
          </cell>
        </row>
        <row r="3805">
          <cell r="D3805" t="str">
            <v>003509_Z11</v>
          </cell>
          <cell r="P3805">
            <v>0.01</v>
          </cell>
          <cell r="AD3805">
            <v>3</v>
          </cell>
        </row>
        <row r="3806">
          <cell r="D3806" t="str">
            <v>003693_Z11</v>
          </cell>
          <cell r="P3806">
            <v>7.0000000000000007E-2</v>
          </cell>
          <cell r="AD3806">
            <v>1</v>
          </cell>
        </row>
        <row r="3807">
          <cell r="D3807" t="str">
            <v>003693_Z11</v>
          </cell>
          <cell r="P3807">
            <v>7.0000000000000007E-2</v>
          </cell>
          <cell r="AD3807">
            <v>2</v>
          </cell>
        </row>
        <row r="3808">
          <cell r="D3808" t="str">
            <v>003693_Z11</v>
          </cell>
          <cell r="P3808">
            <v>7.0000000000000007E-2</v>
          </cell>
          <cell r="AD3808">
            <v>3</v>
          </cell>
        </row>
        <row r="3809">
          <cell r="D3809" t="str">
            <v>003783_Z11</v>
          </cell>
          <cell r="P3809">
            <v>0.13</v>
          </cell>
          <cell r="AD3809">
            <v>1</v>
          </cell>
        </row>
        <row r="3810">
          <cell r="D3810" t="str">
            <v>003783_Z11</v>
          </cell>
          <cell r="P3810">
            <v>0.13</v>
          </cell>
          <cell r="AD3810">
            <v>2</v>
          </cell>
        </row>
        <row r="3811">
          <cell r="D3811" t="str">
            <v>003783_Z11</v>
          </cell>
          <cell r="P3811">
            <v>0.13</v>
          </cell>
          <cell r="AD3811">
            <v>3</v>
          </cell>
        </row>
        <row r="3812">
          <cell r="D3812" t="str">
            <v>003827_Z11</v>
          </cell>
          <cell r="P3812">
            <v>0.27</v>
          </cell>
          <cell r="AD3812">
            <v>1</v>
          </cell>
        </row>
        <row r="3813">
          <cell r="D3813" t="str">
            <v>003827_Z11</v>
          </cell>
          <cell r="P3813">
            <v>0.27</v>
          </cell>
          <cell r="AD3813">
            <v>2</v>
          </cell>
        </row>
        <row r="3814">
          <cell r="D3814" t="str">
            <v>003827_Z11</v>
          </cell>
          <cell r="P3814">
            <v>0.27</v>
          </cell>
          <cell r="AD3814">
            <v>3</v>
          </cell>
        </row>
        <row r="3815">
          <cell r="D3815" t="str">
            <v>003828_Z11</v>
          </cell>
          <cell r="P3815">
            <v>0.27</v>
          </cell>
          <cell r="AD3815">
            <v>1</v>
          </cell>
        </row>
        <row r="3816">
          <cell r="D3816" t="str">
            <v>003828_Z11</v>
          </cell>
          <cell r="P3816">
            <v>0.27</v>
          </cell>
          <cell r="AD3816">
            <v>2</v>
          </cell>
        </row>
        <row r="3817">
          <cell r="D3817" t="str">
            <v>003828_Z11</v>
          </cell>
          <cell r="P3817">
            <v>0.27</v>
          </cell>
          <cell r="AD3817">
            <v>3</v>
          </cell>
        </row>
        <row r="3818">
          <cell r="D3818" t="str">
            <v>003868_Z11</v>
          </cell>
          <cell r="P3818">
            <v>2.1999999999999999E-2</v>
          </cell>
          <cell r="AD3818">
            <v>1</v>
          </cell>
        </row>
        <row r="3819">
          <cell r="D3819" t="str">
            <v>003868_Z11</v>
          </cell>
          <cell r="P3819">
            <v>2.1999999999999999E-2</v>
          </cell>
          <cell r="AD3819">
            <v>2</v>
          </cell>
        </row>
        <row r="3820">
          <cell r="D3820" t="str">
            <v>003868_Z11</v>
          </cell>
          <cell r="P3820">
            <v>2.1999999999999999E-2</v>
          </cell>
          <cell r="AD3820">
            <v>3</v>
          </cell>
        </row>
        <row r="3821">
          <cell r="D3821" t="str">
            <v>004004_Z11</v>
          </cell>
          <cell r="P3821">
            <v>2.1999999999999999E-2</v>
          </cell>
          <cell r="AD3821">
            <v>1</v>
          </cell>
        </row>
        <row r="3822">
          <cell r="D3822" t="str">
            <v>004004_Z11</v>
          </cell>
          <cell r="P3822">
            <v>2.1999999999999999E-2</v>
          </cell>
          <cell r="AD3822">
            <v>2</v>
          </cell>
        </row>
        <row r="3823">
          <cell r="D3823" t="str">
            <v>004004_Z11</v>
          </cell>
          <cell r="P3823">
            <v>2.1999999999999999E-2</v>
          </cell>
          <cell r="AD3823">
            <v>3</v>
          </cell>
        </row>
        <row r="3824">
          <cell r="D3824" t="str">
            <v>004094_Z11</v>
          </cell>
          <cell r="P3824">
            <v>0.67500000000000004</v>
          </cell>
          <cell r="AD3824">
            <v>1</v>
          </cell>
        </row>
        <row r="3825">
          <cell r="D3825" t="str">
            <v>004094_Z11</v>
          </cell>
          <cell r="P3825">
            <v>0.67500000000000004</v>
          </cell>
          <cell r="AD3825">
            <v>2</v>
          </cell>
        </row>
        <row r="3826">
          <cell r="D3826" t="str">
            <v>004094_Z11</v>
          </cell>
          <cell r="P3826">
            <v>0.67500000000000004</v>
          </cell>
          <cell r="AD3826">
            <v>3</v>
          </cell>
        </row>
        <row r="3827">
          <cell r="D3827" t="str">
            <v>004324_Z11</v>
          </cell>
          <cell r="P3827">
            <v>8.0000000000000002E-3</v>
          </cell>
          <cell r="AD3827">
            <v>1</v>
          </cell>
        </row>
        <row r="3828">
          <cell r="D3828" t="str">
            <v>004324_Z11</v>
          </cell>
          <cell r="P3828">
            <v>8.0000000000000002E-3</v>
          </cell>
          <cell r="AD3828">
            <v>2</v>
          </cell>
        </row>
        <row r="3829">
          <cell r="D3829" t="str">
            <v>004324_Z11</v>
          </cell>
          <cell r="P3829">
            <v>8.0000000000000002E-3</v>
          </cell>
          <cell r="AD3829">
            <v>3</v>
          </cell>
        </row>
        <row r="3830">
          <cell r="D3830" t="str">
            <v>004531_Z11</v>
          </cell>
          <cell r="P3830">
            <v>0.18</v>
          </cell>
          <cell r="AD3830">
            <v>1</v>
          </cell>
        </row>
        <row r="3831">
          <cell r="D3831" t="str">
            <v>004531_Z11</v>
          </cell>
          <cell r="P3831">
            <v>0.18</v>
          </cell>
          <cell r="AD3831">
            <v>2</v>
          </cell>
        </row>
        <row r="3832">
          <cell r="D3832" t="str">
            <v>004531_Z11</v>
          </cell>
          <cell r="P3832">
            <v>0.18</v>
          </cell>
          <cell r="AD3832">
            <v>3</v>
          </cell>
        </row>
        <row r="3833">
          <cell r="D3833" t="str">
            <v>004532_Z11</v>
          </cell>
          <cell r="P3833">
            <v>0.18</v>
          </cell>
          <cell r="AD3833">
            <v>1</v>
          </cell>
        </row>
        <row r="3834">
          <cell r="D3834" t="str">
            <v>004532_Z11</v>
          </cell>
          <cell r="P3834">
            <v>0.18</v>
          </cell>
          <cell r="AD3834">
            <v>2</v>
          </cell>
        </row>
        <row r="3835">
          <cell r="D3835" t="str">
            <v>004532_Z11</v>
          </cell>
          <cell r="P3835">
            <v>0.18</v>
          </cell>
          <cell r="AD3835">
            <v>3</v>
          </cell>
        </row>
        <row r="3836">
          <cell r="D3836" t="str">
            <v>004699_Z11</v>
          </cell>
          <cell r="P3836">
            <v>1.8499999999999999E-2</v>
          </cell>
          <cell r="AD3836">
            <v>1</v>
          </cell>
        </row>
        <row r="3837">
          <cell r="D3837" t="str">
            <v>004699_Z11</v>
          </cell>
          <cell r="P3837">
            <v>1.8499999999999999E-2</v>
          </cell>
          <cell r="AD3837">
            <v>2</v>
          </cell>
        </row>
        <row r="3838">
          <cell r="D3838" t="str">
            <v>004699_Z11</v>
          </cell>
          <cell r="P3838">
            <v>1.8499999999999999E-2</v>
          </cell>
          <cell r="AD3838">
            <v>3</v>
          </cell>
        </row>
        <row r="3839">
          <cell r="D3839" t="str">
            <v>004700_Z11</v>
          </cell>
          <cell r="P3839">
            <v>0.03</v>
          </cell>
          <cell r="AD3839">
            <v>1</v>
          </cell>
        </row>
        <row r="3840">
          <cell r="D3840" t="str">
            <v>004700_Z11</v>
          </cell>
          <cell r="P3840">
            <v>0.03</v>
          </cell>
          <cell r="AD3840">
            <v>2</v>
          </cell>
        </row>
        <row r="3841">
          <cell r="D3841" t="str">
            <v>004700_Z11</v>
          </cell>
          <cell r="P3841">
            <v>0.03</v>
          </cell>
          <cell r="AD3841">
            <v>3</v>
          </cell>
        </row>
        <row r="3842">
          <cell r="D3842" t="str">
            <v>004739_Z11</v>
          </cell>
          <cell r="P3842">
            <v>2.1999999999999999E-2</v>
          </cell>
          <cell r="AD3842">
            <v>1</v>
          </cell>
        </row>
        <row r="3843">
          <cell r="D3843" t="str">
            <v>004739_Z11</v>
          </cell>
          <cell r="P3843">
            <v>2.1999999999999999E-2</v>
          </cell>
          <cell r="AD3843">
            <v>2</v>
          </cell>
        </row>
        <row r="3844">
          <cell r="D3844" t="str">
            <v>004739_Z11</v>
          </cell>
          <cell r="P3844">
            <v>2.1999999999999999E-2</v>
          </cell>
          <cell r="AD3844">
            <v>3</v>
          </cell>
        </row>
        <row r="3845">
          <cell r="D3845" t="str">
            <v>004740_Z11</v>
          </cell>
          <cell r="P3845">
            <v>2.1999999999999999E-2</v>
          </cell>
          <cell r="AD3845">
            <v>1</v>
          </cell>
        </row>
        <row r="3846">
          <cell r="D3846" t="str">
            <v>004740_Z11</v>
          </cell>
          <cell r="P3846">
            <v>2.1999999999999999E-2</v>
          </cell>
          <cell r="AD3846">
            <v>2</v>
          </cell>
        </row>
        <row r="3847">
          <cell r="D3847" t="str">
            <v>004740_Z11</v>
          </cell>
          <cell r="P3847">
            <v>2.1999999999999999E-2</v>
          </cell>
          <cell r="AD3847">
            <v>3</v>
          </cell>
        </row>
        <row r="3848">
          <cell r="D3848" t="str">
            <v>004894_Z11</v>
          </cell>
          <cell r="P3848">
            <v>1.9E-2</v>
          </cell>
          <cell r="AD3848">
            <v>1</v>
          </cell>
        </row>
        <row r="3849">
          <cell r="D3849" t="str">
            <v>004894_Z11</v>
          </cell>
          <cell r="P3849">
            <v>1.9E-2</v>
          </cell>
          <cell r="AD3849">
            <v>2</v>
          </cell>
        </row>
        <row r="3850">
          <cell r="D3850" t="str">
            <v>004894_Z11</v>
          </cell>
          <cell r="P3850">
            <v>1.9E-2</v>
          </cell>
          <cell r="AD3850">
            <v>3</v>
          </cell>
        </row>
        <row r="3851">
          <cell r="D3851" t="str">
            <v>004896_Z11</v>
          </cell>
          <cell r="P3851">
            <v>2.1999999999999999E-2</v>
          </cell>
          <cell r="AD3851">
            <v>1</v>
          </cell>
        </row>
        <row r="3852">
          <cell r="D3852" t="str">
            <v>004896_Z11</v>
          </cell>
          <cell r="P3852">
            <v>2.1999999999999999E-2</v>
          </cell>
          <cell r="AD3852">
            <v>2</v>
          </cell>
        </row>
        <row r="3853">
          <cell r="D3853" t="str">
            <v>004896_Z11</v>
          </cell>
          <cell r="P3853">
            <v>2.1999999999999999E-2</v>
          </cell>
          <cell r="AD3853">
            <v>3</v>
          </cell>
        </row>
        <row r="3854">
          <cell r="D3854" t="str">
            <v>004919_Z11</v>
          </cell>
          <cell r="P3854">
            <v>1.4999999999999999E-2</v>
          </cell>
          <cell r="AD3854">
            <v>1</v>
          </cell>
        </row>
        <row r="3855">
          <cell r="D3855" t="str">
            <v>004919_Z11</v>
          </cell>
          <cell r="P3855">
            <v>1.4999999999999999E-2</v>
          </cell>
          <cell r="AD3855">
            <v>2</v>
          </cell>
        </row>
        <row r="3856">
          <cell r="D3856" t="str">
            <v>004919_Z11</v>
          </cell>
          <cell r="P3856">
            <v>1.4999999999999999E-2</v>
          </cell>
          <cell r="AD3856">
            <v>3</v>
          </cell>
        </row>
        <row r="3857">
          <cell r="D3857" t="str">
            <v>004938_Z11</v>
          </cell>
          <cell r="P3857">
            <v>1.7999999999999999E-2</v>
          </cell>
          <cell r="AD3857">
            <v>1</v>
          </cell>
        </row>
        <row r="3858">
          <cell r="D3858" t="str">
            <v>004938_Z11</v>
          </cell>
          <cell r="P3858">
            <v>1.7999999999999999E-2</v>
          </cell>
          <cell r="AD3858">
            <v>2</v>
          </cell>
        </row>
        <row r="3859">
          <cell r="D3859" t="str">
            <v>004938_Z11</v>
          </cell>
          <cell r="P3859">
            <v>1.7999999999999999E-2</v>
          </cell>
          <cell r="AD3859">
            <v>3</v>
          </cell>
        </row>
        <row r="3860">
          <cell r="D3860" t="str">
            <v>004957_Z11</v>
          </cell>
          <cell r="P3860">
            <v>7.4999999999999997E-2</v>
          </cell>
          <cell r="AD3860">
            <v>1</v>
          </cell>
        </row>
        <row r="3861">
          <cell r="D3861" t="str">
            <v>004957_Z11</v>
          </cell>
          <cell r="P3861">
            <v>7.4999999999999997E-2</v>
          </cell>
          <cell r="AD3861">
            <v>2</v>
          </cell>
        </row>
        <row r="3862">
          <cell r="D3862" t="str">
            <v>004957_Z11</v>
          </cell>
          <cell r="P3862">
            <v>7.4999999999999997E-2</v>
          </cell>
          <cell r="AD3862">
            <v>3</v>
          </cell>
        </row>
        <row r="3863">
          <cell r="D3863" t="str">
            <v>005056_Z11</v>
          </cell>
          <cell r="P3863">
            <v>2.1999999999999999E-2</v>
          </cell>
          <cell r="AD3863">
            <v>1</v>
          </cell>
        </row>
        <row r="3864">
          <cell r="D3864" t="str">
            <v>005056_Z11</v>
          </cell>
          <cell r="P3864">
            <v>2.1999999999999999E-2</v>
          </cell>
          <cell r="AD3864">
            <v>2</v>
          </cell>
        </row>
        <row r="3865">
          <cell r="D3865" t="str">
            <v>005059_Z11</v>
          </cell>
          <cell r="P3865">
            <v>7.4999999999999997E-3</v>
          </cell>
          <cell r="AD3865">
            <v>1</v>
          </cell>
        </row>
        <row r="3866">
          <cell r="D3866" t="str">
            <v>005059_Z11</v>
          </cell>
          <cell r="P3866">
            <v>7.4999999999999997E-3</v>
          </cell>
          <cell r="AD3866">
            <v>2</v>
          </cell>
        </row>
        <row r="3867">
          <cell r="D3867" t="str">
            <v>005059_Z11</v>
          </cell>
          <cell r="P3867">
            <v>7.4999999999999997E-3</v>
          </cell>
          <cell r="AD3867">
            <v>3</v>
          </cell>
        </row>
        <row r="3868">
          <cell r="D3868" t="str">
            <v>005062_Z11</v>
          </cell>
          <cell r="P3868">
            <v>1.2E-2</v>
          </cell>
          <cell r="AD3868">
            <v>1</v>
          </cell>
        </row>
        <row r="3869">
          <cell r="D3869" t="str">
            <v>005062_Z11</v>
          </cell>
          <cell r="P3869">
            <v>1.2E-2</v>
          </cell>
          <cell r="AD3869">
            <v>2</v>
          </cell>
        </row>
        <row r="3870">
          <cell r="D3870" t="str">
            <v>005062_Z11</v>
          </cell>
          <cell r="P3870">
            <v>1.2E-2</v>
          </cell>
          <cell r="AD3870">
            <v>3</v>
          </cell>
        </row>
        <row r="3871">
          <cell r="D3871" t="str">
            <v>005092_Z11</v>
          </cell>
          <cell r="P3871">
            <v>0.13200000000000001</v>
          </cell>
          <cell r="AD3871">
            <v>1</v>
          </cell>
        </row>
        <row r="3872">
          <cell r="D3872" t="str">
            <v>005092_Z11</v>
          </cell>
          <cell r="P3872">
            <v>0.13200000000000001</v>
          </cell>
          <cell r="AD3872">
            <v>2</v>
          </cell>
        </row>
        <row r="3873">
          <cell r="D3873" t="str">
            <v>005092_Z11</v>
          </cell>
          <cell r="P3873">
            <v>0.13200000000000001</v>
          </cell>
          <cell r="AD3873">
            <v>3</v>
          </cell>
        </row>
        <row r="3874">
          <cell r="D3874" t="str">
            <v>005221_Z11</v>
          </cell>
          <cell r="P3874">
            <v>5.5E-2</v>
          </cell>
          <cell r="AD3874">
            <v>1</v>
          </cell>
        </row>
        <row r="3875">
          <cell r="D3875" t="str">
            <v>005221_Z11</v>
          </cell>
          <cell r="P3875">
            <v>5.5E-2</v>
          </cell>
          <cell r="AD3875">
            <v>2</v>
          </cell>
        </row>
        <row r="3876">
          <cell r="D3876" t="str">
            <v>005221_Z11</v>
          </cell>
          <cell r="P3876">
            <v>5.5E-2</v>
          </cell>
          <cell r="AD3876">
            <v>3</v>
          </cell>
        </row>
        <row r="3877">
          <cell r="D3877" t="str">
            <v>005222_Z11</v>
          </cell>
          <cell r="P3877">
            <v>5.5E-2</v>
          </cell>
          <cell r="AD3877">
            <v>1</v>
          </cell>
        </row>
        <row r="3878">
          <cell r="D3878" t="str">
            <v>005222_Z11</v>
          </cell>
          <cell r="P3878">
            <v>5.5E-2</v>
          </cell>
          <cell r="AD3878">
            <v>2</v>
          </cell>
        </row>
        <row r="3879">
          <cell r="D3879" t="str">
            <v>005222_Z11</v>
          </cell>
          <cell r="P3879">
            <v>5.5E-2</v>
          </cell>
          <cell r="AD3879">
            <v>3</v>
          </cell>
        </row>
        <row r="3880">
          <cell r="D3880" t="str">
            <v>005223_Z11</v>
          </cell>
          <cell r="P3880">
            <v>5.5E-2</v>
          </cell>
          <cell r="AD3880">
            <v>1</v>
          </cell>
        </row>
        <row r="3881">
          <cell r="D3881" t="str">
            <v>005223_Z11</v>
          </cell>
          <cell r="P3881">
            <v>5.5E-2</v>
          </cell>
          <cell r="AD3881">
            <v>2</v>
          </cell>
        </row>
        <row r="3882">
          <cell r="D3882" t="str">
            <v>005223_Z11</v>
          </cell>
          <cell r="P3882">
            <v>5.5E-2</v>
          </cell>
          <cell r="AD3882">
            <v>3</v>
          </cell>
        </row>
        <row r="3883">
          <cell r="D3883" t="str">
            <v>005224_Z11</v>
          </cell>
          <cell r="P3883">
            <v>5.5E-2</v>
          </cell>
          <cell r="AD3883">
            <v>1</v>
          </cell>
        </row>
        <row r="3884">
          <cell r="D3884" t="str">
            <v>005224_Z11</v>
          </cell>
          <cell r="P3884">
            <v>5.5E-2</v>
          </cell>
          <cell r="AD3884">
            <v>2</v>
          </cell>
        </row>
        <row r="3885">
          <cell r="D3885" t="str">
            <v>005224_Z11</v>
          </cell>
          <cell r="P3885">
            <v>5.5E-2</v>
          </cell>
          <cell r="AD3885">
            <v>3</v>
          </cell>
        </row>
        <row r="3886">
          <cell r="D3886" t="str">
            <v>005722_Z11</v>
          </cell>
          <cell r="P3886">
            <v>0.01</v>
          </cell>
          <cell r="AD3886">
            <v>1</v>
          </cell>
        </row>
        <row r="3887">
          <cell r="D3887" t="str">
            <v>005722_Z11</v>
          </cell>
          <cell r="P3887">
            <v>0.01</v>
          </cell>
          <cell r="AD3887">
            <v>2</v>
          </cell>
        </row>
        <row r="3888">
          <cell r="D3888" t="str">
            <v>005722_Z11</v>
          </cell>
          <cell r="P3888">
            <v>0.01</v>
          </cell>
          <cell r="AD3888">
            <v>3</v>
          </cell>
        </row>
        <row r="3889">
          <cell r="D3889" t="str">
            <v>006066_Z11</v>
          </cell>
          <cell r="P3889">
            <v>0.5</v>
          </cell>
          <cell r="AD3889">
            <v>1</v>
          </cell>
        </row>
        <row r="3890">
          <cell r="D3890" t="str">
            <v>006066_Z11</v>
          </cell>
          <cell r="P3890">
            <v>0.5</v>
          </cell>
          <cell r="AD3890">
            <v>2</v>
          </cell>
        </row>
        <row r="3891">
          <cell r="D3891" t="str">
            <v>006066_Z11</v>
          </cell>
          <cell r="P3891">
            <v>0.5</v>
          </cell>
          <cell r="AD3891">
            <v>3</v>
          </cell>
        </row>
        <row r="3892">
          <cell r="D3892" t="str">
            <v>006291_Z11</v>
          </cell>
          <cell r="P3892">
            <v>1.4999999999999999E-2</v>
          </cell>
          <cell r="AD3892">
            <v>1</v>
          </cell>
        </row>
        <row r="3893">
          <cell r="D3893" t="str">
            <v>006291_Z11</v>
          </cell>
          <cell r="P3893">
            <v>1.4999999999999999E-2</v>
          </cell>
          <cell r="AD3893">
            <v>2</v>
          </cell>
        </row>
        <row r="3894">
          <cell r="D3894" t="str">
            <v>006291_Z11</v>
          </cell>
          <cell r="P3894">
            <v>1.4999999999999999E-2</v>
          </cell>
          <cell r="AD3894">
            <v>3</v>
          </cell>
        </row>
        <row r="3895">
          <cell r="D3895" t="str">
            <v>006562_Z11</v>
          </cell>
          <cell r="P3895">
            <v>6.0000000000000001E-3</v>
          </cell>
          <cell r="AD3895">
            <v>1</v>
          </cell>
        </row>
        <row r="3896">
          <cell r="D3896" t="str">
            <v>006562_Z11</v>
          </cell>
          <cell r="P3896">
            <v>6.0000000000000001E-3</v>
          </cell>
          <cell r="AD3896">
            <v>2</v>
          </cell>
        </row>
        <row r="3897">
          <cell r="D3897" t="str">
            <v>006562_Z11</v>
          </cell>
          <cell r="P3897">
            <v>6.0000000000000001E-3</v>
          </cell>
          <cell r="AD3897">
            <v>3</v>
          </cell>
        </row>
        <row r="3898">
          <cell r="D3898" t="str">
            <v>006857_Z11</v>
          </cell>
          <cell r="P3898">
            <v>1.0999999999999999E-2</v>
          </cell>
          <cell r="AD3898">
            <v>1</v>
          </cell>
        </row>
        <row r="3899">
          <cell r="D3899" t="str">
            <v>006857_Z11</v>
          </cell>
          <cell r="P3899">
            <v>1.0999999999999999E-2</v>
          </cell>
          <cell r="AD3899">
            <v>2</v>
          </cell>
        </row>
        <row r="3900">
          <cell r="D3900" t="str">
            <v>006857_Z11</v>
          </cell>
          <cell r="P3900">
            <v>1.0999999999999999E-2</v>
          </cell>
          <cell r="AD3900">
            <v>3</v>
          </cell>
        </row>
        <row r="3901">
          <cell r="D3901" t="str">
            <v>007969_Z11</v>
          </cell>
          <cell r="P3901">
            <v>1.8499999999999999E-2</v>
          </cell>
          <cell r="AD3901">
            <v>1</v>
          </cell>
        </row>
        <row r="3902">
          <cell r="D3902" t="str">
            <v>007969_Z11</v>
          </cell>
          <cell r="P3902">
            <v>1.8499999999999999E-2</v>
          </cell>
          <cell r="AD3902">
            <v>2</v>
          </cell>
        </row>
        <row r="3903">
          <cell r="D3903" t="str">
            <v>007969_Z11</v>
          </cell>
          <cell r="P3903">
            <v>1.8499999999999999E-2</v>
          </cell>
          <cell r="AD3903">
            <v>3</v>
          </cell>
        </row>
        <row r="3904">
          <cell r="D3904" t="str">
            <v>007976_Z11</v>
          </cell>
          <cell r="P3904">
            <v>1.7999999999999999E-2</v>
          </cell>
          <cell r="AD3904">
            <v>1</v>
          </cell>
        </row>
        <row r="3905">
          <cell r="D3905" t="str">
            <v>007976_Z11</v>
          </cell>
          <cell r="P3905">
            <v>1.7999999999999999E-2</v>
          </cell>
          <cell r="AD3905">
            <v>2</v>
          </cell>
        </row>
        <row r="3906">
          <cell r="D3906" t="str">
            <v>007976_Z11</v>
          </cell>
          <cell r="P3906">
            <v>1.7999999999999999E-2</v>
          </cell>
          <cell r="AD3906">
            <v>3</v>
          </cell>
        </row>
        <row r="3907">
          <cell r="D3907" t="str">
            <v>008024_Z11</v>
          </cell>
          <cell r="P3907">
            <v>0.1</v>
          </cell>
          <cell r="AD3907">
            <v>1</v>
          </cell>
        </row>
        <row r="3908">
          <cell r="D3908" t="str">
            <v>008024_Z11</v>
          </cell>
          <cell r="P3908">
            <v>0.1</v>
          </cell>
          <cell r="AD3908">
            <v>2</v>
          </cell>
        </row>
        <row r="3909">
          <cell r="D3909" t="str">
            <v>008024_Z11</v>
          </cell>
          <cell r="P3909">
            <v>0.1</v>
          </cell>
          <cell r="AD3909">
            <v>3</v>
          </cell>
        </row>
        <row r="3910">
          <cell r="D3910" t="str">
            <v>008067_Z11</v>
          </cell>
          <cell r="P3910">
            <v>0.09</v>
          </cell>
          <cell r="AD3910">
            <v>1</v>
          </cell>
        </row>
        <row r="3911">
          <cell r="D3911" t="str">
            <v>008067_Z11</v>
          </cell>
          <cell r="P3911">
            <v>0.09</v>
          </cell>
          <cell r="AD3911">
            <v>2</v>
          </cell>
        </row>
        <row r="3912">
          <cell r="D3912" t="str">
            <v>008067_Z11</v>
          </cell>
          <cell r="P3912">
            <v>0.09</v>
          </cell>
          <cell r="AD3912">
            <v>3</v>
          </cell>
        </row>
        <row r="3913">
          <cell r="D3913" t="str">
            <v>008068_Z11</v>
          </cell>
          <cell r="P3913">
            <v>0.09</v>
          </cell>
          <cell r="AD3913">
            <v>1</v>
          </cell>
        </row>
        <row r="3914">
          <cell r="D3914" t="str">
            <v>008068_Z11</v>
          </cell>
          <cell r="P3914">
            <v>0.09</v>
          </cell>
          <cell r="AD3914">
            <v>2</v>
          </cell>
        </row>
        <row r="3915">
          <cell r="D3915" t="str">
            <v>008068_Z11</v>
          </cell>
          <cell r="P3915">
            <v>0.09</v>
          </cell>
          <cell r="AD3915">
            <v>3</v>
          </cell>
        </row>
        <row r="3916">
          <cell r="D3916" t="str">
            <v>009204_Z11</v>
          </cell>
          <cell r="P3916">
            <v>1.9E-2</v>
          </cell>
          <cell r="AD3916">
            <v>1</v>
          </cell>
        </row>
        <row r="3917">
          <cell r="D3917" t="str">
            <v>009204_Z11</v>
          </cell>
          <cell r="P3917">
            <v>1.9E-2</v>
          </cell>
          <cell r="AD3917">
            <v>2</v>
          </cell>
        </row>
        <row r="3918">
          <cell r="D3918" t="str">
            <v>009204_Z11</v>
          </cell>
          <cell r="P3918">
            <v>1.9E-2</v>
          </cell>
          <cell r="AD3918">
            <v>3</v>
          </cell>
        </row>
        <row r="3919">
          <cell r="D3919" t="str">
            <v>009205_Z11</v>
          </cell>
          <cell r="P3919">
            <v>1.7999999999999999E-2</v>
          </cell>
          <cell r="AD3919">
            <v>1</v>
          </cell>
        </row>
        <row r="3920">
          <cell r="D3920" t="str">
            <v>009205_Z11</v>
          </cell>
          <cell r="P3920">
            <v>1.7999999999999999E-2</v>
          </cell>
          <cell r="AD3920">
            <v>2</v>
          </cell>
        </row>
        <row r="3921">
          <cell r="D3921" t="str">
            <v>009205_Z11</v>
          </cell>
          <cell r="P3921">
            <v>1.7999999999999999E-2</v>
          </cell>
          <cell r="AD3921">
            <v>3</v>
          </cell>
        </row>
        <row r="3922">
          <cell r="D3922" t="str">
            <v>010042_Z11</v>
          </cell>
          <cell r="P3922">
            <v>9.9000000000000005E-2</v>
          </cell>
          <cell r="AD3922">
            <v>1</v>
          </cell>
        </row>
        <row r="3923">
          <cell r="D3923" t="str">
            <v>010042_Z11</v>
          </cell>
          <cell r="P3923">
            <v>9.9000000000000005E-2</v>
          </cell>
          <cell r="AD3923">
            <v>2</v>
          </cell>
        </row>
        <row r="3924">
          <cell r="D3924" t="str">
            <v>010042_Z11</v>
          </cell>
          <cell r="P3924">
            <v>9.9000000000000005E-2</v>
          </cell>
          <cell r="AD3924">
            <v>3</v>
          </cell>
        </row>
        <row r="3925">
          <cell r="D3925" t="str">
            <v>010043_Z11</v>
          </cell>
          <cell r="P3925">
            <v>9.9000000000000005E-2</v>
          </cell>
          <cell r="AD3925">
            <v>1</v>
          </cell>
        </row>
        <row r="3926">
          <cell r="D3926" t="str">
            <v>010043_Z11</v>
          </cell>
          <cell r="P3926">
            <v>9.9000000000000005E-2</v>
          </cell>
          <cell r="AD3926">
            <v>2</v>
          </cell>
        </row>
        <row r="3927">
          <cell r="D3927" t="str">
            <v>010043_Z11</v>
          </cell>
          <cell r="P3927">
            <v>9.9000000000000005E-2</v>
          </cell>
          <cell r="AD3927">
            <v>3</v>
          </cell>
        </row>
        <row r="3928">
          <cell r="D3928" t="str">
            <v>010044_Z11</v>
          </cell>
          <cell r="P3928">
            <v>9.9000000000000005E-2</v>
          </cell>
          <cell r="AD3928">
            <v>1</v>
          </cell>
        </row>
        <row r="3929">
          <cell r="D3929" t="str">
            <v>010044_Z11</v>
          </cell>
          <cell r="P3929">
            <v>9.9000000000000005E-2</v>
          </cell>
          <cell r="AD3929">
            <v>2</v>
          </cell>
        </row>
        <row r="3930">
          <cell r="D3930" t="str">
            <v>010044_Z11</v>
          </cell>
          <cell r="P3930">
            <v>9.9000000000000005E-2</v>
          </cell>
          <cell r="AD3930">
            <v>3</v>
          </cell>
        </row>
        <row r="3931">
          <cell r="D3931" t="str">
            <v>010517_Z11</v>
          </cell>
          <cell r="P3931">
            <v>0.03</v>
          </cell>
          <cell r="AD3931">
            <v>1</v>
          </cell>
        </row>
        <row r="3932">
          <cell r="D3932" t="str">
            <v>010517_Z11</v>
          </cell>
          <cell r="P3932">
            <v>0.03</v>
          </cell>
          <cell r="AD3932">
            <v>2</v>
          </cell>
        </row>
        <row r="3933">
          <cell r="D3933" t="str">
            <v>010517_Z11</v>
          </cell>
          <cell r="P3933">
            <v>0.03</v>
          </cell>
          <cell r="AD3933">
            <v>3</v>
          </cell>
        </row>
        <row r="3934">
          <cell r="D3934" t="str">
            <v>010519_Z11</v>
          </cell>
          <cell r="P3934">
            <v>3.6999999999999998E-2</v>
          </cell>
          <cell r="AD3934">
            <v>1</v>
          </cell>
        </row>
        <row r="3935">
          <cell r="D3935" t="str">
            <v>010519_Z11</v>
          </cell>
          <cell r="P3935">
            <v>3.6999999999999998E-2</v>
          </cell>
          <cell r="AD3935">
            <v>2</v>
          </cell>
        </row>
        <row r="3936">
          <cell r="D3936" t="str">
            <v>010519_Z11</v>
          </cell>
          <cell r="P3936">
            <v>3.6999999999999998E-2</v>
          </cell>
          <cell r="AD3936">
            <v>3</v>
          </cell>
        </row>
        <row r="3937">
          <cell r="D3937" t="str">
            <v>010535_Z11</v>
          </cell>
          <cell r="P3937">
            <v>0.13</v>
          </cell>
          <cell r="AD3937">
            <v>1</v>
          </cell>
        </row>
        <row r="3938">
          <cell r="D3938" t="str">
            <v>010535_Z11</v>
          </cell>
          <cell r="P3938">
            <v>0.13</v>
          </cell>
          <cell r="AD3938">
            <v>2</v>
          </cell>
        </row>
        <row r="3939">
          <cell r="D3939" t="str">
            <v>010535_Z11</v>
          </cell>
          <cell r="P3939">
            <v>0.13</v>
          </cell>
          <cell r="AD3939">
            <v>3</v>
          </cell>
        </row>
        <row r="3940">
          <cell r="D3940" t="str">
            <v>010536_Z11</v>
          </cell>
          <cell r="P3940">
            <v>0.13</v>
          </cell>
          <cell r="AD3940">
            <v>1</v>
          </cell>
        </row>
        <row r="3941">
          <cell r="D3941" t="str">
            <v>010536_Z11</v>
          </cell>
          <cell r="P3941">
            <v>0.13</v>
          </cell>
          <cell r="AD3941">
            <v>2</v>
          </cell>
        </row>
        <row r="3942">
          <cell r="D3942" t="str">
            <v>010536_Z11</v>
          </cell>
          <cell r="P3942">
            <v>0.13</v>
          </cell>
          <cell r="AD3942">
            <v>3</v>
          </cell>
        </row>
        <row r="3943">
          <cell r="D3943" t="str">
            <v>010537_Z11</v>
          </cell>
          <cell r="P3943">
            <v>0.13</v>
          </cell>
          <cell r="AD3943">
            <v>1</v>
          </cell>
        </row>
        <row r="3944">
          <cell r="D3944" t="str">
            <v>010537_Z11</v>
          </cell>
          <cell r="P3944">
            <v>0.13</v>
          </cell>
          <cell r="AD3944">
            <v>2</v>
          </cell>
        </row>
        <row r="3945">
          <cell r="D3945" t="str">
            <v>010537_Z11</v>
          </cell>
          <cell r="P3945">
            <v>0.13</v>
          </cell>
          <cell r="AD3945">
            <v>3</v>
          </cell>
        </row>
        <row r="3946">
          <cell r="D3946" t="str">
            <v>010538_Z11</v>
          </cell>
          <cell r="P3946">
            <v>0.13</v>
          </cell>
          <cell r="AD3946">
            <v>1</v>
          </cell>
        </row>
        <row r="3947">
          <cell r="D3947" t="str">
            <v>010538_Z11</v>
          </cell>
          <cell r="P3947">
            <v>0.13</v>
          </cell>
          <cell r="AD3947">
            <v>2</v>
          </cell>
        </row>
        <row r="3948">
          <cell r="D3948" t="str">
            <v>010538_Z11</v>
          </cell>
          <cell r="P3948">
            <v>0.13</v>
          </cell>
          <cell r="AD3948">
            <v>3</v>
          </cell>
        </row>
        <row r="3949">
          <cell r="D3949" t="str">
            <v>010650_Z11</v>
          </cell>
          <cell r="P3949">
            <v>0.13200000000000001</v>
          </cell>
          <cell r="AD3949">
            <v>1</v>
          </cell>
        </row>
        <row r="3950">
          <cell r="D3950" t="str">
            <v>010650_Z11</v>
          </cell>
          <cell r="P3950">
            <v>0.13200000000000001</v>
          </cell>
          <cell r="AD3950">
            <v>2</v>
          </cell>
        </row>
        <row r="3951">
          <cell r="D3951" t="str">
            <v>010650_Z11</v>
          </cell>
          <cell r="P3951">
            <v>0.13200000000000001</v>
          </cell>
          <cell r="AD3951">
            <v>3</v>
          </cell>
        </row>
        <row r="3952">
          <cell r="D3952" t="str">
            <v>010654_Z11</v>
          </cell>
          <cell r="P3952">
            <v>1.4999999999999999E-2</v>
          </cell>
          <cell r="AD3952">
            <v>1</v>
          </cell>
        </row>
        <row r="3953">
          <cell r="D3953" t="str">
            <v>010654_Z11</v>
          </cell>
          <cell r="P3953">
            <v>1.4999999999999999E-2</v>
          </cell>
          <cell r="AD3953">
            <v>2</v>
          </cell>
        </row>
        <row r="3954">
          <cell r="D3954" t="str">
            <v>010737_Z11</v>
          </cell>
          <cell r="P3954">
            <v>0.47</v>
          </cell>
          <cell r="AD3954">
            <v>1</v>
          </cell>
        </row>
        <row r="3955">
          <cell r="D3955" t="str">
            <v>010737_Z11</v>
          </cell>
          <cell r="P3955">
            <v>0.47</v>
          </cell>
          <cell r="AD3955">
            <v>2</v>
          </cell>
        </row>
        <row r="3956">
          <cell r="D3956" t="str">
            <v>010737_Z11</v>
          </cell>
          <cell r="P3956">
            <v>0.47</v>
          </cell>
          <cell r="AD3956">
            <v>3</v>
          </cell>
        </row>
        <row r="3957">
          <cell r="D3957" t="str">
            <v>010738_Z11</v>
          </cell>
          <cell r="P3957">
            <v>0.31</v>
          </cell>
          <cell r="AD3957">
            <v>1</v>
          </cell>
        </row>
        <row r="3958">
          <cell r="D3958" t="str">
            <v>010738_Z11</v>
          </cell>
          <cell r="P3958">
            <v>0.31</v>
          </cell>
          <cell r="AD3958">
            <v>2</v>
          </cell>
        </row>
        <row r="3959">
          <cell r="D3959" t="str">
            <v>010738_Z11</v>
          </cell>
          <cell r="P3959">
            <v>0.31</v>
          </cell>
          <cell r="AD3959">
            <v>3</v>
          </cell>
        </row>
        <row r="3960">
          <cell r="D3960" t="str">
            <v>010739_Z11</v>
          </cell>
          <cell r="P3960">
            <v>0.31</v>
          </cell>
          <cell r="AD3960">
            <v>1</v>
          </cell>
        </row>
        <row r="3961">
          <cell r="D3961" t="str">
            <v>010739_Z11</v>
          </cell>
          <cell r="P3961">
            <v>0.31</v>
          </cell>
          <cell r="AD3961">
            <v>2</v>
          </cell>
        </row>
        <row r="3962">
          <cell r="D3962" t="str">
            <v>010739_Z11</v>
          </cell>
          <cell r="P3962">
            <v>0.31</v>
          </cell>
          <cell r="AD3962">
            <v>3</v>
          </cell>
        </row>
        <row r="3963">
          <cell r="D3963" t="str">
            <v>010818_Z11</v>
          </cell>
          <cell r="P3963">
            <v>0.04</v>
          </cell>
          <cell r="AD3963">
            <v>1</v>
          </cell>
        </row>
        <row r="3964">
          <cell r="D3964" t="str">
            <v>010818_Z11</v>
          </cell>
          <cell r="P3964">
            <v>0.04</v>
          </cell>
          <cell r="AD3964">
            <v>2</v>
          </cell>
        </row>
        <row r="3965">
          <cell r="D3965" t="str">
            <v>010818_Z11</v>
          </cell>
          <cell r="P3965">
            <v>0.04</v>
          </cell>
          <cell r="AD3965">
            <v>3</v>
          </cell>
        </row>
        <row r="3966">
          <cell r="D3966" t="str">
            <v>010819_Z11</v>
          </cell>
          <cell r="P3966">
            <v>1.0999999999999999E-2</v>
          </cell>
          <cell r="AD3966">
            <v>1</v>
          </cell>
        </row>
        <row r="3967">
          <cell r="D3967" t="str">
            <v>010819_Z11</v>
          </cell>
          <cell r="P3967">
            <v>1.0999999999999999E-2</v>
          </cell>
          <cell r="AD3967">
            <v>2</v>
          </cell>
        </row>
        <row r="3968">
          <cell r="D3968" t="str">
            <v>010819_Z11</v>
          </cell>
          <cell r="P3968">
            <v>1.0999999999999999E-2</v>
          </cell>
          <cell r="AD3968">
            <v>3</v>
          </cell>
        </row>
        <row r="3969">
          <cell r="D3969" t="str">
            <v>010824_Z11</v>
          </cell>
          <cell r="P3969">
            <v>1.4999999999999999E-2</v>
          </cell>
          <cell r="AD3969">
            <v>1</v>
          </cell>
        </row>
        <row r="3970">
          <cell r="D3970" t="str">
            <v>010824_Z11</v>
          </cell>
          <cell r="P3970">
            <v>1.4999999999999999E-2</v>
          </cell>
          <cell r="AD3970">
            <v>2</v>
          </cell>
        </row>
        <row r="3971">
          <cell r="D3971" t="str">
            <v>010824_Z11</v>
          </cell>
          <cell r="P3971">
            <v>1.4999999999999999E-2</v>
          </cell>
          <cell r="AD3971">
            <v>3</v>
          </cell>
        </row>
        <row r="3972">
          <cell r="D3972" t="str">
            <v>010825_Z11</v>
          </cell>
          <cell r="P3972">
            <v>2.1999999999999999E-2</v>
          </cell>
          <cell r="AD3972">
            <v>1</v>
          </cell>
        </row>
        <row r="3973">
          <cell r="D3973" t="str">
            <v>010825_Z11</v>
          </cell>
          <cell r="P3973">
            <v>2.1999999999999999E-2</v>
          </cell>
          <cell r="AD3973">
            <v>2</v>
          </cell>
        </row>
        <row r="3974">
          <cell r="D3974" t="str">
            <v>010825_Z11</v>
          </cell>
          <cell r="P3974">
            <v>2.1999999999999999E-2</v>
          </cell>
          <cell r="AD3974">
            <v>3</v>
          </cell>
        </row>
        <row r="3975">
          <cell r="D3975" t="str">
            <v>010826_Z11</v>
          </cell>
          <cell r="P3975">
            <v>2.1999999999999999E-2</v>
          </cell>
          <cell r="AD3975">
            <v>1</v>
          </cell>
        </row>
        <row r="3976">
          <cell r="D3976" t="str">
            <v>010826_Z11</v>
          </cell>
          <cell r="P3976">
            <v>2.1999999999999999E-2</v>
          </cell>
          <cell r="AD3976">
            <v>2</v>
          </cell>
        </row>
        <row r="3977">
          <cell r="D3977" t="str">
            <v>010826_Z11</v>
          </cell>
          <cell r="P3977">
            <v>2.1999999999999999E-2</v>
          </cell>
          <cell r="AD3977">
            <v>3</v>
          </cell>
        </row>
        <row r="3978">
          <cell r="D3978" t="str">
            <v>010956_Z11</v>
          </cell>
          <cell r="P3978">
            <v>0.15</v>
          </cell>
          <cell r="AD3978">
            <v>1</v>
          </cell>
        </row>
        <row r="3979">
          <cell r="D3979" t="str">
            <v>010956_Z11</v>
          </cell>
          <cell r="P3979">
            <v>0.15</v>
          </cell>
          <cell r="AD3979">
            <v>2</v>
          </cell>
        </row>
        <row r="3980">
          <cell r="D3980" t="str">
            <v>010956_Z11</v>
          </cell>
          <cell r="P3980">
            <v>0.15</v>
          </cell>
          <cell r="AD3980">
            <v>3</v>
          </cell>
        </row>
        <row r="3981">
          <cell r="D3981" t="str">
            <v>010957_Z11</v>
          </cell>
          <cell r="P3981">
            <v>0.09</v>
          </cell>
          <cell r="AD3981">
            <v>1</v>
          </cell>
        </row>
        <row r="3982">
          <cell r="D3982" t="str">
            <v>010957_Z11</v>
          </cell>
          <cell r="P3982">
            <v>0.09</v>
          </cell>
          <cell r="AD3982">
            <v>2</v>
          </cell>
        </row>
        <row r="3983">
          <cell r="D3983" t="str">
            <v>010957_Z11</v>
          </cell>
          <cell r="P3983">
            <v>0.09</v>
          </cell>
          <cell r="AD3983">
            <v>3</v>
          </cell>
        </row>
        <row r="3984">
          <cell r="D3984" t="str">
            <v>011387_Z11</v>
          </cell>
          <cell r="P3984">
            <v>0.03</v>
          </cell>
          <cell r="AD3984">
            <v>1</v>
          </cell>
        </row>
        <row r="3985">
          <cell r="D3985" t="str">
            <v>011387_Z11</v>
          </cell>
          <cell r="P3985">
            <v>0.03</v>
          </cell>
          <cell r="AD3985">
            <v>2</v>
          </cell>
        </row>
        <row r="3986">
          <cell r="D3986" t="str">
            <v>011387_Z11</v>
          </cell>
          <cell r="P3986">
            <v>0.03</v>
          </cell>
          <cell r="AD3986">
            <v>3</v>
          </cell>
        </row>
        <row r="3987">
          <cell r="D3987" t="str">
            <v>011562_Z11</v>
          </cell>
          <cell r="P3987">
            <v>0.115</v>
          </cell>
          <cell r="AD3987">
            <v>1</v>
          </cell>
        </row>
        <row r="3988">
          <cell r="D3988" t="str">
            <v>011562_Z11</v>
          </cell>
          <cell r="P3988">
            <v>0.115</v>
          </cell>
          <cell r="AD3988">
            <v>2</v>
          </cell>
        </row>
        <row r="3989">
          <cell r="D3989" t="str">
            <v>011562_Z11</v>
          </cell>
          <cell r="P3989">
            <v>0.115</v>
          </cell>
          <cell r="AD3989">
            <v>3</v>
          </cell>
        </row>
        <row r="3990">
          <cell r="D3990" t="str">
            <v>011841_Z11</v>
          </cell>
          <cell r="P3990">
            <v>0.59</v>
          </cell>
          <cell r="AD3990">
            <v>1</v>
          </cell>
        </row>
        <row r="3991">
          <cell r="D3991" t="str">
            <v>011841_Z11</v>
          </cell>
          <cell r="P3991">
            <v>0.59</v>
          </cell>
          <cell r="AD3991">
            <v>2</v>
          </cell>
        </row>
        <row r="3992">
          <cell r="D3992" t="str">
            <v>011841_Z11</v>
          </cell>
          <cell r="P3992">
            <v>0.59</v>
          </cell>
          <cell r="AD3992">
            <v>3</v>
          </cell>
        </row>
        <row r="3993">
          <cell r="D3993" t="str">
            <v>011949_Z11</v>
          </cell>
          <cell r="P3993">
            <v>0.01</v>
          </cell>
          <cell r="AD3993">
            <v>1</v>
          </cell>
        </row>
        <row r="3994">
          <cell r="D3994" t="str">
            <v>011949_Z11</v>
          </cell>
          <cell r="P3994">
            <v>0.01</v>
          </cell>
          <cell r="AD3994">
            <v>2</v>
          </cell>
        </row>
        <row r="3995">
          <cell r="D3995" t="str">
            <v>011949_Z11</v>
          </cell>
          <cell r="P3995">
            <v>0.01</v>
          </cell>
          <cell r="AD3995">
            <v>3</v>
          </cell>
        </row>
        <row r="3996">
          <cell r="D3996" t="str">
            <v>012161_Z11</v>
          </cell>
          <cell r="P3996">
            <v>5.5E-2</v>
          </cell>
          <cell r="AD3996">
            <v>1</v>
          </cell>
        </row>
        <row r="3997">
          <cell r="D3997" t="str">
            <v>012161_Z11</v>
          </cell>
          <cell r="P3997">
            <v>5.5E-2</v>
          </cell>
          <cell r="AD3997">
            <v>2</v>
          </cell>
        </row>
        <row r="3998">
          <cell r="D3998" t="str">
            <v>012161_Z11</v>
          </cell>
          <cell r="P3998">
            <v>5.5E-2</v>
          </cell>
          <cell r="AD3998">
            <v>3</v>
          </cell>
        </row>
        <row r="3999">
          <cell r="D3999" t="str">
            <v>012897_Z11</v>
          </cell>
          <cell r="P3999">
            <v>1.0999999999999999E-2</v>
          </cell>
          <cell r="AD3999">
            <v>1</v>
          </cell>
        </row>
        <row r="4000">
          <cell r="D4000" t="str">
            <v>012897_Z11</v>
          </cell>
          <cell r="P4000">
            <v>1.0999999999999999E-2</v>
          </cell>
          <cell r="AD4000">
            <v>2</v>
          </cell>
        </row>
        <row r="4001">
          <cell r="D4001" t="str">
            <v>012897_Z11</v>
          </cell>
          <cell r="P4001">
            <v>1.0999999999999999E-2</v>
          </cell>
          <cell r="AD4001">
            <v>3</v>
          </cell>
        </row>
        <row r="4002">
          <cell r="D4002" t="str">
            <v>013017_Z11</v>
          </cell>
          <cell r="P4002">
            <v>2.1999999999999999E-2</v>
          </cell>
          <cell r="AD4002">
            <v>1</v>
          </cell>
        </row>
        <row r="4003">
          <cell r="D4003" t="str">
            <v>013017_Z11</v>
          </cell>
          <cell r="P4003">
            <v>2.1999999999999999E-2</v>
          </cell>
          <cell r="AD4003">
            <v>2</v>
          </cell>
        </row>
        <row r="4004">
          <cell r="D4004" t="str">
            <v>013017_Z11</v>
          </cell>
          <cell r="P4004">
            <v>2.1999999999999999E-2</v>
          </cell>
          <cell r="AD4004">
            <v>3</v>
          </cell>
        </row>
        <row r="4005">
          <cell r="D4005" t="str">
            <v>013557_Z11</v>
          </cell>
          <cell r="P4005">
            <v>5.1999999999999998E-2</v>
          </cell>
          <cell r="AD4005">
            <v>1</v>
          </cell>
        </row>
        <row r="4006">
          <cell r="D4006" t="str">
            <v>013557_Z11</v>
          </cell>
          <cell r="P4006">
            <v>5.1999999999999998E-2</v>
          </cell>
          <cell r="AD4006">
            <v>2</v>
          </cell>
        </row>
        <row r="4007">
          <cell r="D4007" t="str">
            <v>013557_Z11</v>
          </cell>
          <cell r="P4007">
            <v>5.1999999999999998E-2</v>
          </cell>
          <cell r="AD4007">
            <v>3</v>
          </cell>
        </row>
        <row r="4008">
          <cell r="D4008" t="str">
            <v>013615_Z11</v>
          </cell>
          <cell r="P4008">
            <v>2.2499999999999999E-2</v>
          </cell>
          <cell r="AD4008">
            <v>1</v>
          </cell>
        </row>
        <row r="4009">
          <cell r="D4009" t="str">
            <v>013615_Z11</v>
          </cell>
          <cell r="P4009">
            <v>2.2499999999999999E-2</v>
          </cell>
          <cell r="AD4009">
            <v>2</v>
          </cell>
        </row>
        <row r="4010">
          <cell r="D4010" t="str">
            <v>013615_Z11</v>
          </cell>
          <cell r="P4010">
            <v>2.2499999999999999E-2</v>
          </cell>
          <cell r="AD4010">
            <v>3</v>
          </cell>
        </row>
        <row r="4011">
          <cell r="D4011" t="str">
            <v>013684_Z11</v>
          </cell>
          <cell r="P4011">
            <v>0.16</v>
          </cell>
          <cell r="AD4011">
            <v>1</v>
          </cell>
        </row>
        <row r="4012">
          <cell r="D4012" t="str">
            <v>013684_Z11</v>
          </cell>
          <cell r="P4012">
            <v>0.16</v>
          </cell>
          <cell r="AD4012">
            <v>2</v>
          </cell>
        </row>
        <row r="4013">
          <cell r="D4013" t="str">
            <v>013684_Z11</v>
          </cell>
          <cell r="P4013">
            <v>0.16</v>
          </cell>
          <cell r="AD4013">
            <v>3</v>
          </cell>
        </row>
        <row r="4014">
          <cell r="D4014" t="str">
            <v>013685_Z11</v>
          </cell>
          <cell r="P4014">
            <v>0.16</v>
          </cell>
          <cell r="AD4014">
            <v>1</v>
          </cell>
        </row>
        <row r="4015">
          <cell r="D4015" t="str">
            <v>013685_Z11</v>
          </cell>
          <cell r="P4015">
            <v>0.16</v>
          </cell>
          <cell r="AD4015">
            <v>2</v>
          </cell>
        </row>
        <row r="4016">
          <cell r="D4016" t="str">
            <v>013685_Z11</v>
          </cell>
          <cell r="P4016">
            <v>0.16</v>
          </cell>
          <cell r="AD4016">
            <v>3</v>
          </cell>
        </row>
        <row r="4017">
          <cell r="D4017" t="str">
            <v>013735_Z11</v>
          </cell>
          <cell r="P4017">
            <v>8.0000000000000002E-3</v>
          </cell>
          <cell r="AD4017">
            <v>1</v>
          </cell>
        </row>
        <row r="4018">
          <cell r="D4018" t="str">
            <v>013735_Z11</v>
          </cell>
          <cell r="P4018">
            <v>8.0000000000000002E-3</v>
          </cell>
          <cell r="AD4018">
            <v>2</v>
          </cell>
        </row>
        <row r="4019">
          <cell r="D4019" t="str">
            <v>013735_Z11</v>
          </cell>
          <cell r="P4019">
            <v>8.0000000000000002E-3</v>
          </cell>
          <cell r="AD4019">
            <v>3</v>
          </cell>
        </row>
        <row r="4020">
          <cell r="D4020" t="str">
            <v>014216_Z11</v>
          </cell>
          <cell r="P4020">
            <v>1.2999999999999999E-2</v>
          </cell>
          <cell r="AD4020">
            <v>1</v>
          </cell>
        </row>
        <row r="4021">
          <cell r="D4021" t="str">
            <v>014216_Z11</v>
          </cell>
          <cell r="P4021">
            <v>1.2999999999999999E-2</v>
          </cell>
          <cell r="AD4021">
            <v>2</v>
          </cell>
        </row>
        <row r="4022">
          <cell r="D4022" t="str">
            <v>014216_Z11</v>
          </cell>
          <cell r="P4022">
            <v>1.2999999999999999E-2</v>
          </cell>
          <cell r="AD4022">
            <v>3</v>
          </cell>
        </row>
        <row r="4023">
          <cell r="D4023" t="str">
            <v>014217_Z11</v>
          </cell>
          <cell r="P4023">
            <v>0.03</v>
          </cell>
          <cell r="AD4023">
            <v>1</v>
          </cell>
        </row>
        <row r="4024">
          <cell r="D4024" t="str">
            <v>014217_Z11</v>
          </cell>
          <cell r="P4024">
            <v>0.03</v>
          </cell>
          <cell r="AD4024">
            <v>2</v>
          </cell>
        </row>
        <row r="4025">
          <cell r="D4025" t="str">
            <v>014217_Z11</v>
          </cell>
          <cell r="P4025">
            <v>0.03</v>
          </cell>
          <cell r="AD4025">
            <v>3</v>
          </cell>
        </row>
        <row r="4026">
          <cell r="D4026" t="str">
            <v>014223_Z11</v>
          </cell>
          <cell r="P4026">
            <v>0.03</v>
          </cell>
          <cell r="AD4026">
            <v>1</v>
          </cell>
        </row>
        <row r="4027">
          <cell r="D4027" t="str">
            <v>014223_Z11</v>
          </cell>
          <cell r="P4027">
            <v>0.03</v>
          </cell>
          <cell r="AD4027">
            <v>2</v>
          </cell>
        </row>
        <row r="4028">
          <cell r="D4028" t="str">
            <v>014223_Z11</v>
          </cell>
          <cell r="P4028">
            <v>0.03</v>
          </cell>
          <cell r="AD4028">
            <v>3</v>
          </cell>
        </row>
        <row r="4029">
          <cell r="D4029" t="str">
            <v>014503_Z11</v>
          </cell>
          <cell r="P4029">
            <v>1.0999999999999999E-2</v>
          </cell>
          <cell r="AD4029">
            <v>1</v>
          </cell>
        </row>
        <row r="4030">
          <cell r="D4030" t="str">
            <v>014503_Z11</v>
          </cell>
          <cell r="P4030">
            <v>1.0999999999999999E-2</v>
          </cell>
          <cell r="AD4030">
            <v>2</v>
          </cell>
        </row>
        <row r="4031">
          <cell r="D4031" t="str">
            <v>014503_Z11</v>
          </cell>
          <cell r="P4031">
            <v>1.0999999999999999E-2</v>
          </cell>
          <cell r="AD4031">
            <v>3</v>
          </cell>
        </row>
        <row r="4032">
          <cell r="D4032" t="str">
            <v>015353_Z11</v>
          </cell>
          <cell r="P4032">
            <v>0.11</v>
          </cell>
          <cell r="AD4032">
            <v>1</v>
          </cell>
        </row>
        <row r="4033">
          <cell r="D4033" t="str">
            <v>015353_Z11</v>
          </cell>
          <cell r="P4033">
            <v>0.11</v>
          </cell>
          <cell r="AD4033">
            <v>2</v>
          </cell>
        </row>
        <row r="4034">
          <cell r="D4034" t="str">
            <v>015353_Z11</v>
          </cell>
          <cell r="P4034">
            <v>0.11</v>
          </cell>
          <cell r="AD4034">
            <v>3</v>
          </cell>
        </row>
        <row r="4035">
          <cell r="D4035" t="str">
            <v>016413_Z11</v>
          </cell>
          <cell r="P4035">
            <v>0.03</v>
          </cell>
          <cell r="AD4035">
            <v>1</v>
          </cell>
        </row>
        <row r="4036">
          <cell r="D4036" t="str">
            <v>016413_Z11</v>
          </cell>
          <cell r="P4036">
            <v>0.03</v>
          </cell>
          <cell r="AD4036">
            <v>2</v>
          </cell>
        </row>
        <row r="4037">
          <cell r="D4037" t="str">
            <v>016413_Z11</v>
          </cell>
          <cell r="P4037">
            <v>0.03</v>
          </cell>
          <cell r="AD4037">
            <v>3</v>
          </cell>
        </row>
        <row r="4038">
          <cell r="D4038" t="str">
            <v>016925_Z11</v>
          </cell>
          <cell r="P4038">
            <v>7.4999999999999997E-2</v>
          </cell>
          <cell r="AD4038">
            <v>1</v>
          </cell>
        </row>
        <row r="4039">
          <cell r="D4039" t="str">
            <v>016925_Z11</v>
          </cell>
          <cell r="P4039">
            <v>7.4999999999999997E-2</v>
          </cell>
          <cell r="AD4039">
            <v>2</v>
          </cell>
        </row>
        <row r="4040">
          <cell r="D4040" t="str">
            <v>016925_Z11</v>
          </cell>
          <cell r="P4040">
            <v>7.4999999999999997E-2</v>
          </cell>
          <cell r="AD4040">
            <v>3</v>
          </cell>
        </row>
        <row r="4041">
          <cell r="D4041" t="str">
            <v>017090_Z11</v>
          </cell>
          <cell r="P4041">
            <v>1.4999999999999999E-2</v>
          </cell>
          <cell r="AD4041">
            <v>1</v>
          </cell>
        </row>
        <row r="4042">
          <cell r="D4042" t="str">
            <v>017090_Z11</v>
          </cell>
          <cell r="P4042">
            <v>1.4999999999999999E-2</v>
          </cell>
          <cell r="AD4042">
            <v>2</v>
          </cell>
        </row>
        <row r="4043">
          <cell r="D4043" t="str">
            <v>017119_Z11</v>
          </cell>
          <cell r="P4043">
            <v>5.5E-2</v>
          </cell>
          <cell r="AD4043">
            <v>1</v>
          </cell>
        </row>
        <row r="4044">
          <cell r="D4044" t="str">
            <v>017119_Z11</v>
          </cell>
          <cell r="P4044">
            <v>5.5E-2</v>
          </cell>
          <cell r="AD4044">
            <v>2</v>
          </cell>
        </row>
        <row r="4045">
          <cell r="D4045" t="str">
            <v>017119_Z11</v>
          </cell>
          <cell r="P4045">
            <v>5.5E-2</v>
          </cell>
          <cell r="AD4045">
            <v>3</v>
          </cell>
        </row>
        <row r="4046">
          <cell r="D4046" t="str">
            <v>017129_Z11</v>
          </cell>
          <cell r="P4046">
            <v>8.0000000000000002E-3</v>
          </cell>
          <cell r="AD4046">
            <v>1</v>
          </cell>
        </row>
        <row r="4047">
          <cell r="D4047" t="str">
            <v>017129_Z11</v>
          </cell>
          <cell r="P4047">
            <v>8.0000000000000002E-3</v>
          </cell>
          <cell r="AD4047">
            <v>2</v>
          </cell>
        </row>
        <row r="4048">
          <cell r="D4048" t="str">
            <v>017129_Z11</v>
          </cell>
          <cell r="P4048">
            <v>8.0000000000000002E-3</v>
          </cell>
          <cell r="AD4048">
            <v>3</v>
          </cell>
        </row>
        <row r="4049">
          <cell r="D4049" t="str">
            <v>017155_Z11</v>
          </cell>
          <cell r="P4049">
            <v>2.1999999999999999E-2</v>
          </cell>
          <cell r="AD4049">
            <v>1</v>
          </cell>
        </row>
        <row r="4050">
          <cell r="D4050" t="str">
            <v>017155_Z11</v>
          </cell>
          <cell r="P4050">
            <v>2.1999999999999999E-2</v>
          </cell>
          <cell r="AD4050">
            <v>2</v>
          </cell>
        </row>
        <row r="4051">
          <cell r="D4051" t="str">
            <v>017155_Z11</v>
          </cell>
          <cell r="P4051">
            <v>2.1999999999999999E-2</v>
          </cell>
          <cell r="AD4051">
            <v>3</v>
          </cell>
        </row>
        <row r="4052">
          <cell r="D4052" t="str">
            <v>017157_Z11</v>
          </cell>
          <cell r="P4052">
            <v>0.13200000000000001</v>
          </cell>
          <cell r="AD4052">
            <v>1</v>
          </cell>
        </row>
        <row r="4053">
          <cell r="D4053" t="str">
            <v>017157_Z11</v>
          </cell>
          <cell r="P4053">
            <v>0.13200000000000001</v>
          </cell>
          <cell r="AD4053">
            <v>2</v>
          </cell>
        </row>
        <row r="4054">
          <cell r="D4054" t="str">
            <v>017157_Z11</v>
          </cell>
          <cell r="P4054">
            <v>0.13200000000000001</v>
          </cell>
          <cell r="AD4054">
            <v>3</v>
          </cell>
        </row>
        <row r="4055">
          <cell r="D4055" t="str">
            <v>017165_Z11</v>
          </cell>
          <cell r="P4055">
            <v>5.5E-2</v>
          </cell>
          <cell r="AD4055">
            <v>1</v>
          </cell>
        </row>
        <row r="4056">
          <cell r="D4056" t="str">
            <v>017165_Z11</v>
          </cell>
          <cell r="P4056">
            <v>5.5E-2</v>
          </cell>
          <cell r="AD4056">
            <v>2</v>
          </cell>
        </row>
        <row r="4057">
          <cell r="D4057" t="str">
            <v>017165_Z11</v>
          </cell>
          <cell r="P4057">
            <v>5.5E-2</v>
          </cell>
          <cell r="AD4057">
            <v>3</v>
          </cell>
        </row>
        <row r="4058">
          <cell r="D4058" t="str">
            <v>017185_Z11</v>
          </cell>
          <cell r="P4058">
            <v>4.4999999999999998E-2</v>
          </cell>
          <cell r="AD4058">
            <v>1</v>
          </cell>
        </row>
        <row r="4059">
          <cell r="D4059" t="str">
            <v>017185_Z11</v>
          </cell>
          <cell r="P4059">
            <v>4.4999999999999998E-2</v>
          </cell>
          <cell r="AD4059">
            <v>2</v>
          </cell>
        </row>
        <row r="4060">
          <cell r="D4060" t="str">
            <v>017185_Z11</v>
          </cell>
          <cell r="P4060">
            <v>4.4999999999999998E-2</v>
          </cell>
          <cell r="AD4060">
            <v>3</v>
          </cell>
        </row>
        <row r="4061">
          <cell r="D4061" t="str">
            <v>017200_Z11</v>
          </cell>
          <cell r="P4061">
            <v>0.09</v>
          </cell>
          <cell r="AD4061">
            <v>1</v>
          </cell>
        </row>
        <row r="4062">
          <cell r="D4062" t="str">
            <v>017200_Z11</v>
          </cell>
          <cell r="P4062">
            <v>0.09</v>
          </cell>
          <cell r="AD4062">
            <v>2</v>
          </cell>
        </row>
        <row r="4063">
          <cell r="D4063" t="str">
            <v>017200_Z11</v>
          </cell>
          <cell r="P4063">
            <v>0.09</v>
          </cell>
          <cell r="AD4063">
            <v>3</v>
          </cell>
        </row>
        <row r="4064">
          <cell r="D4064" t="str">
            <v>017223_Z11</v>
          </cell>
          <cell r="P4064">
            <v>2.1999999999999999E-2</v>
          </cell>
          <cell r="AD4064">
            <v>1</v>
          </cell>
        </row>
        <row r="4065">
          <cell r="D4065" t="str">
            <v>017223_Z11</v>
          </cell>
          <cell r="P4065">
            <v>2.1999999999999999E-2</v>
          </cell>
          <cell r="AD4065">
            <v>2</v>
          </cell>
        </row>
        <row r="4066">
          <cell r="D4066" t="str">
            <v>017223_Z11</v>
          </cell>
          <cell r="P4066">
            <v>2.1999999999999999E-2</v>
          </cell>
          <cell r="AD4066">
            <v>3</v>
          </cell>
        </row>
        <row r="4067">
          <cell r="D4067" t="str">
            <v>017224_Z11</v>
          </cell>
          <cell r="P4067">
            <v>2.1999999999999999E-2</v>
          </cell>
          <cell r="AD4067">
            <v>1</v>
          </cell>
        </row>
        <row r="4068">
          <cell r="D4068" t="str">
            <v>017224_Z11</v>
          </cell>
          <cell r="P4068">
            <v>2.1999999999999999E-2</v>
          </cell>
          <cell r="AD4068">
            <v>2</v>
          </cell>
        </row>
        <row r="4069">
          <cell r="D4069" t="str">
            <v>017224_Z11</v>
          </cell>
          <cell r="P4069">
            <v>2.1999999999999999E-2</v>
          </cell>
          <cell r="AD4069">
            <v>3</v>
          </cell>
        </row>
        <row r="4070">
          <cell r="D4070" t="str">
            <v>017240_Z11</v>
          </cell>
          <cell r="P4070">
            <v>0.11</v>
          </cell>
          <cell r="AD4070">
            <v>1</v>
          </cell>
        </row>
        <row r="4071">
          <cell r="D4071" t="str">
            <v>017240_Z11</v>
          </cell>
          <cell r="P4071">
            <v>0.11</v>
          </cell>
          <cell r="AD4071">
            <v>2</v>
          </cell>
        </row>
        <row r="4072">
          <cell r="D4072" t="str">
            <v>017240_Z11</v>
          </cell>
          <cell r="P4072">
            <v>0.11</v>
          </cell>
          <cell r="AD4072">
            <v>3</v>
          </cell>
        </row>
        <row r="4073">
          <cell r="D4073" t="str">
            <v>017242_Z11</v>
          </cell>
          <cell r="P4073">
            <v>5.5E-2</v>
          </cell>
          <cell r="AD4073">
            <v>1</v>
          </cell>
        </row>
        <row r="4074">
          <cell r="D4074" t="str">
            <v>017242_Z11</v>
          </cell>
          <cell r="P4074">
            <v>5.5E-2</v>
          </cell>
          <cell r="AD4074">
            <v>2</v>
          </cell>
        </row>
        <row r="4075">
          <cell r="D4075" t="str">
            <v>017242_Z11</v>
          </cell>
          <cell r="P4075">
            <v>5.5E-2</v>
          </cell>
          <cell r="AD4075">
            <v>3</v>
          </cell>
        </row>
        <row r="4076">
          <cell r="D4076" t="str">
            <v>017243_Z11</v>
          </cell>
          <cell r="P4076">
            <v>3.6999999999999998E-2</v>
          </cell>
          <cell r="AD4076">
            <v>1</v>
          </cell>
        </row>
        <row r="4077">
          <cell r="D4077" t="str">
            <v>017243_Z11</v>
          </cell>
          <cell r="P4077">
            <v>3.6999999999999998E-2</v>
          </cell>
          <cell r="AD4077">
            <v>2</v>
          </cell>
        </row>
        <row r="4078">
          <cell r="D4078" t="str">
            <v>017243_Z11</v>
          </cell>
          <cell r="P4078">
            <v>3.6999999999999998E-2</v>
          </cell>
          <cell r="AD4078">
            <v>3</v>
          </cell>
        </row>
        <row r="4079">
          <cell r="D4079" t="str">
            <v>017244_Z11</v>
          </cell>
          <cell r="P4079">
            <v>1.9E-2</v>
          </cell>
          <cell r="AD4079">
            <v>1</v>
          </cell>
        </row>
        <row r="4080">
          <cell r="D4080" t="str">
            <v>017244_Z11</v>
          </cell>
          <cell r="P4080">
            <v>1.9E-2</v>
          </cell>
          <cell r="AD4080">
            <v>2</v>
          </cell>
        </row>
        <row r="4081">
          <cell r="D4081" t="str">
            <v>017244_Z11</v>
          </cell>
          <cell r="P4081">
            <v>1.9E-2</v>
          </cell>
          <cell r="AD4081">
            <v>3</v>
          </cell>
        </row>
        <row r="4082">
          <cell r="D4082" t="str">
            <v>017245_Z11</v>
          </cell>
          <cell r="P4082">
            <v>5.5E-2</v>
          </cell>
          <cell r="AD4082">
            <v>1</v>
          </cell>
        </row>
        <row r="4083">
          <cell r="D4083" t="str">
            <v>017245_Z11</v>
          </cell>
          <cell r="P4083">
            <v>5.5E-2</v>
          </cell>
          <cell r="AD4083">
            <v>2</v>
          </cell>
        </row>
        <row r="4084">
          <cell r="D4084" t="str">
            <v>017245_Z11</v>
          </cell>
          <cell r="P4084">
            <v>5.5E-2</v>
          </cell>
          <cell r="AD4084">
            <v>3</v>
          </cell>
        </row>
        <row r="4085">
          <cell r="D4085" t="str">
            <v>017261_Z11</v>
          </cell>
          <cell r="P4085">
            <v>7.4999999999999997E-2</v>
          </cell>
          <cell r="AD4085">
            <v>1</v>
          </cell>
        </row>
        <row r="4086">
          <cell r="D4086" t="str">
            <v>017261_Z11</v>
          </cell>
          <cell r="P4086">
            <v>7.4999999999999997E-2</v>
          </cell>
          <cell r="AD4086">
            <v>2</v>
          </cell>
        </row>
        <row r="4087">
          <cell r="D4087" t="str">
            <v>017261_Z11</v>
          </cell>
          <cell r="P4087">
            <v>7.4999999999999997E-2</v>
          </cell>
          <cell r="AD4087">
            <v>3</v>
          </cell>
        </row>
        <row r="4088">
          <cell r="D4088" t="str">
            <v>017265_Z11</v>
          </cell>
          <cell r="P4088">
            <v>0.11</v>
          </cell>
          <cell r="AD4088">
            <v>1</v>
          </cell>
        </row>
        <row r="4089">
          <cell r="D4089" t="str">
            <v>017265_Z11</v>
          </cell>
          <cell r="P4089">
            <v>0.11</v>
          </cell>
          <cell r="AD4089">
            <v>2</v>
          </cell>
        </row>
        <row r="4090">
          <cell r="D4090" t="str">
            <v>017265_Z11</v>
          </cell>
          <cell r="P4090">
            <v>0.11</v>
          </cell>
          <cell r="AD4090">
            <v>3</v>
          </cell>
        </row>
        <row r="4091">
          <cell r="D4091" t="str">
            <v>017266_Z11</v>
          </cell>
          <cell r="P4091">
            <v>0.11</v>
          </cell>
          <cell r="AD4091">
            <v>1</v>
          </cell>
        </row>
        <row r="4092">
          <cell r="D4092" t="str">
            <v>017266_Z11</v>
          </cell>
          <cell r="P4092">
            <v>0.11</v>
          </cell>
          <cell r="AD4092">
            <v>2</v>
          </cell>
        </row>
        <row r="4093">
          <cell r="D4093" t="str">
            <v>017266_Z11</v>
          </cell>
          <cell r="P4093">
            <v>0.11</v>
          </cell>
          <cell r="AD4093">
            <v>3</v>
          </cell>
        </row>
        <row r="4094">
          <cell r="D4094" t="str">
            <v>017267_Z11</v>
          </cell>
          <cell r="P4094">
            <v>0.11</v>
          </cell>
          <cell r="AD4094">
            <v>1</v>
          </cell>
        </row>
        <row r="4095">
          <cell r="D4095" t="str">
            <v>017267_Z11</v>
          </cell>
          <cell r="P4095">
            <v>0.11</v>
          </cell>
          <cell r="AD4095">
            <v>2</v>
          </cell>
        </row>
        <row r="4096">
          <cell r="D4096" t="str">
            <v>017267_Z11</v>
          </cell>
          <cell r="P4096">
            <v>0.11</v>
          </cell>
          <cell r="AD4096">
            <v>3</v>
          </cell>
        </row>
        <row r="4097">
          <cell r="D4097" t="str">
            <v>017299_Z11</v>
          </cell>
          <cell r="P4097">
            <v>1.4999999999999999E-2</v>
          </cell>
          <cell r="AD4097">
            <v>1</v>
          </cell>
        </row>
        <row r="4098">
          <cell r="D4098" t="str">
            <v>017299_Z11</v>
          </cell>
          <cell r="P4098">
            <v>1.4999999999999999E-2</v>
          </cell>
          <cell r="AD4098">
            <v>2</v>
          </cell>
        </row>
        <row r="4099">
          <cell r="D4099" t="str">
            <v>017299_Z11</v>
          </cell>
          <cell r="P4099">
            <v>1.4999999999999999E-2</v>
          </cell>
          <cell r="AD4099">
            <v>3</v>
          </cell>
        </row>
        <row r="4100">
          <cell r="D4100" t="str">
            <v>017325_Z11</v>
          </cell>
          <cell r="P4100">
            <v>2.1999999999999999E-2</v>
          </cell>
          <cell r="AD4100">
            <v>1</v>
          </cell>
        </row>
        <row r="4101">
          <cell r="D4101" t="str">
            <v>017325_Z11</v>
          </cell>
          <cell r="P4101">
            <v>2.1999999999999999E-2</v>
          </cell>
          <cell r="AD4101">
            <v>2</v>
          </cell>
        </row>
        <row r="4102">
          <cell r="D4102" t="str">
            <v>017325_Z11</v>
          </cell>
          <cell r="P4102">
            <v>2.1999999999999999E-2</v>
          </cell>
          <cell r="AD4102">
            <v>3</v>
          </cell>
        </row>
        <row r="4103">
          <cell r="D4103" t="str">
            <v>017326_Z11</v>
          </cell>
          <cell r="P4103">
            <v>2.1999999999999999E-2</v>
          </cell>
          <cell r="AD4103">
            <v>1</v>
          </cell>
        </row>
        <row r="4104">
          <cell r="D4104" t="str">
            <v>017326_Z11</v>
          </cell>
          <cell r="P4104">
            <v>2.1999999999999999E-2</v>
          </cell>
          <cell r="AD4104">
            <v>2</v>
          </cell>
        </row>
        <row r="4105">
          <cell r="D4105" t="str">
            <v>017326_Z11</v>
          </cell>
          <cell r="P4105">
            <v>2.1999999999999999E-2</v>
          </cell>
          <cell r="AD4105">
            <v>3</v>
          </cell>
        </row>
        <row r="4106">
          <cell r="D4106" t="str">
            <v>017334_Z11</v>
          </cell>
          <cell r="P4106">
            <v>7.4999999999999997E-3</v>
          </cell>
          <cell r="AD4106">
            <v>1</v>
          </cell>
        </row>
        <row r="4107">
          <cell r="D4107" t="str">
            <v>017334_Z11</v>
          </cell>
          <cell r="P4107">
            <v>7.4999999999999997E-3</v>
          </cell>
          <cell r="AD4107">
            <v>2</v>
          </cell>
        </row>
        <row r="4108">
          <cell r="D4108" t="str">
            <v>017334_Z11</v>
          </cell>
          <cell r="P4108">
            <v>7.4999999999999997E-3</v>
          </cell>
          <cell r="AD4108">
            <v>3</v>
          </cell>
        </row>
        <row r="4109">
          <cell r="D4109" t="str">
            <v>017344_Z11</v>
          </cell>
          <cell r="P4109">
            <v>0.16</v>
          </cell>
          <cell r="AD4109">
            <v>1</v>
          </cell>
        </row>
        <row r="4110">
          <cell r="D4110" t="str">
            <v>017344_Z11</v>
          </cell>
          <cell r="P4110">
            <v>0.16</v>
          </cell>
          <cell r="AD4110">
            <v>2</v>
          </cell>
        </row>
        <row r="4111">
          <cell r="D4111" t="str">
            <v>017344_Z11</v>
          </cell>
          <cell r="P4111">
            <v>0.16</v>
          </cell>
          <cell r="AD4111">
            <v>3</v>
          </cell>
        </row>
        <row r="4112">
          <cell r="D4112" t="str">
            <v>017400_Z11</v>
          </cell>
          <cell r="P4112">
            <v>0.16</v>
          </cell>
          <cell r="AD4112">
            <v>1</v>
          </cell>
        </row>
        <row r="4113">
          <cell r="D4113" t="str">
            <v>017400_Z11</v>
          </cell>
          <cell r="P4113">
            <v>0.16</v>
          </cell>
          <cell r="AD4113">
            <v>2</v>
          </cell>
        </row>
        <row r="4114">
          <cell r="D4114" t="str">
            <v>017400_Z11</v>
          </cell>
          <cell r="P4114">
            <v>0.16</v>
          </cell>
          <cell r="AD4114">
            <v>3</v>
          </cell>
        </row>
        <row r="4115">
          <cell r="D4115" t="str">
            <v>017412_Z11</v>
          </cell>
          <cell r="P4115">
            <v>0.18</v>
          </cell>
          <cell r="AD4115">
            <v>1</v>
          </cell>
        </row>
        <row r="4116">
          <cell r="D4116" t="str">
            <v>017412_Z11</v>
          </cell>
          <cell r="P4116">
            <v>0.18</v>
          </cell>
          <cell r="AD4116">
            <v>2</v>
          </cell>
        </row>
        <row r="4117">
          <cell r="D4117" t="str">
            <v>017412_Z11</v>
          </cell>
          <cell r="P4117">
            <v>0.18</v>
          </cell>
          <cell r="AD4117">
            <v>3</v>
          </cell>
        </row>
        <row r="4118">
          <cell r="D4118" t="str">
            <v>017444_Z11</v>
          </cell>
          <cell r="P4118">
            <v>1.4999999999999999E-2</v>
          </cell>
          <cell r="AD4118">
            <v>1</v>
          </cell>
        </row>
        <row r="4119">
          <cell r="D4119" t="str">
            <v>017444_Z11</v>
          </cell>
          <cell r="P4119">
            <v>1.4999999999999999E-2</v>
          </cell>
          <cell r="AD4119">
            <v>2</v>
          </cell>
        </row>
        <row r="4120">
          <cell r="D4120" t="str">
            <v>017444_Z11</v>
          </cell>
          <cell r="P4120">
            <v>1.4999999999999999E-2</v>
          </cell>
          <cell r="AD4120">
            <v>3</v>
          </cell>
        </row>
        <row r="4121">
          <cell r="D4121" t="str">
            <v>017470_Z11</v>
          </cell>
          <cell r="P4121">
            <v>0.2</v>
          </cell>
          <cell r="AD4121">
            <v>1</v>
          </cell>
        </row>
        <row r="4122">
          <cell r="D4122" t="str">
            <v>017470_Z11</v>
          </cell>
          <cell r="P4122">
            <v>0.2</v>
          </cell>
          <cell r="AD4122">
            <v>2</v>
          </cell>
        </row>
        <row r="4123">
          <cell r="D4123" t="str">
            <v>017470_Z11</v>
          </cell>
          <cell r="P4123">
            <v>0.2</v>
          </cell>
          <cell r="AD4123">
            <v>3</v>
          </cell>
        </row>
        <row r="4124">
          <cell r="D4124" t="str">
            <v>017471_Z11</v>
          </cell>
          <cell r="P4124">
            <v>0.2</v>
          </cell>
          <cell r="AD4124">
            <v>1</v>
          </cell>
        </row>
        <row r="4125">
          <cell r="D4125" t="str">
            <v>017471_Z11</v>
          </cell>
          <cell r="P4125">
            <v>0.2</v>
          </cell>
          <cell r="AD4125">
            <v>2</v>
          </cell>
        </row>
        <row r="4126">
          <cell r="D4126" t="str">
            <v>017471_Z11</v>
          </cell>
          <cell r="P4126">
            <v>0.2</v>
          </cell>
          <cell r="AD4126">
            <v>3</v>
          </cell>
        </row>
        <row r="4127">
          <cell r="D4127" t="str">
            <v>017473_Z11</v>
          </cell>
          <cell r="P4127">
            <v>0.13200000000000001</v>
          </cell>
          <cell r="AD4127">
            <v>1</v>
          </cell>
        </row>
        <row r="4128">
          <cell r="D4128" t="str">
            <v>017473_Z11</v>
          </cell>
          <cell r="P4128">
            <v>0.13200000000000001</v>
          </cell>
          <cell r="AD4128">
            <v>2</v>
          </cell>
        </row>
        <row r="4129">
          <cell r="D4129" t="str">
            <v>017473_Z11</v>
          </cell>
          <cell r="P4129">
            <v>0.13200000000000001</v>
          </cell>
          <cell r="AD4129">
            <v>3</v>
          </cell>
        </row>
        <row r="4130">
          <cell r="D4130" t="str">
            <v>017478_Z11</v>
          </cell>
          <cell r="P4130">
            <v>0.04</v>
          </cell>
          <cell r="AD4130">
            <v>1</v>
          </cell>
        </row>
        <row r="4131">
          <cell r="D4131" t="str">
            <v>017478_Z11</v>
          </cell>
          <cell r="P4131">
            <v>0.04</v>
          </cell>
          <cell r="AD4131">
            <v>2</v>
          </cell>
        </row>
        <row r="4132">
          <cell r="D4132" t="str">
            <v>017478_Z11</v>
          </cell>
          <cell r="P4132">
            <v>0.04</v>
          </cell>
          <cell r="AD4132">
            <v>3</v>
          </cell>
        </row>
        <row r="4133">
          <cell r="D4133" t="str">
            <v>017479_Z11</v>
          </cell>
          <cell r="P4133">
            <v>3.5000000000000003E-2</v>
          </cell>
          <cell r="AD4133">
            <v>1</v>
          </cell>
        </row>
        <row r="4134">
          <cell r="D4134" t="str">
            <v>017479_Z11</v>
          </cell>
          <cell r="P4134">
            <v>3.5000000000000003E-2</v>
          </cell>
          <cell r="AD4134">
            <v>2</v>
          </cell>
        </row>
        <row r="4135">
          <cell r="D4135" t="str">
            <v>017479_Z11</v>
          </cell>
          <cell r="P4135">
            <v>3.5000000000000003E-2</v>
          </cell>
          <cell r="AD4135">
            <v>3</v>
          </cell>
        </row>
        <row r="4136">
          <cell r="D4136" t="str">
            <v>017485_Z11</v>
          </cell>
          <cell r="P4136">
            <v>0.26600000000000001</v>
          </cell>
          <cell r="AD4136">
            <v>1</v>
          </cell>
        </row>
        <row r="4137">
          <cell r="D4137" t="str">
            <v>017485_Z11</v>
          </cell>
          <cell r="P4137">
            <v>0.26600000000000001</v>
          </cell>
          <cell r="AD4137">
            <v>2</v>
          </cell>
        </row>
        <row r="4138">
          <cell r="D4138" t="str">
            <v>017485_Z11</v>
          </cell>
          <cell r="P4138">
            <v>0.26600000000000001</v>
          </cell>
          <cell r="AD4138">
            <v>3</v>
          </cell>
        </row>
        <row r="4139">
          <cell r="D4139" t="str">
            <v>017488_Z11</v>
          </cell>
          <cell r="P4139">
            <v>3.5999999999999997E-2</v>
          </cell>
          <cell r="AD4139">
            <v>1</v>
          </cell>
        </row>
        <row r="4140">
          <cell r="D4140" t="str">
            <v>017488_Z11</v>
          </cell>
          <cell r="P4140">
            <v>3.5999999999999997E-2</v>
          </cell>
          <cell r="AD4140">
            <v>2</v>
          </cell>
        </row>
        <row r="4141">
          <cell r="D4141" t="str">
            <v>017488_Z11</v>
          </cell>
          <cell r="P4141">
            <v>3.5999999999999997E-2</v>
          </cell>
          <cell r="AD4141">
            <v>3</v>
          </cell>
        </row>
        <row r="4142">
          <cell r="D4142" t="str">
            <v>017497_Z11</v>
          </cell>
          <cell r="P4142">
            <v>2.1999999999999999E-2</v>
          </cell>
          <cell r="AD4142">
            <v>1</v>
          </cell>
        </row>
        <row r="4143">
          <cell r="D4143" t="str">
            <v>017497_Z11</v>
          </cell>
          <cell r="P4143">
            <v>2.1999999999999999E-2</v>
          </cell>
          <cell r="AD4143">
            <v>2</v>
          </cell>
        </row>
        <row r="4144">
          <cell r="D4144" t="str">
            <v>017497_Z11</v>
          </cell>
          <cell r="P4144">
            <v>2.1999999999999999E-2</v>
          </cell>
          <cell r="AD4144">
            <v>3</v>
          </cell>
        </row>
        <row r="4145">
          <cell r="D4145" t="str">
            <v>017498_Z11</v>
          </cell>
          <cell r="P4145">
            <v>8.0000000000000002E-3</v>
          </cell>
          <cell r="AD4145">
            <v>1</v>
          </cell>
        </row>
        <row r="4146">
          <cell r="D4146" t="str">
            <v>017498_Z11</v>
          </cell>
          <cell r="P4146">
            <v>8.0000000000000002E-3</v>
          </cell>
          <cell r="AD4146">
            <v>2</v>
          </cell>
        </row>
        <row r="4147">
          <cell r="D4147" t="str">
            <v>017498_Z11</v>
          </cell>
          <cell r="P4147">
            <v>8.0000000000000002E-3</v>
          </cell>
          <cell r="AD4147">
            <v>3</v>
          </cell>
        </row>
        <row r="4148">
          <cell r="D4148" t="str">
            <v>017603_Z11</v>
          </cell>
          <cell r="P4148">
            <v>0.25</v>
          </cell>
          <cell r="AD4148">
            <v>1</v>
          </cell>
        </row>
        <row r="4149">
          <cell r="D4149" t="str">
            <v>017603_Z11</v>
          </cell>
          <cell r="P4149">
            <v>0.25</v>
          </cell>
          <cell r="AD4149">
            <v>2</v>
          </cell>
        </row>
        <row r="4150">
          <cell r="D4150" t="str">
            <v>017603_Z11</v>
          </cell>
          <cell r="P4150">
            <v>0.25</v>
          </cell>
          <cell r="AD4150">
            <v>3</v>
          </cell>
        </row>
        <row r="4151">
          <cell r="D4151" t="str">
            <v>017930_Z11</v>
          </cell>
          <cell r="P4151">
            <v>6.0000000000000001E-3</v>
          </cell>
          <cell r="AD4151">
            <v>1</v>
          </cell>
        </row>
        <row r="4152">
          <cell r="D4152" t="str">
            <v>017930_Z11</v>
          </cell>
          <cell r="P4152">
            <v>6.0000000000000001E-3</v>
          </cell>
          <cell r="AD4152">
            <v>2</v>
          </cell>
        </row>
        <row r="4153">
          <cell r="D4153" t="str">
            <v>017930_Z11</v>
          </cell>
          <cell r="P4153">
            <v>6.0000000000000001E-3</v>
          </cell>
          <cell r="AD4153">
            <v>3</v>
          </cell>
        </row>
        <row r="4154">
          <cell r="D4154" t="str">
            <v>017978_Z11</v>
          </cell>
          <cell r="P4154">
            <v>5.4999999999999997E-3</v>
          </cell>
          <cell r="AD4154">
            <v>1</v>
          </cell>
        </row>
        <row r="4155">
          <cell r="D4155" t="str">
            <v>017978_Z11</v>
          </cell>
          <cell r="P4155">
            <v>5.4999999999999997E-3</v>
          </cell>
          <cell r="AD4155">
            <v>2</v>
          </cell>
        </row>
        <row r="4156">
          <cell r="D4156" t="str">
            <v>017978_Z11</v>
          </cell>
          <cell r="P4156">
            <v>5.4999999999999997E-3</v>
          </cell>
          <cell r="AD4156">
            <v>3</v>
          </cell>
        </row>
        <row r="4157">
          <cell r="D4157" t="str">
            <v>018122_Z11</v>
          </cell>
          <cell r="P4157">
            <v>5.5E-2</v>
          </cell>
          <cell r="AD4157">
            <v>1</v>
          </cell>
        </row>
        <row r="4158">
          <cell r="D4158" t="str">
            <v>018122_Z11</v>
          </cell>
          <cell r="P4158">
            <v>5.5E-2</v>
          </cell>
          <cell r="AD4158">
            <v>2</v>
          </cell>
        </row>
        <row r="4159">
          <cell r="D4159" t="str">
            <v>018122_Z11</v>
          </cell>
          <cell r="P4159">
            <v>5.5E-2</v>
          </cell>
          <cell r="AD4159">
            <v>3</v>
          </cell>
        </row>
        <row r="4160">
          <cell r="D4160" t="str">
            <v>018146_Z11</v>
          </cell>
          <cell r="P4160">
            <v>2.1999999999999999E-2</v>
          </cell>
          <cell r="AD4160">
            <v>1</v>
          </cell>
        </row>
        <row r="4161">
          <cell r="D4161" t="str">
            <v>018146_Z11</v>
          </cell>
          <cell r="P4161">
            <v>2.1999999999999999E-2</v>
          </cell>
          <cell r="AD4161">
            <v>2</v>
          </cell>
        </row>
        <row r="4162">
          <cell r="D4162" t="str">
            <v>018146_Z11</v>
          </cell>
          <cell r="P4162">
            <v>2.1999999999999999E-2</v>
          </cell>
          <cell r="AD4162">
            <v>3</v>
          </cell>
        </row>
        <row r="4163">
          <cell r="D4163" t="str">
            <v>018344_Z11</v>
          </cell>
          <cell r="P4163">
            <v>7.4999999999999997E-2</v>
          </cell>
          <cell r="AD4163">
            <v>1</v>
          </cell>
        </row>
        <row r="4164">
          <cell r="D4164" t="str">
            <v>018344_Z11</v>
          </cell>
          <cell r="P4164">
            <v>7.4999999999999997E-2</v>
          </cell>
          <cell r="AD4164">
            <v>2</v>
          </cell>
        </row>
        <row r="4165">
          <cell r="D4165" t="str">
            <v>018344_Z11</v>
          </cell>
          <cell r="P4165">
            <v>7.4999999999999997E-2</v>
          </cell>
          <cell r="AD4165">
            <v>3</v>
          </cell>
        </row>
        <row r="4166">
          <cell r="D4166" t="str">
            <v>018345_Z11</v>
          </cell>
          <cell r="P4166">
            <v>0.02</v>
          </cell>
          <cell r="AD4166">
            <v>1</v>
          </cell>
        </row>
        <row r="4167">
          <cell r="D4167" t="str">
            <v>018345_Z11</v>
          </cell>
          <cell r="P4167">
            <v>0.02</v>
          </cell>
          <cell r="AD4167">
            <v>2</v>
          </cell>
        </row>
        <row r="4168">
          <cell r="D4168" t="str">
            <v>018345_Z11</v>
          </cell>
          <cell r="P4168">
            <v>0.02</v>
          </cell>
          <cell r="AD4168">
            <v>3</v>
          </cell>
        </row>
        <row r="4169">
          <cell r="D4169" t="str">
            <v>018975_Z11</v>
          </cell>
          <cell r="P4169">
            <v>1.125</v>
          </cell>
          <cell r="AD4169">
            <v>1</v>
          </cell>
        </row>
        <row r="4170">
          <cell r="D4170" t="str">
            <v>018975_Z11</v>
          </cell>
          <cell r="P4170">
            <v>1.125</v>
          </cell>
          <cell r="AD4170">
            <v>2</v>
          </cell>
        </row>
        <row r="4171">
          <cell r="D4171" t="str">
            <v>018975_Z11</v>
          </cell>
          <cell r="P4171">
            <v>1.125</v>
          </cell>
          <cell r="AD4171">
            <v>3</v>
          </cell>
        </row>
        <row r="4172">
          <cell r="D4172" t="str">
            <v>019204_Z11</v>
          </cell>
          <cell r="P4172">
            <v>0.04</v>
          </cell>
          <cell r="AD4172">
            <v>1</v>
          </cell>
        </row>
        <row r="4173">
          <cell r="D4173" t="str">
            <v>019204_Z11</v>
          </cell>
          <cell r="P4173">
            <v>0.04</v>
          </cell>
          <cell r="AD4173">
            <v>2</v>
          </cell>
        </row>
        <row r="4174">
          <cell r="D4174" t="str">
            <v>019204_Z11</v>
          </cell>
          <cell r="P4174">
            <v>0.04</v>
          </cell>
          <cell r="AD4174">
            <v>3</v>
          </cell>
        </row>
        <row r="4175">
          <cell r="D4175" t="str">
            <v>019370_Z11</v>
          </cell>
          <cell r="P4175">
            <v>0.22</v>
          </cell>
          <cell r="AD4175">
            <v>1</v>
          </cell>
        </row>
        <row r="4176">
          <cell r="D4176" t="str">
            <v>019370_Z11</v>
          </cell>
          <cell r="P4176">
            <v>0.22</v>
          </cell>
          <cell r="AD4176">
            <v>2</v>
          </cell>
        </row>
        <row r="4177">
          <cell r="D4177" t="str">
            <v>019370_Z11</v>
          </cell>
          <cell r="P4177">
            <v>0.22</v>
          </cell>
          <cell r="AD4177">
            <v>3</v>
          </cell>
        </row>
        <row r="4178">
          <cell r="D4178" t="str">
            <v>019723_Z11</v>
          </cell>
          <cell r="P4178">
            <v>0.11</v>
          </cell>
          <cell r="AD4178">
            <v>1</v>
          </cell>
        </row>
        <row r="4179">
          <cell r="D4179" t="str">
            <v>019723_Z11</v>
          </cell>
          <cell r="P4179">
            <v>0.11</v>
          </cell>
          <cell r="AD4179">
            <v>2</v>
          </cell>
        </row>
        <row r="4180">
          <cell r="D4180" t="str">
            <v>019723_Z11</v>
          </cell>
          <cell r="P4180">
            <v>0.11</v>
          </cell>
          <cell r="AD4180">
            <v>3</v>
          </cell>
        </row>
        <row r="4181">
          <cell r="D4181" t="str">
            <v>019859_Z11</v>
          </cell>
          <cell r="P4181">
            <v>7.4999999999999997E-2</v>
          </cell>
          <cell r="AD4181">
            <v>1</v>
          </cell>
        </row>
        <row r="4182">
          <cell r="D4182" t="str">
            <v>019859_Z11</v>
          </cell>
          <cell r="P4182">
            <v>7.4999999999999997E-2</v>
          </cell>
          <cell r="AD4182">
            <v>2</v>
          </cell>
        </row>
        <row r="4183">
          <cell r="D4183" t="str">
            <v>019859_Z11</v>
          </cell>
          <cell r="P4183">
            <v>7.4999999999999997E-2</v>
          </cell>
          <cell r="AD4183">
            <v>3</v>
          </cell>
        </row>
        <row r="4184">
          <cell r="D4184" t="str">
            <v>020004_Z11</v>
          </cell>
          <cell r="P4184">
            <v>0.11</v>
          </cell>
          <cell r="AD4184">
            <v>1</v>
          </cell>
        </row>
        <row r="4185">
          <cell r="D4185" t="str">
            <v>020004_Z11</v>
          </cell>
          <cell r="P4185">
            <v>0.11</v>
          </cell>
          <cell r="AD4185">
            <v>2</v>
          </cell>
        </row>
        <row r="4186">
          <cell r="D4186" t="str">
            <v>020004_Z11</v>
          </cell>
          <cell r="P4186">
            <v>0.11</v>
          </cell>
          <cell r="AD4186">
            <v>3</v>
          </cell>
        </row>
        <row r="4187">
          <cell r="D4187" t="str">
            <v>020173_Z11</v>
          </cell>
          <cell r="P4187">
            <v>0.11</v>
          </cell>
          <cell r="AD4187">
            <v>1</v>
          </cell>
        </row>
        <row r="4188">
          <cell r="D4188" t="str">
            <v>020173_Z11</v>
          </cell>
          <cell r="P4188">
            <v>0.11</v>
          </cell>
          <cell r="AD4188">
            <v>2</v>
          </cell>
        </row>
        <row r="4189">
          <cell r="D4189" t="str">
            <v>020173_Z11</v>
          </cell>
          <cell r="P4189">
            <v>0.11</v>
          </cell>
          <cell r="AD4189">
            <v>3</v>
          </cell>
        </row>
        <row r="4190">
          <cell r="D4190" t="str">
            <v>020345_Z11</v>
          </cell>
          <cell r="P4190">
            <v>5.5E-2</v>
          </cell>
          <cell r="AD4190">
            <v>1</v>
          </cell>
        </row>
        <row r="4191">
          <cell r="D4191" t="str">
            <v>020345_Z11</v>
          </cell>
          <cell r="P4191">
            <v>5.5E-2</v>
          </cell>
          <cell r="AD4191">
            <v>2</v>
          </cell>
        </row>
        <row r="4192">
          <cell r="D4192" t="str">
            <v>020345_Z11</v>
          </cell>
          <cell r="P4192">
            <v>5.5E-2</v>
          </cell>
          <cell r="AD4192">
            <v>3</v>
          </cell>
        </row>
        <row r="4193">
          <cell r="D4193" t="str">
            <v>020346_Z11</v>
          </cell>
          <cell r="P4193">
            <v>5.5E-2</v>
          </cell>
          <cell r="AD4193">
            <v>1</v>
          </cell>
        </row>
        <row r="4194">
          <cell r="D4194" t="str">
            <v>020346_Z11</v>
          </cell>
          <cell r="P4194">
            <v>5.5E-2</v>
          </cell>
          <cell r="AD4194">
            <v>2</v>
          </cell>
        </row>
        <row r="4195">
          <cell r="D4195" t="str">
            <v>020346_Z11</v>
          </cell>
          <cell r="P4195">
            <v>5.5E-2</v>
          </cell>
          <cell r="AD4195">
            <v>3</v>
          </cell>
        </row>
        <row r="4196">
          <cell r="D4196" t="str">
            <v>020841_Z11</v>
          </cell>
          <cell r="P4196">
            <v>0.03</v>
          </cell>
          <cell r="AD4196">
            <v>1</v>
          </cell>
        </row>
        <row r="4197">
          <cell r="D4197" t="str">
            <v>020841_Z11</v>
          </cell>
          <cell r="P4197">
            <v>0.03</v>
          </cell>
          <cell r="AD4197">
            <v>2</v>
          </cell>
        </row>
        <row r="4198">
          <cell r="D4198" t="str">
            <v>020841_Z11</v>
          </cell>
          <cell r="P4198">
            <v>0.03</v>
          </cell>
          <cell r="AD4198">
            <v>3</v>
          </cell>
        </row>
        <row r="4199">
          <cell r="D4199" t="str">
            <v>021102_Z11</v>
          </cell>
          <cell r="P4199">
            <v>0.3</v>
          </cell>
          <cell r="AD4199">
            <v>1</v>
          </cell>
        </row>
        <row r="4200">
          <cell r="D4200" t="str">
            <v>021102_Z11</v>
          </cell>
          <cell r="P4200">
            <v>0.3</v>
          </cell>
          <cell r="AD4200">
            <v>2</v>
          </cell>
        </row>
        <row r="4201">
          <cell r="D4201" t="str">
            <v>021102_Z11</v>
          </cell>
          <cell r="P4201">
            <v>0.3</v>
          </cell>
          <cell r="AD4201">
            <v>3</v>
          </cell>
        </row>
        <row r="4202">
          <cell r="D4202" t="str">
            <v>021103_Z11</v>
          </cell>
          <cell r="P4202">
            <v>0.3</v>
          </cell>
          <cell r="AD4202">
            <v>1</v>
          </cell>
        </row>
        <row r="4203">
          <cell r="D4203" t="str">
            <v>021103_Z11</v>
          </cell>
          <cell r="P4203">
            <v>0.3</v>
          </cell>
          <cell r="AD4203">
            <v>2</v>
          </cell>
        </row>
        <row r="4204">
          <cell r="D4204" t="str">
            <v>021103_Z11</v>
          </cell>
          <cell r="P4204">
            <v>0.3</v>
          </cell>
          <cell r="AD4204">
            <v>3</v>
          </cell>
        </row>
        <row r="4205">
          <cell r="D4205" t="str">
            <v>021104_Z11</v>
          </cell>
          <cell r="P4205">
            <v>0.3</v>
          </cell>
          <cell r="AD4205">
            <v>1</v>
          </cell>
        </row>
        <row r="4206">
          <cell r="D4206" t="str">
            <v>021104_Z11</v>
          </cell>
          <cell r="P4206">
            <v>0.3</v>
          </cell>
          <cell r="AD4206">
            <v>2</v>
          </cell>
        </row>
        <row r="4207">
          <cell r="D4207" t="str">
            <v>021104_Z11</v>
          </cell>
          <cell r="P4207">
            <v>0.3</v>
          </cell>
          <cell r="AD4207">
            <v>3</v>
          </cell>
        </row>
        <row r="4208">
          <cell r="D4208" t="str">
            <v>021580_Z11</v>
          </cell>
          <cell r="P4208">
            <v>0.03</v>
          </cell>
          <cell r="AD4208">
            <v>1</v>
          </cell>
        </row>
        <row r="4209">
          <cell r="D4209" t="str">
            <v>021580_Z11</v>
          </cell>
          <cell r="P4209">
            <v>0.03</v>
          </cell>
          <cell r="AD4209">
            <v>2</v>
          </cell>
        </row>
        <row r="4210">
          <cell r="D4210" t="str">
            <v>021580_Z11</v>
          </cell>
          <cell r="P4210">
            <v>0.03</v>
          </cell>
          <cell r="AD4210">
            <v>3</v>
          </cell>
        </row>
        <row r="4211">
          <cell r="D4211" t="str">
            <v>021581_Z11</v>
          </cell>
          <cell r="P4211">
            <v>7.0000000000000007E-2</v>
          </cell>
          <cell r="AD4211">
            <v>1</v>
          </cell>
        </row>
        <row r="4212">
          <cell r="D4212" t="str">
            <v>021581_Z11</v>
          </cell>
          <cell r="P4212">
            <v>7.0000000000000007E-2</v>
          </cell>
          <cell r="AD4212">
            <v>2</v>
          </cell>
        </row>
        <row r="4213">
          <cell r="D4213" t="str">
            <v>021581_Z11</v>
          </cell>
          <cell r="P4213">
            <v>7.0000000000000007E-2</v>
          </cell>
          <cell r="AD4213">
            <v>3</v>
          </cell>
        </row>
        <row r="4214">
          <cell r="D4214" t="str">
            <v>022290_Z11</v>
          </cell>
          <cell r="P4214">
            <v>3.61</v>
          </cell>
          <cell r="AD4214">
            <v>1</v>
          </cell>
        </row>
        <row r="4215">
          <cell r="D4215" t="str">
            <v>022290_Z11</v>
          </cell>
          <cell r="P4215">
            <v>3.61</v>
          </cell>
          <cell r="AD4215">
            <v>2</v>
          </cell>
        </row>
        <row r="4216">
          <cell r="D4216" t="str">
            <v>022290_Z11</v>
          </cell>
          <cell r="P4216">
            <v>3.61</v>
          </cell>
          <cell r="AD4216">
            <v>3</v>
          </cell>
        </row>
        <row r="4217">
          <cell r="D4217" t="str">
            <v>022292_Z11</v>
          </cell>
          <cell r="P4217">
            <v>3.61</v>
          </cell>
          <cell r="AD4217">
            <v>1</v>
          </cell>
        </row>
        <row r="4218">
          <cell r="D4218" t="str">
            <v>022292_Z11</v>
          </cell>
          <cell r="P4218">
            <v>3.61</v>
          </cell>
          <cell r="AD4218">
            <v>2</v>
          </cell>
        </row>
        <row r="4219">
          <cell r="D4219" t="str">
            <v>022292_Z11</v>
          </cell>
          <cell r="P4219">
            <v>3.61</v>
          </cell>
          <cell r="AD4219">
            <v>3</v>
          </cell>
        </row>
        <row r="4220">
          <cell r="D4220" t="str">
            <v>022634_Z11</v>
          </cell>
          <cell r="P4220">
            <v>0.28199999999999997</v>
          </cell>
          <cell r="AD4220">
            <v>1</v>
          </cell>
        </row>
        <row r="4221">
          <cell r="D4221" t="str">
            <v>022634_Z11</v>
          </cell>
          <cell r="P4221">
            <v>0.28199999999999997</v>
          </cell>
          <cell r="AD4221">
            <v>2</v>
          </cell>
        </row>
        <row r="4222">
          <cell r="D4222" t="str">
            <v>022634_Z11</v>
          </cell>
          <cell r="P4222">
            <v>0.28199999999999997</v>
          </cell>
          <cell r="AD4222">
            <v>3</v>
          </cell>
        </row>
        <row r="4223">
          <cell r="D4223" t="str">
            <v>022896_Z11</v>
          </cell>
          <cell r="P4223">
            <v>0.17</v>
          </cell>
          <cell r="AD4223">
            <v>1</v>
          </cell>
        </row>
        <row r="4224">
          <cell r="D4224" t="str">
            <v>022896_Z11</v>
          </cell>
          <cell r="P4224">
            <v>0.17</v>
          </cell>
          <cell r="AD4224">
            <v>2</v>
          </cell>
        </row>
        <row r="4225">
          <cell r="D4225" t="str">
            <v>022896_Z11</v>
          </cell>
          <cell r="P4225">
            <v>0.17</v>
          </cell>
          <cell r="AD4225">
            <v>3</v>
          </cell>
        </row>
        <row r="4226">
          <cell r="D4226" t="str">
            <v>022897_Z11</v>
          </cell>
          <cell r="P4226">
            <v>0.17</v>
          </cell>
          <cell r="AD4226">
            <v>1</v>
          </cell>
        </row>
        <row r="4227">
          <cell r="D4227" t="str">
            <v>022897_Z11</v>
          </cell>
          <cell r="P4227">
            <v>0.17</v>
          </cell>
          <cell r="AD4227">
            <v>2</v>
          </cell>
        </row>
        <row r="4228">
          <cell r="D4228" t="str">
            <v>022897_Z11</v>
          </cell>
          <cell r="P4228">
            <v>0.17</v>
          </cell>
          <cell r="AD4228">
            <v>3</v>
          </cell>
        </row>
        <row r="4229">
          <cell r="D4229" t="str">
            <v>022904_Z11</v>
          </cell>
          <cell r="P4229">
            <v>1.2999999999999999E-2</v>
          </cell>
          <cell r="AD4229">
            <v>1</v>
          </cell>
        </row>
        <row r="4230">
          <cell r="D4230" t="str">
            <v>022904_Z11</v>
          </cell>
          <cell r="P4230">
            <v>1.2999999999999999E-2</v>
          </cell>
          <cell r="AD4230">
            <v>2</v>
          </cell>
        </row>
        <row r="4231">
          <cell r="D4231" t="str">
            <v>022904_Z11</v>
          </cell>
          <cell r="P4231">
            <v>1.2999999999999999E-2</v>
          </cell>
          <cell r="AD4231">
            <v>3</v>
          </cell>
        </row>
        <row r="4232">
          <cell r="D4232" t="str">
            <v>022965_Z11</v>
          </cell>
          <cell r="P4232">
            <v>0.25</v>
          </cell>
          <cell r="AD4232">
            <v>1</v>
          </cell>
        </row>
        <row r="4233">
          <cell r="D4233" t="str">
            <v>022965_Z11</v>
          </cell>
          <cell r="P4233">
            <v>0.25</v>
          </cell>
          <cell r="AD4233">
            <v>2</v>
          </cell>
        </row>
        <row r="4234">
          <cell r="D4234" t="str">
            <v>022965_Z11</v>
          </cell>
          <cell r="P4234">
            <v>0.25</v>
          </cell>
          <cell r="AD4234">
            <v>3</v>
          </cell>
        </row>
        <row r="4235">
          <cell r="D4235" t="str">
            <v>022966_Z11</v>
          </cell>
          <cell r="P4235">
            <v>0.2</v>
          </cell>
          <cell r="AD4235">
            <v>1</v>
          </cell>
        </row>
        <row r="4236">
          <cell r="D4236" t="str">
            <v>022966_Z11</v>
          </cell>
          <cell r="P4236">
            <v>0.2</v>
          </cell>
          <cell r="AD4236">
            <v>2</v>
          </cell>
        </row>
        <row r="4237">
          <cell r="D4237" t="str">
            <v>022966_Z11</v>
          </cell>
          <cell r="P4237">
            <v>0.2</v>
          </cell>
          <cell r="AD4237">
            <v>3</v>
          </cell>
        </row>
        <row r="4238">
          <cell r="D4238" t="str">
            <v>023265_Z11</v>
          </cell>
          <cell r="P4238">
            <v>0.13500000000000001</v>
          </cell>
          <cell r="AD4238">
            <v>1</v>
          </cell>
        </row>
        <row r="4239">
          <cell r="D4239" t="str">
            <v>023265_Z11</v>
          </cell>
          <cell r="P4239">
            <v>0.13500000000000001</v>
          </cell>
          <cell r="AD4239">
            <v>2</v>
          </cell>
        </row>
        <row r="4240">
          <cell r="D4240" t="str">
            <v>023265_Z11</v>
          </cell>
          <cell r="P4240">
            <v>0.13500000000000001</v>
          </cell>
          <cell r="AD4240">
            <v>3</v>
          </cell>
        </row>
        <row r="4241">
          <cell r="D4241" t="str">
            <v>023266_Z11</v>
          </cell>
          <cell r="P4241">
            <v>0.13500000000000001</v>
          </cell>
          <cell r="AD4241">
            <v>1</v>
          </cell>
        </row>
        <row r="4242">
          <cell r="D4242" t="str">
            <v>023266_Z11</v>
          </cell>
          <cell r="P4242">
            <v>0.13500000000000001</v>
          </cell>
          <cell r="AD4242">
            <v>2</v>
          </cell>
        </row>
        <row r="4243">
          <cell r="D4243" t="str">
            <v>023266_Z11</v>
          </cell>
          <cell r="P4243">
            <v>0.13500000000000001</v>
          </cell>
          <cell r="AD4243">
            <v>3</v>
          </cell>
        </row>
        <row r="4244">
          <cell r="D4244" t="str">
            <v>023267_Z11</v>
          </cell>
          <cell r="P4244">
            <v>0.13500000000000001</v>
          </cell>
          <cell r="AD4244">
            <v>1</v>
          </cell>
        </row>
        <row r="4245">
          <cell r="D4245" t="str">
            <v>023267_Z11</v>
          </cell>
          <cell r="P4245">
            <v>0.13500000000000001</v>
          </cell>
          <cell r="AD4245">
            <v>2</v>
          </cell>
        </row>
        <row r="4246">
          <cell r="D4246" t="str">
            <v>023267_Z11</v>
          </cell>
          <cell r="P4246">
            <v>0.13500000000000001</v>
          </cell>
          <cell r="AD4246">
            <v>3</v>
          </cell>
        </row>
        <row r="4247">
          <cell r="D4247" t="str">
            <v>023268_Z11</v>
          </cell>
          <cell r="P4247">
            <v>0.13500000000000001</v>
          </cell>
          <cell r="AD4247">
            <v>1</v>
          </cell>
        </row>
        <row r="4248">
          <cell r="D4248" t="str">
            <v>023268_Z11</v>
          </cell>
          <cell r="P4248">
            <v>0.13500000000000001</v>
          </cell>
          <cell r="AD4248">
            <v>2</v>
          </cell>
        </row>
        <row r="4249">
          <cell r="D4249" t="str">
            <v>023268_Z11</v>
          </cell>
          <cell r="P4249">
            <v>0.13500000000000001</v>
          </cell>
          <cell r="AD4249">
            <v>3</v>
          </cell>
        </row>
        <row r="4250">
          <cell r="D4250" t="str">
            <v>023269_Z11</v>
          </cell>
          <cell r="P4250">
            <v>0.13500000000000001</v>
          </cell>
          <cell r="AD4250">
            <v>1</v>
          </cell>
        </row>
        <row r="4251">
          <cell r="D4251" t="str">
            <v>023269_Z11</v>
          </cell>
          <cell r="P4251">
            <v>0.13500000000000001</v>
          </cell>
          <cell r="AD4251">
            <v>2</v>
          </cell>
        </row>
        <row r="4252">
          <cell r="D4252" t="str">
            <v>023269_Z11</v>
          </cell>
          <cell r="P4252">
            <v>0.13500000000000001</v>
          </cell>
          <cell r="AD4252">
            <v>3</v>
          </cell>
        </row>
        <row r="4253">
          <cell r="D4253" t="str">
            <v>023270_Z11</v>
          </cell>
          <cell r="P4253">
            <v>0.13500000000000001</v>
          </cell>
          <cell r="AD4253">
            <v>1</v>
          </cell>
        </row>
        <row r="4254">
          <cell r="D4254" t="str">
            <v>023270_Z11</v>
          </cell>
          <cell r="P4254">
            <v>0.13500000000000001</v>
          </cell>
          <cell r="AD4254">
            <v>2</v>
          </cell>
        </row>
        <row r="4255">
          <cell r="D4255" t="str">
            <v>023270_Z11</v>
          </cell>
          <cell r="P4255">
            <v>0.13500000000000001</v>
          </cell>
          <cell r="AD4255">
            <v>3</v>
          </cell>
        </row>
        <row r="4256">
          <cell r="D4256" t="str">
            <v>023271_Z11</v>
          </cell>
          <cell r="P4256">
            <v>0.13500000000000001</v>
          </cell>
          <cell r="AD4256">
            <v>1</v>
          </cell>
        </row>
        <row r="4257">
          <cell r="D4257" t="str">
            <v>023271_Z11</v>
          </cell>
          <cell r="P4257">
            <v>0.13500000000000001</v>
          </cell>
          <cell r="AD4257">
            <v>2</v>
          </cell>
        </row>
        <row r="4258">
          <cell r="D4258" t="str">
            <v>023271_Z11</v>
          </cell>
          <cell r="P4258">
            <v>0.13500000000000001</v>
          </cell>
          <cell r="AD4258">
            <v>3</v>
          </cell>
        </row>
        <row r="4259">
          <cell r="D4259" t="str">
            <v>023428_Z11</v>
          </cell>
          <cell r="P4259">
            <v>0.09</v>
          </cell>
          <cell r="AD4259">
            <v>1</v>
          </cell>
        </row>
        <row r="4260">
          <cell r="D4260" t="str">
            <v>023428_Z11</v>
          </cell>
          <cell r="P4260">
            <v>0.09</v>
          </cell>
          <cell r="AD4260">
            <v>2</v>
          </cell>
        </row>
        <row r="4261">
          <cell r="D4261" t="str">
            <v>023428_Z11</v>
          </cell>
          <cell r="P4261">
            <v>0.09</v>
          </cell>
          <cell r="AD4261">
            <v>2</v>
          </cell>
        </row>
        <row r="4262">
          <cell r="D4262" t="str">
            <v>023428_Z11</v>
          </cell>
          <cell r="P4262">
            <v>0.09</v>
          </cell>
          <cell r="AD4262">
            <v>3</v>
          </cell>
        </row>
        <row r="4263">
          <cell r="D4263" t="str">
            <v>023601_Z11</v>
          </cell>
          <cell r="P4263">
            <v>9.9000000000000005E-2</v>
          </cell>
          <cell r="AD4263">
            <v>1</v>
          </cell>
        </row>
        <row r="4264">
          <cell r="D4264" t="str">
            <v>023601_Z11</v>
          </cell>
          <cell r="P4264">
            <v>9.9000000000000005E-2</v>
          </cell>
          <cell r="AD4264">
            <v>2</v>
          </cell>
        </row>
        <row r="4265">
          <cell r="D4265" t="str">
            <v>023601_Z11</v>
          </cell>
          <cell r="P4265">
            <v>9.9000000000000005E-2</v>
          </cell>
          <cell r="AD4265">
            <v>3</v>
          </cell>
        </row>
        <row r="4266">
          <cell r="D4266" t="str">
            <v>023602_Z11</v>
          </cell>
          <cell r="P4266">
            <v>0.05</v>
          </cell>
          <cell r="AD4266">
            <v>1</v>
          </cell>
        </row>
        <row r="4267">
          <cell r="D4267" t="str">
            <v>023602_Z11</v>
          </cell>
          <cell r="P4267">
            <v>0.05</v>
          </cell>
          <cell r="AD4267">
            <v>2</v>
          </cell>
        </row>
        <row r="4268">
          <cell r="D4268" t="str">
            <v>023602_Z11</v>
          </cell>
          <cell r="P4268">
            <v>0.05</v>
          </cell>
          <cell r="AD4268">
            <v>3</v>
          </cell>
        </row>
        <row r="4269">
          <cell r="D4269" t="str">
            <v>023981_Z11</v>
          </cell>
          <cell r="P4269">
            <v>1.0999999999999999E-2</v>
          </cell>
          <cell r="AD4269">
            <v>1</v>
          </cell>
        </row>
        <row r="4270">
          <cell r="D4270" t="str">
            <v>023981_Z11</v>
          </cell>
          <cell r="P4270">
            <v>1.0999999999999999E-2</v>
          </cell>
          <cell r="AD4270">
            <v>2</v>
          </cell>
        </row>
        <row r="4271">
          <cell r="D4271" t="str">
            <v>023981_Z11</v>
          </cell>
          <cell r="P4271">
            <v>1.0999999999999999E-2</v>
          </cell>
          <cell r="AD4271">
            <v>3</v>
          </cell>
        </row>
        <row r="4272">
          <cell r="D4272" t="str">
            <v>024214_Z11</v>
          </cell>
          <cell r="P4272">
            <v>0.14000000000000001</v>
          </cell>
          <cell r="AD4272">
            <v>1</v>
          </cell>
        </row>
        <row r="4273">
          <cell r="D4273" t="str">
            <v>024214_Z11</v>
          </cell>
          <cell r="P4273">
            <v>0.14000000000000001</v>
          </cell>
          <cell r="AD4273">
            <v>2</v>
          </cell>
        </row>
        <row r="4274">
          <cell r="D4274" t="str">
            <v>024214_Z11</v>
          </cell>
          <cell r="P4274">
            <v>0.14000000000000001</v>
          </cell>
          <cell r="AD4274">
            <v>3</v>
          </cell>
        </row>
        <row r="4275">
          <cell r="D4275" t="str">
            <v>024782_Z11</v>
          </cell>
          <cell r="P4275">
            <v>3.3000000000000002E-2</v>
          </cell>
          <cell r="AD4275">
            <v>1</v>
          </cell>
        </row>
        <row r="4276">
          <cell r="D4276" t="str">
            <v>024782_Z11</v>
          </cell>
          <cell r="P4276">
            <v>3.3000000000000002E-2</v>
          </cell>
          <cell r="AD4276">
            <v>2</v>
          </cell>
        </row>
        <row r="4277">
          <cell r="D4277" t="str">
            <v>024782_Z11</v>
          </cell>
          <cell r="P4277">
            <v>3.3000000000000002E-2</v>
          </cell>
          <cell r="AD4277">
            <v>3</v>
          </cell>
        </row>
        <row r="4278">
          <cell r="D4278" t="str">
            <v>024783_Z11</v>
          </cell>
          <cell r="P4278">
            <v>1.7000000000000001E-2</v>
          </cell>
          <cell r="AD4278">
            <v>1</v>
          </cell>
        </row>
        <row r="4279">
          <cell r="D4279" t="str">
            <v>024783_Z11</v>
          </cell>
          <cell r="P4279">
            <v>1.7000000000000001E-2</v>
          </cell>
          <cell r="AD4279">
            <v>2</v>
          </cell>
        </row>
        <row r="4280">
          <cell r="D4280" t="str">
            <v>024783_Z11</v>
          </cell>
          <cell r="P4280">
            <v>1.7000000000000001E-2</v>
          </cell>
          <cell r="AD4280">
            <v>3</v>
          </cell>
        </row>
        <row r="4281">
          <cell r="D4281" t="str">
            <v>024967_Z11</v>
          </cell>
          <cell r="P4281">
            <v>5.5E-2</v>
          </cell>
          <cell r="AD4281">
            <v>1</v>
          </cell>
        </row>
        <row r="4282">
          <cell r="D4282" t="str">
            <v>024967_Z11</v>
          </cell>
          <cell r="P4282">
            <v>5.5E-2</v>
          </cell>
          <cell r="AD4282">
            <v>2</v>
          </cell>
        </row>
        <row r="4283">
          <cell r="D4283" t="str">
            <v>024967_Z11</v>
          </cell>
          <cell r="P4283">
            <v>5.5E-2</v>
          </cell>
          <cell r="AD4283">
            <v>3</v>
          </cell>
        </row>
        <row r="4284">
          <cell r="D4284" t="str">
            <v>026607_Z11</v>
          </cell>
          <cell r="P4284">
            <v>0.09</v>
          </cell>
          <cell r="AD4284">
            <v>1</v>
          </cell>
        </row>
        <row r="4285">
          <cell r="D4285" t="str">
            <v>026607_Z11</v>
          </cell>
          <cell r="P4285">
            <v>0.09</v>
          </cell>
          <cell r="AD4285">
            <v>2</v>
          </cell>
        </row>
        <row r="4286">
          <cell r="D4286" t="str">
            <v>026607_Z11</v>
          </cell>
          <cell r="P4286">
            <v>0.09</v>
          </cell>
          <cell r="AD4286">
            <v>3</v>
          </cell>
        </row>
        <row r="4287">
          <cell r="D4287" t="str">
            <v>026902_Z11</v>
          </cell>
          <cell r="P4287">
            <v>1.4999999999999999E-2</v>
          </cell>
          <cell r="AD4287">
            <v>1</v>
          </cell>
        </row>
        <row r="4288">
          <cell r="D4288" t="str">
            <v>026902_Z11</v>
          </cell>
          <cell r="P4288">
            <v>1.4999999999999999E-2</v>
          </cell>
          <cell r="AD4288">
            <v>2</v>
          </cell>
        </row>
        <row r="4289">
          <cell r="D4289" t="str">
            <v>026902_Z11</v>
          </cell>
          <cell r="P4289">
            <v>1.4999999999999999E-2</v>
          </cell>
          <cell r="AD4289">
            <v>3</v>
          </cell>
        </row>
        <row r="4290">
          <cell r="D4290" t="str">
            <v>027129_Z11</v>
          </cell>
          <cell r="P4290">
            <v>1.7000000000000001E-2</v>
          </cell>
          <cell r="AD4290">
            <v>1</v>
          </cell>
        </row>
        <row r="4291">
          <cell r="D4291" t="str">
            <v>027129_Z11</v>
          </cell>
          <cell r="P4291">
            <v>1.7000000000000001E-2</v>
          </cell>
          <cell r="AD4291">
            <v>2</v>
          </cell>
        </row>
        <row r="4292">
          <cell r="D4292" t="str">
            <v>027129_Z11</v>
          </cell>
          <cell r="P4292">
            <v>1.7000000000000001E-2</v>
          </cell>
          <cell r="AD4292">
            <v>3</v>
          </cell>
        </row>
        <row r="4293">
          <cell r="D4293" t="str">
            <v>027161_Z11</v>
          </cell>
          <cell r="P4293">
            <v>0.03</v>
          </cell>
          <cell r="AD4293">
            <v>1</v>
          </cell>
        </row>
        <row r="4294">
          <cell r="D4294" t="str">
            <v>027161_Z11</v>
          </cell>
          <cell r="P4294">
            <v>0.03</v>
          </cell>
          <cell r="AD4294">
            <v>2</v>
          </cell>
        </row>
        <row r="4295">
          <cell r="D4295" t="str">
            <v>027161_Z11</v>
          </cell>
          <cell r="P4295">
            <v>0.03</v>
          </cell>
          <cell r="AD4295">
            <v>3</v>
          </cell>
        </row>
        <row r="4296">
          <cell r="D4296" t="str">
            <v>027169_Z11</v>
          </cell>
          <cell r="P4296">
            <v>2.1999999999999999E-2</v>
          </cell>
          <cell r="AD4296">
            <v>1</v>
          </cell>
        </row>
        <row r="4297">
          <cell r="D4297" t="str">
            <v>027169_Z11</v>
          </cell>
          <cell r="P4297">
            <v>2.1999999999999999E-2</v>
          </cell>
          <cell r="AD4297">
            <v>2</v>
          </cell>
        </row>
        <row r="4298">
          <cell r="D4298" t="str">
            <v>027169_Z11</v>
          </cell>
          <cell r="P4298">
            <v>2.1999999999999999E-2</v>
          </cell>
          <cell r="AD4298">
            <v>3</v>
          </cell>
        </row>
        <row r="4299">
          <cell r="D4299" t="str">
            <v>027282_Z11</v>
          </cell>
          <cell r="P4299">
            <v>1.0999999999999999E-2</v>
          </cell>
          <cell r="AD4299">
            <v>1</v>
          </cell>
        </row>
        <row r="4300">
          <cell r="D4300" t="str">
            <v>027282_Z11</v>
          </cell>
          <cell r="P4300">
            <v>1.0999999999999999E-2</v>
          </cell>
          <cell r="AD4300">
            <v>2</v>
          </cell>
        </row>
        <row r="4301">
          <cell r="D4301" t="str">
            <v>027282_Z11</v>
          </cell>
          <cell r="P4301">
            <v>1.0999999999999999E-2</v>
          </cell>
          <cell r="AD4301">
            <v>3</v>
          </cell>
        </row>
        <row r="4302">
          <cell r="D4302" t="str">
            <v>027284_Z11</v>
          </cell>
          <cell r="P4302">
            <v>7.4999999999999997E-2</v>
          </cell>
          <cell r="AD4302">
            <v>1</v>
          </cell>
        </row>
        <row r="4303">
          <cell r="D4303" t="str">
            <v>027285_Z11</v>
          </cell>
          <cell r="P4303">
            <v>5.5E-2</v>
          </cell>
          <cell r="AD4303">
            <v>1</v>
          </cell>
        </row>
        <row r="4304">
          <cell r="D4304" t="str">
            <v>027313_Z11</v>
          </cell>
          <cell r="P4304">
            <v>1.8499999999999999E-2</v>
          </cell>
          <cell r="AD4304">
            <v>1</v>
          </cell>
        </row>
        <row r="4305">
          <cell r="D4305" t="str">
            <v>027313_Z11</v>
          </cell>
          <cell r="P4305">
            <v>1.8499999999999999E-2</v>
          </cell>
          <cell r="AD4305">
            <v>2</v>
          </cell>
        </row>
        <row r="4306">
          <cell r="D4306" t="str">
            <v>027313_Z11</v>
          </cell>
          <cell r="P4306">
            <v>1.8499999999999999E-2</v>
          </cell>
          <cell r="AD4306">
            <v>3</v>
          </cell>
        </row>
        <row r="4307">
          <cell r="D4307" t="str">
            <v>027317_Z11</v>
          </cell>
          <cell r="P4307">
            <v>0.03</v>
          </cell>
          <cell r="AD4307">
            <v>1</v>
          </cell>
        </row>
        <row r="4308">
          <cell r="D4308" t="str">
            <v>027317_Z11</v>
          </cell>
          <cell r="P4308">
            <v>0.03</v>
          </cell>
          <cell r="AD4308">
            <v>2</v>
          </cell>
        </row>
        <row r="4309">
          <cell r="D4309" t="str">
            <v>027317_Z11</v>
          </cell>
          <cell r="P4309">
            <v>0.03</v>
          </cell>
          <cell r="AD4309">
            <v>3</v>
          </cell>
        </row>
        <row r="4310">
          <cell r="D4310" t="str">
            <v>027319_Z11</v>
          </cell>
          <cell r="P4310">
            <v>0.06</v>
          </cell>
          <cell r="AD4310">
            <v>1</v>
          </cell>
        </row>
        <row r="4311">
          <cell r="D4311" t="str">
            <v>027319_Z11</v>
          </cell>
          <cell r="P4311">
            <v>0.06</v>
          </cell>
          <cell r="AD4311">
            <v>2</v>
          </cell>
        </row>
        <row r="4312">
          <cell r="D4312" t="str">
            <v>027319_Z11</v>
          </cell>
          <cell r="P4312">
            <v>0.06</v>
          </cell>
          <cell r="AD4312">
            <v>3</v>
          </cell>
        </row>
        <row r="4313">
          <cell r="D4313" t="str">
            <v>027342_Z11</v>
          </cell>
          <cell r="P4313">
            <v>1.7999999999999999E-2</v>
          </cell>
          <cell r="AD4313">
            <v>1</v>
          </cell>
        </row>
        <row r="4314">
          <cell r="D4314" t="str">
            <v>027342_Z11</v>
          </cell>
          <cell r="P4314">
            <v>1.7999999999999999E-2</v>
          </cell>
          <cell r="AD4314">
            <v>2</v>
          </cell>
        </row>
        <row r="4315">
          <cell r="D4315" t="str">
            <v>027342_Z11</v>
          </cell>
          <cell r="P4315">
            <v>1.7999999999999999E-2</v>
          </cell>
          <cell r="AD4315">
            <v>3</v>
          </cell>
        </row>
        <row r="4316">
          <cell r="D4316" t="str">
            <v>027392_Z11</v>
          </cell>
          <cell r="P4316">
            <v>9.5000000000000001E-2</v>
          </cell>
          <cell r="AD4316">
            <v>1</v>
          </cell>
        </row>
        <row r="4317">
          <cell r="D4317" t="str">
            <v>027392_Z11</v>
          </cell>
          <cell r="P4317">
            <v>9.5000000000000001E-2</v>
          </cell>
          <cell r="AD4317">
            <v>2</v>
          </cell>
        </row>
        <row r="4318">
          <cell r="D4318" t="str">
            <v>027392_Z11</v>
          </cell>
          <cell r="P4318">
            <v>9.5000000000000001E-2</v>
          </cell>
          <cell r="AD4318">
            <v>3</v>
          </cell>
        </row>
        <row r="4319">
          <cell r="D4319" t="str">
            <v>027393_Z11</v>
          </cell>
          <cell r="P4319">
            <v>3.6999999999999998E-2</v>
          </cell>
          <cell r="AD4319">
            <v>1</v>
          </cell>
        </row>
        <row r="4320">
          <cell r="D4320" t="str">
            <v>027393_Z11</v>
          </cell>
          <cell r="P4320">
            <v>3.6999999999999998E-2</v>
          </cell>
          <cell r="AD4320">
            <v>2</v>
          </cell>
        </row>
        <row r="4321">
          <cell r="D4321" t="str">
            <v>027393_Z11</v>
          </cell>
          <cell r="P4321">
            <v>3.6999999999999998E-2</v>
          </cell>
          <cell r="AD4321">
            <v>3</v>
          </cell>
        </row>
        <row r="4322">
          <cell r="D4322" t="str">
            <v>027394_Z11</v>
          </cell>
          <cell r="P4322">
            <v>0.06</v>
          </cell>
          <cell r="AD4322">
            <v>1</v>
          </cell>
        </row>
        <row r="4323">
          <cell r="D4323" t="str">
            <v>027394_Z11</v>
          </cell>
          <cell r="P4323">
            <v>0.06</v>
          </cell>
          <cell r="AD4323">
            <v>2</v>
          </cell>
        </row>
        <row r="4324">
          <cell r="D4324" t="str">
            <v>027394_Z11</v>
          </cell>
          <cell r="P4324">
            <v>0.06</v>
          </cell>
          <cell r="AD4324">
            <v>3</v>
          </cell>
        </row>
        <row r="4325">
          <cell r="D4325" t="str">
            <v>027406_Z11</v>
          </cell>
          <cell r="P4325">
            <v>1.7</v>
          </cell>
          <cell r="AD4325">
            <v>1</v>
          </cell>
        </row>
        <row r="4326">
          <cell r="D4326" t="str">
            <v>027406_Z11</v>
          </cell>
          <cell r="P4326">
            <v>1.7</v>
          </cell>
          <cell r="AD4326">
            <v>2</v>
          </cell>
        </row>
        <row r="4327">
          <cell r="D4327" t="str">
            <v>027406_Z11</v>
          </cell>
          <cell r="P4327">
            <v>1.7</v>
          </cell>
          <cell r="AD4327">
            <v>3</v>
          </cell>
        </row>
        <row r="4328">
          <cell r="D4328" t="str">
            <v>027420_Z11</v>
          </cell>
          <cell r="P4328">
            <v>7.4999999999999997E-3</v>
          </cell>
          <cell r="AD4328">
            <v>1</v>
          </cell>
        </row>
        <row r="4329">
          <cell r="D4329" t="str">
            <v>027420_Z11</v>
          </cell>
          <cell r="P4329">
            <v>7.4999999999999997E-3</v>
          </cell>
          <cell r="AD4329">
            <v>2</v>
          </cell>
        </row>
        <row r="4330">
          <cell r="D4330" t="str">
            <v>027420_Z11</v>
          </cell>
          <cell r="P4330">
            <v>7.4999999999999997E-3</v>
          </cell>
          <cell r="AD4330">
            <v>3</v>
          </cell>
        </row>
        <row r="4331">
          <cell r="D4331" t="str">
            <v>027438_Z11</v>
          </cell>
          <cell r="P4331">
            <v>3.6999999999999998E-2</v>
          </cell>
          <cell r="AD4331">
            <v>1</v>
          </cell>
        </row>
        <row r="4332">
          <cell r="D4332" t="str">
            <v>027438_Z11</v>
          </cell>
          <cell r="P4332">
            <v>3.6999999999999998E-2</v>
          </cell>
          <cell r="AD4332">
            <v>2</v>
          </cell>
        </row>
        <row r="4333">
          <cell r="D4333" t="str">
            <v>027438_Z11</v>
          </cell>
          <cell r="P4333">
            <v>3.6999999999999998E-2</v>
          </cell>
          <cell r="AD4333">
            <v>3</v>
          </cell>
        </row>
        <row r="4334">
          <cell r="D4334" t="str">
            <v>027529_Z11</v>
          </cell>
          <cell r="P4334">
            <v>0.49</v>
          </cell>
          <cell r="AD4334">
            <v>1</v>
          </cell>
        </row>
        <row r="4335">
          <cell r="D4335" t="str">
            <v>027529_Z11</v>
          </cell>
          <cell r="P4335">
            <v>0.49</v>
          </cell>
          <cell r="AD4335">
            <v>2</v>
          </cell>
        </row>
        <row r="4336">
          <cell r="D4336" t="str">
            <v>027529_Z11</v>
          </cell>
          <cell r="P4336">
            <v>0.49</v>
          </cell>
          <cell r="AD4336">
            <v>3</v>
          </cell>
        </row>
        <row r="4337">
          <cell r="D4337" t="str">
            <v>027530_Z11</v>
          </cell>
          <cell r="P4337">
            <v>0.68</v>
          </cell>
          <cell r="AD4337">
            <v>1</v>
          </cell>
        </row>
        <row r="4338">
          <cell r="D4338" t="str">
            <v>027530_Z11</v>
          </cell>
          <cell r="P4338">
            <v>0.68</v>
          </cell>
          <cell r="AD4338">
            <v>2</v>
          </cell>
        </row>
        <row r="4339">
          <cell r="D4339" t="str">
            <v>027530_Z11</v>
          </cell>
          <cell r="P4339">
            <v>0.68</v>
          </cell>
          <cell r="AD4339">
            <v>3</v>
          </cell>
        </row>
        <row r="4340">
          <cell r="D4340" t="str">
            <v>027531_Z11</v>
          </cell>
          <cell r="P4340">
            <v>0.68</v>
          </cell>
          <cell r="AD4340">
            <v>1</v>
          </cell>
        </row>
        <row r="4341">
          <cell r="D4341" t="str">
            <v>027531_Z11</v>
          </cell>
          <cell r="P4341">
            <v>0.68</v>
          </cell>
          <cell r="AD4341">
            <v>2</v>
          </cell>
        </row>
        <row r="4342">
          <cell r="D4342" t="str">
            <v>027531_Z11</v>
          </cell>
          <cell r="P4342">
            <v>0.68</v>
          </cell>
          <cell r="AD4342">
            <v>3</v>
          </cell>
        </row>
        <row r="4343">
          <cell r="D4343" t="str">
            <v>027532_Z11</v>
          </cell>
          <cell r="P4343">
            <v>0.25</v>
          </cell>
          <cell r="AD4343">
            <v>1</v>
          </cell>
        </row>
        <row r="4344">
          <cell r="D4344" t="str">
            <v>027532_Z11</v>
          </cell>
          <cell r="P4344">
            <v>0.25</v>
          </cell>
          <cell r="AD4344">
            <v>2</v>
          </cell>
        </row>
        <row r="4345">
          <cell r="D4345" t="str">
            <v>027532_Z11</v>
          </cell>
          <cell r="P4345">
            <v>0.25</v>
          </cell>
          <cell r="AD4345">
            <v>3</v>
          </cell>
        </row>
        <row r="4346">
          <cell r="D4346" t="str">
            <v>027533_Z11</v>
          </cell>
          <cell r="P4346">
            <v>0.25</v>
          </cell>
          <cell r="AD4346">
            <v>1</v>
          </cell>
        </row>
        <row r="4347">
          <cell r="D4347" t="str">
            <v>027533_Z11</v>
          </cell>
          <cell r="P4347">
            <v>0.25</v>
          </cell>
          <cell r="AD4347">
            <v>2</v>
          </cell>
        </row>
        <row r="4348">
          <cell r="D4348" t="str">
            <v>027533_Z11</v>
          </cell>
          <cell r="P4348">
            <v>0.25</v>
          </cell>
          <cell r="AD4348">
            <v>3</v>
          </cell>
        </row>
        <row r="4349">
          <cell r="D4349" t="str">
            <v>027534_Z11</v>
          </cell>
          <cell r="P4349">
            <v>1.679</v>
          </cell>
          <cell r="AD4349">
            <v>1</v>
          </cell>
        </row>
        <row r="4350">
          <cell r="D4350" t="str">
            <v>027534_Z11</v>
          </cell>
          <cell r="P4350">
            <v>1.679</v>
          </cell>
          <cell r="AD4350">
            <v>2</v>
          </cell>
        </row>
        <row r="4351">
          <cell r="D4351" t="str">
            <v>027534_Z11</v>
          </cell>
          <cell r="P4351">
            <v>1.679</v>
          </cell>
          <cell r="AD4351">
            <v>3</v>
          </cell>
        </row>
        <row r="4352">
          <cell r="D4352" t="str">
            <v>027535_Z11</v>
          </cell>
          <cell r="P4352">
            <v>1.105</v>
          </cell>
          <cell r="AD4352">
            <v>1</v>
          </cell>
        </row>
        <row r="4353">
          <cell r="D4353" t="str">
            <v>027535_Z11</v>
          </cell>
          <cell r="P4353">
            <v>1.105</v>
          </cell>
          <cell r="AD4353">
            <v>2</v>
          </cell>
        </row>
        <row r="4354">
          <cell r="D4354" t="str">
            <v>027535_Z11</v>
          </cell>
          <cell r="P4354">
            <v>1.105</v>
          </cell>
          <cell r="AD4354">
            <v>3</v>
          </cell>
        </row>
        <row r="4355">
          <cell r="D4355" t="str">
            <v>027538_Z11</v>
          </cell>
          <cell r="P4355">
            <v>4.4999999999999998E-2</v>
          </cell>
          <cell r="AD4355">
            <v>1</v>
          </cell>
        </row>
        <row r="4356">
          <cell r="D4356" t="str">
            <v>027538_Z11</v>
          </cell>
          <cell r="P4356">
            <v>4.4999999999999998E-2</v>
          </cell>
          <cell r="AD4356">
            <v>2</v>
          </cell>
        </row>
        <row r="4357">
          <cell r="D4357" t="str">
            <v>027538_Z11</v>
          </cell>
          <cell r="P4357">
            <v>4.4999999999999998E-2</v>
          </cell>
          <cell r="AD4357">
            <v>3</v>
          </cell>
        </row>
        <row r="4358">
          <cell r="D4358" t="str">
            <v>027539_Z11</v>
          </cell>
          <cell r="P4358">
            <v>4.4999999999999998E-2</v>
          </cell>
          <cell r="AD4358">
            <v>1</v>
          </cell>
        </row>
        <row r="4359">
          <cell r="D4359" t="str">
            <v>027539_Z11</v>
          </cell>
          <cell r="P4359">
            <v>4.4999999999999998E-2</v>
          </cell>
          <cell r="AD4359">
            <v>2</v>
          </cell>
        </row>
        <row r="4360">
          <cell r="D4360" t="str">
            <v>027539_Z11</v>
          </cell>
          <cell r="P4360">
            <v>4.4999999999999998E-2</v>
          </cell>
          <cell r="AD4360">
            <v>3</v>
          </cell>
        </row>
        <row r="4361">
          <cell r="D4361" t="str">
            <v>027548_Z11</v>
          </cell>
          <cell r="P4361">
            <v>7.4999999999999997E-2</v>
          </cell>
          <cell r="AD4361">
            <v>1</v>
          </cell>
        </row>
        <row r="4362">
          <cell r="D4362" t="str">
            <v>027548_Z11</v>
          </cell>
          <cell r="P4362">
            <v>7.4999999999999997E-2</v>
          </cell>
          <cell r="AD4362">
            <v>2</v>
          </cell>
        </row>
        <row r="4363">
          <cell r="D4363" t="str">
            <v>027548_Z11</v>
          </cell>
          <cell r="P4363">
            <v>7.4999999999999997E-2</v>
          </cell>
          <cell r="AD4363">
            <v>3</v>
          </cell>
        </row>
        <row r="4364">
          <cell r="D4364" t="str">
            <v>027549_Z11</v>
          </cell>
          <cell r="P4364">
            <v>2.1999999999999999E-2</v>
          </cell>
          <cell r="AD4364">
            <v>1</v>
          </cell>
        </row>
        <row r="4365">
          <cell r="D4365" t="str">
            <v>027549_Z11</v>
          </cell>
          <cell r="P4365">
            <v>2.1999999999999999E-2</v>
          </cell>
          <cell r="AD4365">
            <v>2</v>
          </cell>
        </row>
        <row r="4366">
          <cell r="D4366" t="str">
            <v>027549_Z11</v>
          </cell>
          <cell r="P4366">
            <v>2.1999999999999999E-2</v>
          </cell>
          <cell r="AD4366">
            <v>3</v>
          </cell>
        </row>
        <row r="4367">
          <cell r="D4367" t="str">
            <v>027582_Z11</v>
          </cell>
          <cell r="P4367">
            <v>5.5E-2</v>
          </cell>
          <cell r="AD4367">
            <v>1</v>
          </cell>
        </row>
        <row r="4368">
          <cell r="D4368" t="str">
            <v>027582_Z11</v>
          </cell>
          <cell r="P4368">
            <v>5.5E-2</v>
          </cell>
          <cell r="AD4368">
            <v>2</v>
          </cell>
        </row>
        <row r="4369">
          <cell r="D4369" t="str">
            <v>027582_Z11</v>
          </cell>
          <cell r="P4369">
            <v>5.5E-2</v>
          </cell>
          <cell r="AD4369">
            <v>3</v>
          </cell>
        </row>
        <row r="4370">
          <cell r="D4370" t="str">
            <v>027613_Z11</v>
          </cell>
          <cell r="P4370">
            <v>0.27500000000000002</v>
          </cell>
          <cell r="AD4370">
            <v>1</v>
          </cell>
        </row>
        <row r="4371">
          <cell r="D4371" t="str">
            <v>027613_Z11</v>
          </cell>
          <cell r="P4371">
            <v>0.27500000000000002</v>
          </cell>
          <cell r="AD4371">
            <v>2</v>
          </cell>
        </row>
        <row r="4372">
          <cell r="D4372" t="str">
            <v>027613_Z11</v>
          </cell>
          <cell r="P4372">
            <v>0.27500000000000002</v>
          </cell>
          <cell r="AD4372">
            <v>3</v>
          </cell>
        </row>
        <row r="4373">
          <cell r="D4373" t="str">
            <v>027680_Z11</v>
          </cell>
          <cell r="P4373">
            <v>0.03</v>
          </cell>
          <cell r="AD4373">
            <v>1</v>
          </cell>
        </row>
        <row r="4374">
          <cell r="D4374" t="str">
            <v>027680_Z11</v>
          </cell>
          <cell r="P4374">
            <v>0.03</v>
          </cell>
          <cell r="AD4374">
            <v>2</v>
          </cell>
        </row>
        <row r="4375">
          <cell r="D4375" t="str">
            <v>027680_Z11</v>
          </cell>
          <cell r="P4375">
            <v>0.03</v>
          </cell>
          <cell r="AD4375">
            <v>3</v>
          </cell>
        </row>
        <row r="4376">
          <cell r="D4376" t="str">
            <v>027681_Z11</v>
          </cell>
          <cell r="P4376">
            <v>2.1999999999999999E-2</v>
          </cell>
          <cell r="AD4376">
            <v>1</v>
          </cell>
        </row>
        <row r="4377">
          <cell r="D4377" t="str">
            <v>027681_Z11</v>
          </cell>
          <cell r="P4377">
            <v>2.1999999999999999E-2</v>
          </cell>
          <cell r="AD4377">
            <v>2</v>
          </cell>
        </row>
        <row r="4378">
          <cell r="D4378" t="str">
            <v>027681_Z11</v>
          </cell>
          <cell r="P4378">
            <v>2.1999999999999999E-2</v>
          </cell>
          <cell r="AD4378">
            <v>3</v>
          </cell>
        </row>
        <row r="4379">
          <cell r="D4379" t="str">
            <v>027682_Z11</v>
          </cell>
          <cell r="P4379">
            <v>0.03</v>
          </cell>
          <cell r="AD4379">
            <v>1</v>
          </cell>
        </row>
        <row r="4380">
          <cell r="D4380" t="str">
            <v>027682_Z11</v>
          </cell>
          <cell r="P4380">
            <v>0.03</v>
          </cell>
          <cell r="AD4380">
            <v>2</v>
          </cell>
        </row>
        <row r="4381">
          <cell r="D4381" t="str">
            <v>027682_Z11</v>
          </cell>
          <cell r="P4381">
            <v>0.03</v>
          </cell>
          <cell r="AD4381">
            <v>3</v>
          </cell>
        </row>
        <row r="4382">
          <cell r="D4382" t="str">
            <v>027907_Z11</v>
          </cell>
          <cell r="P4382">
            <v>2.5649999999999999</v>
          </cell>
          <cell r="AD4382">
            <v>1</v>
          </cell>
        </row>
        <row r="4383">
          <cell r="D4383" t="str">
            <v>027907_Z11</v>
          </cell>
          <cell r="P4383">
            <v>2.5649999999999999</v>
          </cell>
          <cell r="AD4383">
            <v>2</v>
          </cell>
        </row>
        <row r="4384">
          <cell r="D4384" t="str">
            <v>027907_Z11</v>
          </cell>
          <cell r="P4384">
            <v>2.5649999999999999</v>
          </cell>
          <cell r="AD4384">
            <v>3</v>
          </cell>
        </row>
        <row r="4385">
          <cell r="D4385" t="str">
            <v>028200_Z11</v>
          </cell>
          <cell r="P4385">
            <v>2.1999999999999999E-2</v>
          </cell>
          <cell r="AD4385">
            <v>1</v>
          </cell>
        </row>
        <row r="4386">
          <cell r="D4386" t="str">
            <v>028200_Z11</v>
          </cell>
          <cell r="P4386">
            <v>2.1999999999999999E-2</v>
          </cell>
          <cell r="AD4386">
            <v>2</v>
          </cell>
        </row>
        <row r="4387">
          <cell r="D4387" t="str">
            <v>028200_Z11</v>
          </cell>
          <cell r="P4387">
            <v>2.1999999999999999E-2</v>
          </cell>
          <cell r="AD4387">
            <v>3</v>
          </cell>
        </row>
        <row r="4388">
          <cell r="D4388" t="str">
            <v>028201_Z11</v>
          </cell>
          <cell r="P4388">
            <v>2.1999999999999999E-2</v>
          </cell>
          <cell r="AD4388">
            <v>1</v>
          </cell>
        </row>
        <row r="4389">
          <cell r="D4389" t="str">
            <v>028201_Z11</v>
          </cell>
          <cell r="P4389">
            <v>2.1999999999999999E-2</v>
          </cell>
          <cell r="AD4389">
            <v>2</v>
          </cell>
        </row>
        <row r="4390">
          <cell r="D4390" t="str">
            <v>028201_Z11</v>
          </cell>
          <cell r="P4390">
            <v>2.1999999999999999E-2</v>
          </cell>
          <cell r="AD4390">
            <v>3</v>
          </cell>
        </row>
        <row r="4391">
          <cell r="D4391" t="str">
            <v>028205_Z11</v>
          </cell>
          <cell r="P4391">
            <v>0.15</v>
          </cell>
          <cell r="AD4391">
            <v>1</v>
          </cell>
        </row>
        <row r="4392">
          <cell r="D4392" t="str">
            <v>028205_Z11</v>
          </cell>
          <cell r="P4392">
            <v>0.15</v>
          </cell>
          <cell r="AD4392">
            <v>2</v>
          </cell>
        </row>
        <row r="4393">
          <cell r="D4393" t="str">
            <v>028205_Z11</v>
          </cell>
          <cell r="P4393">
            <v>0.15</v>
          </cell>
          <cell r="AD4393">
            <v>3</v>
          </cell>
        </row>
        <row r="4394">
          <cell r="D4394" t="str">
            <v>029063_Z11</v>
          </cell>
          <cell r="P4394">
            <v>0.03</v>
          </cell>
          <cell r="AD4394">
            <v>1</v>
          </cell>
        </row>
        <row r="4395">
          <cell r="D4395" t="str">
            <v>029063_Z11</v>
          </cell>
          <cell r="P4395">
            <v>0.03</v>
          </cell>
          <cell r="AD4395">
            <v>2</v>
          </cell>
        </row>
        <row r="4396">
          <cell r="D4396" t="str">
            <v>029063_Z11</v>
          </cell>
          <cell r="P4396">
            <v>0.03</v>
          </cell>
          <cell r="AD4396">
            <v>3</v>
          </cell>
        </row>
        <row r="4397">
          <cell r="D4397" t="str">
            <v>029080_Z11</v>
          </cell>
          <cell r="P4397">
            <v>1.4999999999999999E-2</v>
          </cell>
          <cell r="AD4397">
            <v>1</v>
          </cell>
        </row>
        <row r="4398">
          <cell r="D4398" t="str">
            <v>029080_Z11</v>
          </cell>
          <cell r="P4398">
            <v>1.4999999999999999E-2</v>
          </cell>
          <cell r="AD4398">
            <v>2</v>
          </cell>
        </row>
        <row r="4399">
          <cell r="D4399" t="str">
            <v>029080_Z11</v>
          </cell>
          <cell r="P4399">
            <v>1.4999999999999999E-2</v>
          </cell>
          <cell r="AD4399">
            <v>3</v>
          </cell>
        </row>
        <row r="4400">
          <cell r="D4400" t="str">
            <v>029081_Z11</v>
          </cell>
          <cell r="P4400">
            <v>3.0000000000000001E-3</v>
          </cell>
          <cell r="AD4400">
            <v>1</v>
          </cell>
        </row>
        <row r="4401">
          <cell r="D4401" t="str">
            <v>029081_Z11</v>
          </cell>
          <cell r="P4401">
            <v>3.0000000000000001E-3</v>
          </cell>
          <cell r="AD4401">
            <v>2</v>
          </cell>
        </row>
        <row r="4402">
          <cell r="D4402" t="str">
            <v>029081_Z11</v>
          </cell>
          <cell r="P4402">
            <v>3.0000000000000001E-3</v>
          </cell>
          <cell r="AD4402">
            <v>3</v>
          </cell>
        </row>
        <row r="4403">
          <cell r="D4403" t="str">
            <v>029145_Z11</v>
          </cell>
          <cell r="P4403">
            <v>3.0000000000000001E-3</v>
          </cell>
          <cell r="AD4403">
            <v>1</v>
          </cell>
        </row>
        <row r="4404">
          <cell r="D4404" t="str">
            <v>029145_Z11</v>
          </cell>
          <cell r="P4404">
            <v>3.0000000000000001E-3</v>
          </cell>
          <cell r="AD4404">
            <v>2</v>
          </cell>
        </row>
        <row r="4405">
          <cell r="D4405" t="str">
            <v>029145_Z11</v>
          </cell>
          <cell r="P4405">
            <v>3.0000000000000001E-3</v>
          </cell>
          <cell r="AD4405">
            <v>3</v>
          </cell>
        </row>
        <row r="4406">
          <cell r="D4406" t="str">
            <v>029551_Z11</v>
          </cell>
          <cell r="P4406">
            <v>0.13</v>
          </cell>
          <cell r="AD4406">
            <v>1</v>
          </cell>
        </row>
        <row r="4407">
          <cell r="D4407" t="str">
            <v>029551_Z11</v>
          </cell>
          <cell r="P4407">
            <v>0.13</v>
          </cell>
          <cell r="AD4407">
            <v>2</v>
          </cell>
        </row>
        <row r="4408">
          <cell r="D4408" t="str">
            <v>029551_Z11</v>
          </cell>
          <cell r="P4408">
            <v>0.13</v>
          </cell>
          <cell r="AD4408">
            <v>3</v>
          </cell>
        </row>
        <row r="4409">
          <cell r="D4409" t="str">
            <v>029552_Z11</v>
          </cell>
          <cell r="P4409">
            <v>0.16</v>
          </cell>
          <cell r="AD4409">
            <v>1</v>
          </cell>
        </row>
        <row r="4410">
          <cell r="D4410" t="str">
            <v>029552_Z11</v>
          </cell>
          <cell r="P4410">
            <v>0.16</v>
          </cell>
          <cell r="AD4410">
            <v>2</v>
          </cell>
        </row>
        <row r="4411">
          <cell r="D4411" t="str">
            <v>029552_Z11</v>
          </cell>
          <cell r="P4411">
            <v>0.16</v>
          </cell>
          <cell r="AD4411">
            <v>3</v>
          </cell>
        </row>
        <row r="4412">
          <cell r="D4412" t="str">
            <v>029941_Z11</v>
          </cell>
          <cell r="P4412">
            <v>1.0999999999999999E-2</v>
          </cell>
          <cell r="AD4412">
            <v>1</v>
          </cell>
        </row>
        <row r="4413">
          <cell r="D4413" t="str">
            <v>029941_Z11</v>
          </cell>
          <cell r="P4413">
            <v>1.0999999999999999E-2</v>
          </cell>
          <cell r="AD4413">
            <v>2</v>
          </cell>
        </row>
        <row r="4414">
          <cell r="D4414" t="str">
            <v>029941_Z11</v>
          </cell>
          <cell r="P4414">
            <v>1.0999999999999999E-2</v>
          </cell>
          <cell r="AD4414">
            <v>3</v>
          </cell>
        </row>
        <row r="4415">
          <cell r="D4415" t="str">
            <v>030484_Z11</v>
          </cell>
          <cell r="P4415">
            <v>0.81</v>
          </cell>
          <cell r="AD4415">
            <v>1</v>
          </cell>
        </row>
        <row r="4416">
          <cell r="D4416" t="str">
            <v>030484_Z11</v>
          </cell>
          <cell r="P4416">
            <v>0.81</v>
          </cell>
          <cell r="AD4416">
            <v>2</v>
          </cell>
        </row>
        <row r="4417">
          <cell r="D4417" t="str">
            <v>030484_Z11</v>
          </cell>
          <cell r="P4417">
            <v>0.81</v>
          </cell>
          <cell r="AD4417">
            <v>3</v>
          </cell>
        </row>
        <row r="4418">
          <cell r="D4418" t="str">
            <v>030485_Z11</v>
          </cell>
          <cell r="P4418">
            <v>0.81</v>
          </cell>
          <cell r="AD4418">
            <v>1</v>
          </cell>
        </row>
        <row r="4419">
          <cell r="D4419" t="str">
            <v>030485_Z11</v>
          </cell>
          <cell r="P4419">
            <v>0.81</v>
          </cell>
          <cell r="AD4419">
            <v>2</v>
          </cell>
        </row>
        <row r="4420">
          <cell r="D4420" t="str">
            <v>030485_Z11</v>
          </cell>
          <cell r="P4420">
            <v>0.81</v>
          </cell>
          <cell r="AD4420">
            <v>3</v>
          </cell>
        </row>
        <row r="4421">
          <cell r="D4421" t="str">
            <v>030651_Z11</v>
          </cell>
          <cell r="P4421">
            <v>4.0000000000000001E-3</v>
          </cell>
          <cell r="AD4421">
            <v>1</v>
          </cell>
        </row>
        <row r="4422">
          <cell r="D4422" t="str">
            <v>030651_Z11</v>
          </cell>
          <cell r="P4422">
            <v>4.0000000000000001E-3</v>
          </cell>
          <cell r="AD4422">
            <v>2</v>
          </cell>
        </row>
        <row r="4423">
          <cell r="D4423" t="str">
            <v>030651_Z11</v>
          </cell>
          <cell r="P4423">
            <v>4.0000000000000001E-3</v>
          </cell>
          <cell r="AD4423">
            <v>3</v>
          </cell>
        </row>
        <row r="4424">
          <cell r="D4424" t="str">
            <v>030668_Z11</v>
          </cell>
          <cell r="P4424">
            <v>1.2500000000000001E-2</v>
          </cell>
          <cell r="AD4424">
            <v>1</v>
          </cell>
        </row>
        <row r="4425">
          <cell r="D4425" t="str">
            <v>030668_Z11</v>
          </cell>
          <cell r="P4425">
            <v>1.2500000000000001E-2</v>
          </cell>
          <cell r="AD4425">
            <v>2</v>
          </cell>
        </row>
        <row r="4426">
          <cell r="D4426" t="str">
            <v>030668_Z11</v>
          </cell>
          <cell r="P4426">
            <v>1.2500000000000001E-2</v>
          </cell>
          <cell r="AD4426">
            <v>3</v>
          </cell>
        </row>
        <row r="4427">
          <cell r="D4427" t="str">
            <v>030669_Z11</v>
          </cell>
          <cell r="P4427">
            <v>7.4999999999999997E-3</v>
          </cell>
          <cell r="AD4427">
            <v>1</v>
          </cell>
        </row>
        <row r="4428">
          <cell r="D4428" t="str">
            <v>030669_Z11</v>
          </cell>
          <cell r="P4428">
            <v>7.4999999999999997E-3</v>
          </cell>
          <cell r="AD4428">
            <v>2</v>
          </cell>
        </row>
        <row r="4429">
          <cell r="D4429" t="str">
            <v>030669_Z11</v>
          </cell>
          <cell r="P4429">
            <v>7.4999999999999997E-3</v>
          </cell>
          <cell r="AD4429">
            <v>3</v>
          </cell>
        </row>
        <row r="4430">
          <cell r="D4430" t="str">
            <v>030721_Z11</v>
          </cell>
          <cell r="P4430">
            <v>3.6999999999999998E-2</v>
          </cell>
          <cell r="AD4430">
            <v>1</v>
          </cell>
        </row>
        <row r="4431">
          <cell r="D4431" t="str">
            <v>030721_Z11</v>
          </cell>
          <cell r="P4431">
            <v>3.6999999999999998E-2</v>
          </cell>
          <cell r="AD4431">
            <v>2</v>
          </cell>
        </row>
        <row r="4432">
          <cell r="D4432" t="str">
            <v>030721_Z11</v>
          </cell>
          <cell r="P4432">
            <v>3.6999999999999998E-2</v>
          </cell>
          <cell r="AD4432">
            <v>3</v>
          </cell>
        </row>
        <row r="4433">
          <cell r="D4433" t="str">
            <v>030732_Z11</v>
          </cell>
          <cell r="P4433">
            <v>4.0000000000000001E-3</v>
          </cell>
          <cell r="AD4433">
            <v>1</v>
          </cell>
        </row>
        <row r="4434">
          <cell r="D4434" t="str">
            <v>030732_Z11</v>
          </cell>
          <cell r="P4434">
            <v>4.0000000000000001E-3</v>
          </cell>
          <cell r="AD4434">
            <v>2</v>
          </cell>
        </row>
        <row r="4435">
          <cell r="D4435" t="str">
            <v>030732_Z11</v>
          </cell>
          <cell r="P4435">
            <v>4.0000000000000001E-3</v>
          </cell>
          <cell r="AD4435">
            <v>3</v>
          </cell>
        </row>
        <row r="4436">
          <cell r="D4436" t="str">
            <v>030807_Z11</v>
          </cell>
          <cell r="P4436">
            <v>4.8</v>
          </cell>
          <cell r="AD4436">
            <v>1</v>
          </cell>
        </row>
        <row r="4437">
          <cell r="D4437" t="str">
            <v>030807_Z11</v>
          </cell>
          <cell r="P4437">
            <v>4.8</v>
          </cell>
          <cell r="AD4437">
            <v>2</v>
          </cell>
        </row>
        <row r="4438">
          <cell r="D4438" t="str">
            <v>030807_Z11</v>
          </cell>
          <cell r="P4438">
            <v>4.8</v>
          </cell>
          <cell r="AD4438">
            <v>3</v>
          </cell>
        </row>
        <row r="4439">
          <cell r="D4439" t="str">
            <v>030808_Z11</v>
          </cell>
          <cell r="P4439">
            <v>1.9</v>
          </cell>
          <cell r="AD4439">
            <v>1</v>
          </cell>
        </row>
        <row r="4440">
          <cell r="D4440" t="str">
            <v>030808_Z11</v>
          </cell>
          <cell r="P4440">
            <v>1.9</v>
          </cell>
          <cell r="AD4440">
            <v>2</v>
          </cell>
        </row>
        <row r="4441">
          <cell r="D4441" t="str">
            <v>030808_Z11</v>
          </cell>
          <cell r="P4441">
            <v>1.9</v>
          </cell>
          <cell r="AD4441">
            <v>3</v>
          </cell>
        </row>
        <row r="4442">
          <cell r="D4442" t="str">
            <v>030822_Z11</v>
          </cell>
          <cell r="P4442">
            <v>0.56000000000000005</v>
          </cell>
          <cell r="AD4442">
            <v>1</v>
          </cell>
        </row>
        <row r="4443">
          <cell r="D4443" t="str">
            <v>030822_Z11</v>
          </cell>
          <cell r="P4443">
            <v>0.56000000000000005</v>
          </cell>
          <cell r="AD4443">
            <v>2</v>
          </cell>
        </row>
        <row r="4444">
          <cell r="D4444" t="str">
            <v>030822_Z11</v>
          </cell>
          <cell r="P4444">
            <v>0.56000000000000005</v>
          </cell>
          <cell r="AD4444">
            <v>3</v>
          </cell>
        </row>
        <row r="4445">
          <cell r="D4445" t="str">
            <v>030824_Z11</v>
          </cell>
          <cell r="P4445">
            <v>0.315</v>
          </cell>
          <cell r="AD4445">
            <v>1</v>
          </cell>
        </row>
        <row r="4446">
          <cell r="D4446" t="str">
            <v>030824_Z11</v>
          </cell>
          <cell r="P4446">
            <v>0.315</v>
          </cell>
          <cell r="AD4446">
            <v>2</v>
          </cell>
        </row>
        <row r="4447">
          <cell r="D4447" t="str">
            <v>030824_Z11</v>
          </cell>
          <cell r="P4447">
            <v>0.315</v>
          </cell>
          <cell r="AD4447">
            <v>3</v>
          </cell>
        </row>
        <row r="4448">
          <cell r="D4448" t="str">
            <v>030845_Z11</v>
          </cell>
          <cell r="P4448">
            <v>0.16</v>
          </cell>
          <cell r="AD4448">
            <v>1</v>
          </cell>
        </row>
        <row r="4449">
          <cell r="D4449" t="str">
            <v>030845_Z11</v>
          </cell>
          <cell r="P4449">
            <v>0.16</v>
          </cell>
          <cell r="AD4449">
            <v>2</v>
          </cell>
        </row>
        <row r="4450">
          <cell r="D4450" t="str">
            <v>030845_Z11</v>
          </cell>
          <cell r="P4450">
            <v>0.16</v>
          </cell>
          <cell r="AD4450">
            <v>3</v>
          </cell>
        </row>
        <row r="4451">
          <cell r="D4451" t="str">
            <v>030863_Z11</v>
          </cell>
          <cell r="P4451">
            <v>4.0000000000000001E-3</v>
          </cell>
          <cell r="AD4451">
            <v>1</v>
          </cell>
        </row>
        <row r="4452">
          <cell r="D4452" t="str">
            <v>030863_Z11</v>
          </cell>
          <cell r="P4452">
            <v>4.0000000000000001E-3</v>
          </cell>
          <cell r="AD4452">
            <v>2</v>
          </cell>
        </row>
        <row r="4453">
          <cell r="D4453" t="str">
            <v>030863_Z11</v>
          </cell>
          <cell r="P4453">
            <v>4.0000000000000001E-3</v>
          </cell>
          <cell r="AD4453">
            <v>3</v>
          </cell>
        </row>
        <row r="4454">
          <cell r="D4454" t="str">
            <v>030864_Z11</v>
          </cell>
          <cell r="P4454">
            <v>7.4999999999999997E-3</v>
          </cell>
          <cell r="AD4454">
            <v>1</v>
          </cell>
        </row>
        <row r="4455">
          <cell r="D4455" t="str">
            <v>030864_Z11</v>
          </cell>
          <cell r="P4455">
            <v>7.4999999999999997E-3</v>
          </cell>
          <cell r="AD4455">
            <v>2</v>
          </cell>
        </row>
        <row r="4456">
          <cell r="D4456" t="str">
            <v>030864_Z11</v>
          </cell>
          <cell r="P4456">
            <v>7.4999999999999997E-3</v>
          </cell>
          <cell r="AD4456">
            <v>3</v>
          </cell>
        </row>
        <row r="4457">
          <cell r="D4457" t="str">
            <v>030865_Z11</v>
          </cell>
          <cell r="P4457">
            <v>2.2000000000000001E-3</v>
          </cell>
          <cell r="AD4457">
            <v>1</v>
          </cell>
        </row>
        <row r="4458">
          <cell r="D4458" t="str">
            <v>030865_Z11</v>
          </cell>
          <cell r="P4458">
            <v>2.2000000000000001E-3</v>
          </cell>
          <cell r="AD4458">
            <v>2</v>
          </cell>
        </row>
        <row r="4459">
          <cell r="D4459" t="str">
            <v>030865_Z11</v>
          </cell>
          <cell r="P4459">
            <v>2.2000000000000001E-3</v>
          </cell>
          <cell r="AD4459">
            <v>3</v>
          </cell>
        </row>
        <row r="4460">
          <cell r="D4460" t="str">
            <v>031001_Z11</v>
          </cell>
          <cell r="P4460">
            <v>0.03</v>
          </cell>
          <cell r="AD4460">
            <v>1</v>
          </cell>
        </row>
        <row r="4461">
          <cell r="D4461" t="str">
            <v>031001_Z11</v>
          </cell>
          <cell r="P4461">
            <v>0.03</v>
          </cell>
          <cell r="AD4461">
            <v>2</v>
          </cell>
        </row>
        <row r="4462">
          <cell r="D4462" t="str">
            <v>031001_Z11</v>
          </cell>
          <cell r="P4462">
            <v>0.03</v>
          </cell>
          <cell r="AD4462">
            <v>3</v>
          </cell>
        </row>
        <row r="4463">
          <cell r="D4463" t="str">
            <v>031033_Z11</v>
          </cell>
          <cell r="P4463">
            <v>0.13</v>
          </cell>
          <cell r="AD4463">
            <v>1</v>
          </cell>
        </row>
        <row r="4464">
          <cell r="D4464" t="str">
            <v>031033_Z11</v>
          </cell>
          <cell r="P4464">
            <v>0.13</v>
          </cell>
          <cell r="AD4464">
            <v>2</v>
          </cell>
        </row>
        <row r="4465">
          <cell r="D4465" t="str">
            <v>031033_Z11</v>
          </cell>
          <cell r="P4465">
            <v>0.13</v>
          </cell>
          <cell r="AD4465">
            <v>3</v>
          </cell>
        </row>
        <row r="4466">
          <cell r="D4466" t="str">
            <v>031034_Z11</v>
          </cell>
          <cell r="P4466">
            <v>0.13</v>
          </cell>
          <cell r="AD4466">
            <v>1</v>
          </cell>
        </row>
        <row r="4467">
          <cell r="D4467" t="str">
            <v>031034_Z11</v>
          </cell>
          <cell r="P4467">
            <v>0.13</v>
          </cell>
          <cell r="AD4467">
            <v>2</v>
          </cell>
        </row>
        <row r="4468">
          <cell r="D4468" t="str">
            <v>031034_Z11</v>
          </cell>
          <cell r="P4468">
            <v>0.13</v>
          </cell>
          <cell r="AD4468">
            <v>3</v>
          </cell>
        </row>
        <row r="4469">
          <cell r="D4469" t="str">
            <v>031055_Z11</v>
          </cell>
          <cell r="P4469">
            <v>1.125</v>
          </cell>
          <cell r="AD4469">
            <v>1</v>
          </cell>
        </row>
        <row r="4470">
          <cell r="D4470" t="str">
            <v>031055_Z11</v>
          </cell>
          <cell r="P4470">
            <v>1.125</v>
          </cell>
          <cell r="AD4470">
            <v>2</v>
          </cell>
        </row>
        <row r="4471">
          <cell r="D4471" t="str">
            <v>031055_Z11</v>
          </cell>
          <cell r="P4471">
            <v>1.125</v>
          </cell>
          <cell r="AD4471">
            <v>3</v>
          </cell>
        </row>
        <row r="4472">
          <cell r="D4472" t="str">
            <v>031056_Z11</v>
          </cell>
          <cell r="P4472">
            <v>1.125</v>
          </cell>
          <cell r="AD4472">
            <v>1</v>
          </cell>
        </row>
        <row r="4473">
          <cell r="D4473" t="str">
            <v>031056_Z11</v>
          </cell>
          <cell r="P4473">
            <v>1.125</v>
          </cell>
          <cell r="AD4473">
            <v>2</v>
          </cell>
        </row>
        <row r="4474">
          <cell r="D4474" t="str">
            <v>031056_Z11</v>
          </cell>
          <cell r="P4474">
            <v>1.125</v>
          </cell>
          <cell r="AD4474">
            <v>3</v>
          </cell>
        </row>
        <row r="4475">
          <cell r="D4475" t="str">
            <v>031057_Z11</v>
          </cell>
          <cell r="P4475">
            <v>1.125</v>
          </cell>
          <cell r="AD4475">
            <v>1</v>
          </cell>
        </row>
        <row r="4476">
          <cell r="D4476" t="str">
            <v>031057_Z11</v>
          </cell>
          <cell r="P4476">
            <v>1.125</v>
          </cell>
          <cell r="AD4476">
            <v>2</v>
          </cell>
        </row>
        <row r="4477">
          <cell r="D4477" t="str">
            <v>031057_Z11</v>
          </cell>
          <cell r="P4477">
            <v>1.125</v>
          </cell>
          <cell r="AD4477">
            <v>3</v>
          </cell>
        </row>
        <row r="4478">
          <cell r="D4478" t="str">
            <v>031058_Z11</v>
          </cell>
          <cell r="P4478">
            <v>1.125</v>
          </cell>
          <cell r="AD4478">
            <v>1</v>
          </cell>
        </row>
        <row r="4479">
          <cell r="D4479" t="str">
            <v>031058_Z11</v>
          </cell>
          <cell r="P4479">
            <v>1.125</v>
          </cell>
          <cell r="AD4479">
            <v>2</v>
          </cell>
        </row>
        <row r="4480">
          <cell r="D4480" t="str">
            <v>031058_Z11</v>
          </cell>
          <cell r="P4480">
            <v>1.125</v>
          </cell>
          <cell r="AD4480">
            <v>3</v>
          </cell>
        </row>
        <row r="4481">
          <cell r="D4481" t="str">
            <v>031089_Z11</v>
          </cell>
          <cell r="P4481">
            <v>1.0999999999999999E-2</v>
          </cell>
          <cell r="AD4481">
            <v>1</v>
          </cell>
        </row>
        <row r="4482">
          <cell r="D4482" t="str">
            <v>031089_Z11</v>
          </cell>
          <cell r="P4482">
            <v>1.0999999999999999E-2</v>
          </cell>
          <cell r="AD4482">
            <v>2</v>
          </cell>
        </row>
        <row r="4483">
          <cell r="D4483" t="str">
            <v>031089_Z11</v>
          </cell>
          <cell r="P4483">
            <v>1.0999999999999999E-2</v>
          </cell>
          <cell r="AD4483">
            <v>3</v>
          </cell>
        </row>
        <row r="4484">
          <cell r="D4484" t="str">
            <v>031192_Z11</v>
          </cell>
          <cell r="P4484">
            <v>0.2</v>
          </cell>
          <cell r="AD4484">
            <v>1</v>
          </cell>
        </row>
        <row r="4485">
          <cell r="D4485" t="str">
            <v>031192_Z11</v>
          </cell>
          <cell r="P4485">
            <v>0.2</v>
          </cell>
          <cell r="AD4485">
            <v>2</v>
          </cell>
        </row>
        <row r="4486">
          <cell r="D4486" t="str">
            <v>031192_Z11</v>
          </cell>
          <cell r="P4486">
            <v>0.2</v>
          </cell>
          <cell r="AD4486">
            <v>3</v>
          </cell>
        </row>
        <row r="4487">
          <cell r="D4487" t="str">
            <v>031248_Z11</v>
          </cell>
          <cell r="P4487">
            <v>1.7999999999999999E-2</v>
          </cell>
          <cell r="AD4487">
            <v>1</v>
          </cell>
        </row>
        <row r="4488">
          <cell r="D4488" t="str">
            <v>031248_Z11</v>
          </cell>
          <cell r="P4488">
            <v>1.7999999999999999E-2</v>
          </cell>
          <cell r="AD4488">
            <v>2</v>
          </cell>
        </row>
        <row r="4489">
          <cell r="D4489" t="str">
            <v>031248_Z11</v>
          </cell>
          <cell r="P4489">
            <v>1.7999999999999999E-2</v>
          </cell>
          <cell r="AD4489">
            <v>3</v>
          </cell>
        </row>
        <row r="4490">
          <cell r="D4490" t="str">
            <v>031268_Z11</v>
          </cell>
          <cell r="P4490">
            <v>7.4999999999999997E-2</v>
          </cell>
          <cell r="AD4490">
            <v>1</v>
          </cell>
        </row>
        <row r="4491">
          <cell r="D4491" t="str">
            <v>031268_Z11</v>
          </cell>
          <cell r="P4491">
            <v>7.4999999999999997E-2</v>
          </cell>
          <cell r="AD4491">
            <v>2</v>
          </cell>
        </row>
        <row r="4492">
          <cell r="D4492" t="str">
            <v>031268_Z11</v>
          </cell>
          <cell r="P4492">
            <v>7.4999999999999997E-2</v>
          </cell>
          <cell r="AD4492">
            <v>3</v>
          </cell>
        </row>
        <row r="4493">
          <cell r="D4493" t="str">
            <v>031350_Z11</v>
          </cell>
          <cell r="P4493">
            <v>1.4999999999999999E-2</v>
          </cell>
          <cell r="AD4493">
            <v>1</v>
          </cell>
        </row>
        <row r="4494">
          <cell r="D4494" t="str">
            <v>031350_Z11</v>
          </cell>
          <cell r="P4494">
            <v>1.4999999999999999E-2</v>
          </cell>
          <cell r="AD4494">
            <v>2</v>
          </cell>
        </row>
        <row r="4495">
          <cell r="D4495" t="str">
            <v>031350_Z11</v>
          </cell>
          <cell r="P4495">
            <v>1.4999999999999999E-2</v>
          </cell>
          <cell r="AD4495">
            <v>3</v>
          </cell>
        </row>
        <row r="4496">
          <cell r="D4496" t="str">
            <v>031357_Z11</v>
          </cell>
          <cell r="P4496">
            <v>1.38E-2</v>
          </cell>
          <cell r="AD4496">
            <v>1</v>
          </cell>
        </row>
        <row r="4497">
          <cell r="D4497" t="str">
            <v>031357_Z11</v>
          </cell>
          <cell r="P4497">
            <v>1.38E-2</v>
          </cell>
          <cell r="AD4497">
            <v>2</v>
          </cell>
        </row>
        <row r="4498">
          <cell r="D4498" t="str">
            <v>031357_Z11</v>
          </cell>
          <cell r="P4498">
            <v>1.38E-2</v>
          </cell>
          <cell r="AD4498">
            <v>3</v>
          </cell>
        </row>
        <row r="4499">
          <cell r="D4499" t="str">
            <v>031439_Z11</v>
          </cell>
          <cell r="P4499">
            <v>0.14000000000000001</v>
          </cell>
          <cell r="AD4499">
            <v>1</v>
          </cell>
        </row>
        <row r="4500">
          <cell r="D4500" t="str">
            <v>031439_Z11</v>
          </cell>
          <cell r="P4500">
            <v>0.14000000000000001</v>
          </cell>
          <cell r="AD4500">
            <v>2</v>
          </cell>
        </row>
        <row r="4501">
          <cell r="D4501" t="str">
            <v>031439_Z11</v>
          </cell>
          <cell r="P4501">
            <v>0.14000000000000001</v>
          </cell>
          <cell r="AD4501">
            <v>3</v>
          </cell>
        </row>
        <row r="4502">
          <cell r="D4502" t="str">
            <v>031466_Z11</v>
          </cell>
          <cell r="P4502">
            <v>5.5E-2</v>
          </cell>
          <cell r="AD4502">
            <v>1</v>
          </cell>
        </row>
        <row r="4503">
          <cell r="D4503" t="str">
            <v>031466_Z11</v>
          </cell>
          <cell r="P4503">
            <v>5.5E-2</v>
          </cell>
          <cell r="AD4503">
            <v>2</v>
          </cell>
        </row>
        <row r="4504">
          <cell r="D4504" t="str">
            <v>031466_Z11</v>
          </cell>
          <cell r="P4504">
            <v>5.5E-2</v>
          </cell>
          <cell r="AD4504">
            <v>3</v>
          </cell>
        </row>
        <row r="4505">
          <cell r="D4505" t="str">
            <v>031467_Z11</v>
          </cell>
          <cell r="P4505">
            <v>0.11</v>
          </cell>
          <cell r="AD4505">
            <v>1</v>
          </cell>
        </row>
        <row r="4506">
          <cell r="D4506" t="str">
            <v>031467_Z11</v>
          </cell>
          <cell r="P4506">
            <v>0.11</v>
          </cell>
          <cell r="AD4506">
            <v>2</v>
          </cell>
        </row>
        <row r="4507">
          <cell r="D4507" t="str">
            <v>031467_Z11</v>
          </cell>
          <cell r="P4507">
            <v>0.11</v>
          </cell>
          <cell r="AD4507">
            <v>3</v>
          </cell>
        </row>
        <row r="4508">
          <cell r="D4508" t="str">
            <v>031480_Z11</v>
          </cell>
          <cell r="P4508">
            <v>0.03</v>
          </cell>
          <cell r="AD4508">
            <v>1</v>
          </cell>
        </row>
        <row r="4509">
          <cell r="D4509" t="str">
            <v>031480_Z11</v>
          </cell>
          <cell r="P4509">
            <v>0.03</v>
          </cell>
          <cell r="AD4509">
            <v>2</v>
          </cell>
        </row>
        <row r="4510">
          <cell r="D4510" t="str">
            <v>031480_Z11</v>
          </cell>
          <cell r="P4510">
            <v>0.03</v>
          </cell>
          <cell r="AD4510">
            <v>3</v>
          </cell>
        </row>
        <row r="4511">
          <cell r="D4511" t="str">
            <v>031500_Z11</v>
          </cell>
          <cell r="P4511">
            <v>7.4999999999999997E-2</v>
          </cell>
          <cell r="AD4511">
            <v>1</v>
          </cell>
        </row>
        <row r="4512">
          <cell r="D4512" t="str">
            <v>031500_Z11</v>
          </cell>
          <cell r="P4512">
            <v>7.4999999999999997E-2</v>
          </cell>
          <cell r="AD4512">
            <v>2</v>
          </cell>
        </row>
        <row r="4513">
          <cell r="D4513" t="str">
            <v>031500_Z11</v>
          </cell>
          <cell r="P4513">
            <v>7.4999999999999997E-2</v>
          </cell>
          <cell r="AD4513">
            <v>3</v>
          </cell>
        </row>
        <row r="4514">
          <cell r="D4514" t="str">
            <v>031669_Z11</v>
          </cell>
          <cell r="P4514">
            <v>7.4999999999999997E-2</v>
          </cell>
          <cell r="AD4514">
            <v>1</v>
          </cell>
        </row>
        <row r="4515">
          <cell r="D4515" t="str">
            <v>031669_Z11</v>
          </cell>
          <cell r="P4515">
            <v>7.4999999999999997E-2</v>
          </cell>
          <cell r="AD4515">
            <v>2</v>
          </cell>
        </row>
        <row r="4516">
          <cell r="D4516" t="str">
            <v>031669_Z11</v>
          </cell>
          <cell r="P4516">
            <v>7.4999999999999997E-2</v>
          </cell>
          <cell r="AD4516">
            <v>3</v>
          </cell>
        </row>
        <row r="4517">
          <cell r="D4517" t="str">
            <v>032136_Z11</v>
          </cell>
          <cell r="P4517">
            <v>0.03</v>
          </cell>
          <cell r="AD4517">
            <v>1</v>
          </cell>
        </row>
        <row r="4518">
          <cell r="D4518" t="str">
            <v>032136_Z11</v>
          </cell>
          <cell r="P4518">
            <v>0.03</v>
          </cell>
          <cell r="AD4518">
            <v>2</v>
          </cell>
        </row>
        <row r="4519">
          <cell r="D4519" t="str">
            <v>032136_Z11</v>
          </cell>
          <cell r="P4519">
            <v>0.03</v>
          </cell>
          <cell r="AD4519">
            <v>3</v>
          </cell>
        </row>
        <row r="4520">
          <cell r="D4520" t="str">
            <v>032192_Z11</v>
          </cell>
          <cell r="P4520">
            <v>2.5000000000000001E-2</v>
          </cell>
          <cell r="AD4520">
            <v>1</v>
          </cell>
        </row>
        <row r="4521">
          <cell r="D4521" t="str">
            <v>032192_Z11</v>
          </cell>
          <cell r="P4521">
            <v>2.5000000000000001E-2</v>
          </cell>
          <cell r="AD4521">
            <v>2</v>
          </cell>
        </row>
        <row r="4522">
          <cell r="D4522" t="str">
            <v>032192_Z11</v>
          </cell>
          <cell r="P4522">
            <v>2.5000000000000001E-2</v>
          </cell>
          <cell r="AD4522">
            <v>3</v>
          </cell>
        </row>
        <row r="4523">
          <cell r="D4523" t="str">
            <v>032385_Z11</v>
          </cell>
          <cell r="P4523">
            <v>0.09</v>
          </cell>
          <cell r="AD4523">
            <v>1</v>
          </cell>
        </row>
        <row r="4524">
          <cell r="D4524" t="str">
            <v>032385_Z11</v>
          </cell>
          <cell r="P4524">
            <v>0.09</v>
          </cell>
          <cell r="AD4524">
            <v>2</v>
          </cell>
        </row>
        <row r="4525">
          <cell r="D4525" t="str">
            <v>032385_Z11</v>
          </cell>
          <cell r="P4525">
            <v>0.09</v>
          </cell>
          <cell r="AD4525">
            <v>3</v>
          </cell>
        </row>
        <row r="4526">
          <cell r="D4526" t="str">
            <v>032445_Z11</v>
          </cell>
          <cell r="P4526">
            <v>3.6999999999999998E-2</v>
          </cell>
          <cell r="AD4526">
            <v>1</v>
          </cell>
        </row>
        <row r="4527">
          <cell r="D4527" t="str">
            <v>032445_Z11</v>
          </cell>
          <cell r="P4527">
            <v>3.6999999999999998E-2</v>
          </cell>
          <cell r="AD4527">
            <v>2</v>
          </cell>
        </row>
        <row r="4528">
          <cell r="D4528" t="str">
            <v>032445_Z11</v>
          </cell>
          <cell r="P4528">
            <v>3.6999999999999998E-2</v>
          </cell>
          <cell r="AD4528">
            <v>3</v>
          </cell>
        </row>
        <row r="4529">
          <cell r="D4529" t="str">
            <v>032518_Z11</v>
          </cell>
          <cell r="P4529">
            <v>5.5E-2</v>
          </cell>
          <cell r="AD4529">
            <v>1</v>
          </cell>
        </row>
        <row r="4530">
          <cell r="D4530" t="str">
            <v>032518_Z11</v>
          </cell>
          <cell r="P4530">
            <v>5.5E-2</v>
          </cell>
          <cell r="AD4530">
            <v>2</v>
          </cell>
        </row>
        <row r="4531">
          <cell r="D4531" t="str">
            <v>032518_Z11</v>
          </cell>
          <cell r="P4531">
            <v>5.5E-2</v>
          </cell>
          <cell r="AD4531">
            <v>3</v>
          </cell>
        </row>
        <row r="4532">
          <cell r="D4532" t="str">
            <v>032763_Z11</v>
          </cell>
          <cell r="P4532">
            <v>0.18</v>
          </cell>
          <cell r="AD4532">
            <v>1</v>
          </cell>
        </row>
        <row r="4533">
          <cell r="D4533" t="str">
            <v>032763_Z11</v>
          </cell>
          <cell r="P4533">
            <v>0.18</v>
          </cell>
          <cell r="AD4533">
            <v>2</v>
          </cell>
        </row>
        <row r="4534">
          <cell r="D4534" t="str">
            <v>032763_Z11</v>
          </cell>
          <cell r="P4534">
            <v>0.18</v>
          </cell>
          <cell r="AD4534">
            <v>3</v>
          </cell>
        </row>
        <row r="4535">
          <cell r="D4535" t="str">
            <v>032892_Z11</v>
          </cell>
          <cell r="P4535">
            <v>0.22</v>
          </cell>
          <cell r="AD4535">
            <v>1</v>
          </cell>
        </row>
        <row r="4536">
          <cell r="D4536" t="str">
            <v>032892_Z11</v>
          </cell>
          <cell r="P4536">
            <v>0.22</v>
          </cell>
          <cell r="AD4536">
            <v>2</v>
          </cell>
        </row>
        <row r="4537">
          <cell r="D4537" t="str">
            <v>032892_Z11</v>
          </cell>
          <cell r="P4537">
            <v>0.22</v>
          </cell>
          <cell r="AD4537">
            <v>3</v>
          </cell>
        </row>
        <row r="4538">
          <cell r="D4538" t="str">
            <v>032893_Z11</v>
          </cell>
          <cell r="P4538">
            <v>2.1999999999999999E-2</v>
          </cell>
          <cell r="AD4538">
            <v>1</v>
          </cell>
        </row>
        <row r="4539">
          <cell r="D4539" t="str">
            <v>032893_Z11</v>
          </cell>
          <cell r="P4539">
            <v>2.1999999999999999E-2</v>
          </cell>
          <cell r="AD4539">
            <v>2</v>
          </cell>
        </row>
        <row r="4540">
          <cell r="D4540" t="str">
            <v>032893_Z11</v>
          </cell>
          <cell r="P4540">
            <v>2.1999999999999999E-2</v>
          </cell>
          <cell r="AD4540">
            <v>3</v>
          </cell>
        </row>
        <row r="4541">
          <cell r="D4541" t="str">
            <v>032930_Z11</v>
          </cell>
          <cell r="P4541">
            <v>0.03</v>
          </cell>
          <cell r="AD4541">
            <v>1</v>
          </cell>
        </row>
        <row r="4542">
          <cell r="D4542" t="str">
            <v>032930_Z11</v>
          </cell>
          <cell r="P4542">
            <v>0.03</v>
          </cell>
          <cell r="AD4542">
            <v>2</v>
          </cell>
        </row>
        <row r="4543">
          <cell r="D4543" t="str">
            <v>032930_Z11</v>
          </cell>
          <cell r="P4543">
            <v>0.03</v>
          </cell>
          <cell r="AD4543">
            <v>3</v>
          </cell>
        </row>
        <row r="4544">
          <cell r="D4544" t="str">
            <v>033043_Z11</v>
          </cell>
          <cell r="P4544">
            <v>3.6999999999999998E-2</v>
          </cell>
          <cell r="AD4544">
            <v>1</v>
          </cell>
        </row>
        <row r="4545">
          <cell r="D4545" t="str">
            <v>033043_Z11</v>
          </cell>
          <cell r="P4545">
            <v>3.6999999999999998E-2</v>
          </cell>
          <cell r="AD4545">
            <v>2</v>
          </cell>
        </row>
        <row r="4546">
          <cell r="D4546" t="str">
            <v>033043_Z11</v>
          </cell>
          <cell r="P4546">
            <v>3.6999999999999998E-2</v>
          </cell>
          <cell r="AD4546">
            <v>3</v>
          </cell>
        </row>
        <row r="4547">
          <cell r="D4547" t="str">
            <v>033228_Z11</v>
          </cell>
          <cell r="P4547">
            <v>1.7999999999999999E-2</v>
          </cell>
          <cell r="AD4547">
            <v>1</v>
          </cell>
        </row>
        <row r="4548">
          <cell r="D4548" t="str">
            <v>033228_Z11</v>
          </cell>
          <cell r="P4548">
            <v>1.7999999999999999E-2</v>
          </cell>
          <cell r="AD4548">
            <v>2</v>
          </cell>
        </row>
        <row r="4549">
          <cell r="D4549" t="str">
            <v>033228_Z11</v>
          </cell>
          <cell r="P4549">
            <v>1.7999999999999999E-2</v>
          </cell>
          <cell r="AD4549">
            <v>3</v>
          </cell>
        </row>
        <row r="4550">
          <cell r="D4550" t="str">
            <v>033259_Z11</v>
          </cell>
          <cell r="P4550">
            <v>4.4999999999999998E-2</v>
          </cell>
          <cell r="AD4550">
            <v>1</v>
          </cell>
        </row>
        <row r="4551">
          <cell r="D4551" t="str">
            <v>033259_Z11</v>
          </cell>
          <cell r="P4551">
            <v>4.4999999999999998E-2</v>
          </cell>
          <cell r="AD4551">
            <v>2</v>
          </cell>
        </row>
        <row r="4552">
          <cell r="D4552" t="str">
            <v>033259_Z11</v>
          </cell>
          <cell r="P4552">
            <v>4.4999999999999998E-2</v>
          </cell>
          <cell r="AD4552">
            <v>3</v>
          </cell>
        </row>
        <row r="4553">
          <cell r="D4553" t="str">
            <v>033281_Z11</v>
          </cell>
          <cell r="P4553">
            <v>0.03</v>
          </cell>
          <cell r="AD4553">
            <v>1</v>
          </cell>
        </row>
        <row r="4554">
          <cell r="D4554" t="str">
            <v>033281_Z11</v>
          </cell>
          <cell r="P4554">
            <v>0.03</v>
          </cell>
          <cell r="AD4554">
            <v>2</v>
          </cell>
        </row>
        <row r="4555">
          <cell r="D4555" t="str">
            <v>033281_Z11</v>
          </cell>
          <cell r="P4555">
            <v>0.03</v>
          </cell>
          <cell r="AD4555">
            <v>3</v>
          </cell>
        </row>
        <row r="4556">
          <cell r="D4556" t="str">
            <v>033299_Z11</v>
          </cell>
          <cell r="P4556">
            <v>7.4999999999999997E-2</v>
          </cell>
          <cell r="AD4556">
            <v>1</v>
          </cell>
        </row>
        <row r="4557">
          <cell r="D4557" t="str">
            <v>033299_Z11</v>
          </cell>
          <cell r="P4557">
            <v>7.4999999999999997E-2</v>
          </cell>
          <cell r="AD4557">
            <v>2</v>
          </cell>
        </row>
        <row r="4558">
          <cell r="D4558" t="str">
            <v>033299_Z11</v>
          </cell>
          <cell r="P4558">
            <v>7.4999999999999997E-2</v>
          </cell>
          <cell r="AD4558">
            <v>3</v>
          </cell>
        </row>
        <row r="4559">
          <cell r="D4559" t="str">
            <v>033300_Z11</v>
          </cell>
          <cell r="P4559">
            <v>4.4999999999999998E-2</v>
          </cell>
          <cell r="AD4559">
            <v>1</v>
          </cell>
        </row>
        <row r="4560">
          <cell r="D4560" t="str">
            <v>033300_Z11</v>
          </cell>
          <cell r="P4560">
            <v>4.4999999999999998E-2</v>
          </cell>
          <cell r="AD4560">
            <v>2</v>
          </cell>
        </row>
        <row r="4561">
          <cell r="D4561" t="str">
            <v>033300_Z11</v>
          </cell>
          <cell r="P4561">
            <v>4.4999999999999998E-2</v>
          </cell>
          <cell r="AD4561">
            <v>3</v>
          </cell>
        </row>
        <row r="4562">
          <cell r="D4562" t="str">
            <v>033321_Z11</v>
          </cell>
          <cell r="P4562">
            <v>1.0999999999999999E-2</v>
          </cell>
          <cell r="AD4562">
            <v>1</v>
          </cell>
        </row>
        <row r="4563">
          <cell r="D4563" t="str">
            <v>033321_Z11</v>
          </cell>
          <cell r="P4563">
            <v>1.0999999999999999E-2</v>
          </cell>
          <cell r="AD4563">
            <v>2</v>
          </cell>
        </row>
        <row r="4564">
          <cell r="D4564" t="str">
            <v>033321_Z11</v>
          </cell>
          <cell r="P4564">
            <v>1.0999999999999999E-2</v>
          </cell>
          <cell r="AD4564">
            <v>3</v>
          </cell>
        </row>
        <row r="4565">
          <cell r="D4565" t="str">
            <v>033380_Z11</v>
          </cell>
          <cell r="P4565">
            <v>4.9500000000000002E-2</v>
          </cell>
          <cell r="AD4565">
            <v>1</v>
          </cell>
        </row>
        <row r="4566">
          <cell r="D4566" t="str">
            <v>033380_Z11</v>
          </cell>
          <cell r="P4566">
            <v>4.9500000000000002E-2</v>
          </cell>
          <cell r="AD4566">
            <v>2</v>
          </cell>
        </row>
        <row r="4567">
          <cell r="D4567" t="str">
            <v>033380_Z11</v>
          </cell>
          <cell r="P4567">
            <v>4.9500000000000002E-2</v>
          </cell>
          <cell r="AD4567">
            <v>3</v>
          </cell>
        </row>
        <row r="4568">
          <cell r="D4568" t="str">
            <v>033381_Z11</v>
          </cell>
          <cell r="P4568">
            <v>4.9500000000000002E-2</v>
          </cell>
          <cell r="AD4568">
            <v>1</v>
          </cell>
        </row>
        <row r="4569">
          <cell r="D4569" t="str">
            <v>033381_Z11</v>
          </cell>
          <cell r="P4569">
            <v>4.9500000000000002E-2</v>
          </cell>
          <cell r="AD4569">
            <v>2</v>
          </cell>
        </row>
        <row r="4570">
          <cell r="D4570" t="str">
            <v>033381_Z11</v>
          </cell>
          <cell r="P4570">
            <v>4.9500000000000002E-2</v>
          </cell>
          <cell r="AD4570">
            <v>3</v>
          </cell>
        </row>
        <row r="4571">
          <cell r="D4571" t="str">
            <v>033431_Z11</v>
          </cell>
          <cell r="P4571">
            <v>0.15</v>
          </cell>
          <cell r="AD4571">
            <v>1</v>
          </cell>
        </row>
        <row r="4572">
          <cell r="D4572" t="str">
            <v>033431_Z11</v>
          </cell>
          <cell r="P4572">
            <v>0.15</v>
          </cell>
          <cell r="AD4572">
            <v>2</v>
          </cell>
        </row>
        <row r="4573">
          <cell r="D4573" t="str">
            <v>033431_Z11</v>
          </cell>
          <cell r="P4573">
            <v>0.15</v>
          </cell>
          <cell r="AD4573">
            <v>3</v>
          </cell>
        </row>
        <row r="4574">
          <cell r="D4574" t="str">
            <v>033432_Z11</v>
          </cell>
          <cell r="P4574">
            <v>0.215</v>
          </cell>
          <cell r="AD4574">
            <v>1</v>
          </cell>
        </row>
        <row r="4575">
          <cell r="D4575" t="str">
            <v>033432_Z11</v>
          </cell>
          <cell r="P4575">
            <v>0.215</v>
          </cell>
          <cell r="AD4575">
            <v>2</v>
          </cell>
        </row>
        <row r="4576">
          <cell r="D4576" t="str">
            <v>033432_Z11</v>
          </cell>
          <cell r="P4576">
            <v>0.215</v>
          </cell>
          <cell r="AD4576">
            <v>3</v>
          </cell>
        </row>
        <row r="4577">
          <cell r="D4577" t="str">
            <v>033447_Z11</v>
          </cell>
          <cell r="P4577">
            <v>0.1</v>
          </cell>
          <cell r="AD4577">
            <v>1</v>
          </cell>
        </row>
        <row r="4578">
          <cell r="D4578" t="str">
            <v>033447_Z11</v>
          </cell>
          <cell r="P4578">
            <v>0.1</v>
          </cell>
          <cell r="AD4578">
            <v>2</v>
          </cell>
        </row>
        <row r="4579">
          <cell r="D4579" t="str">
            <v>033447_Z11</v>
          </cell>
          <cell r="P4579">
            <v>0.1</v>
          </cell>
          <cell r="AD4579">
            <v>3</v>
          </cell>
        </row>
        <row r="4580">
          <cell r="D4580" t="str">
            <v>033458_Z11</v>
          </cell>
          <cell r="P4580">
            <v>0.04</v>
          </cell>
          <cell r="AD4580">
            <v>1</v>
          </cell>
        </row>
        <row r="4581">
          <cell r="D4581" t="str">
            <v>033458_Z11</v>
          </cell>
          <cell r="P4581">
            <v>0.04</v>
          </cell>
          <cell r="AD4581">
            <v>2</v>
          </cell>
        </row>
        <row r="4582">
          <cell r="D4582" t="str">
            <v>033458_Z11</v>
          </cell>
          <cell r="P4582">
            <v>0.04</v>
          </cell>
          <cell r="AD4582">
            <v>3</v>
          </cell>
        </row>
        <row r="4583">
          <cell r="D4583" t="str">
            <v>033459_Z11</v>
          </cell>
          <cell r="P4583">
            <v>0.04</v>
          </cell>
          <cell r="AD4583">
            <v>1</v>
          </cell>
        </row>
        <row r="4584">
          <cell r="D4584" t="str">
            <v>033459_Z11</v>
          </cell>
          <cell r="P4584">
            <v>0.04</v>
          </cell>
          <cell r="AD4584">
            <v>2</v>
          </cell>
        </row>
        <row r="4585">
          <cell r="D4585" t="str">
            <v>033459_Z11</v>
          </cell>
          <cell r="P4585">
            <v>0.04</v>
          </cell>
          <cell r="AD4585">
            <v>3</v>
          </cell>
        </row>
        <row r="4586">
          <cell r="D4586" t="str">
            <v>033572_Z11</v>
          </cell>
          <cell r="P4586">
            <v>2.1999999999999999E-2</v>
          </cell>
          <cell r="AD4586">
            <v>1</v>
          </cell>
        </row>
        <row r="4587">
          <cell r="D4587" t="str">
            <v>033572_Z11</v>
          </cell>
          <cell r="P4587">
            <v>2.1999999999999999E-2</v>
          </cell>
          <cell r="AD4587">
            <v>2</v>
          </cell>
        </row>
        <row r="4588">
          <cell r="D4588" t="str">
            <v>033572_Z11</v>
          </cell>
          <cell r="P4588">
            <v>2.1999999999999999E-2</v>
          </cell>
          <cell r="AD4588">
            <v>3</v>
          </cell>
        </row>
        <row r="4589">
          <cell r="D4589" t="str">
            <v>033616_Z11</v>
          </cell>
          <cell r="P4589">
            <v>0.06</v>
          </cell>
          <cell r="AD4589">
            <v>1</v>
          </cell>
        </row>
        <row r="4590">
          <cell r="D4590" t="str">
            <v>033616_Z11</v>
          </cell>
          <cell r="P4590">
            <v>0.06</v>
          </cell>
          <cell r="AD4590">
            <v>2</v>
          </cell>
        </row>
        <row r="4591">
          <cell r="D4591" t="str">
            <v>033616_Z11</v>
          </cell>
          <cell r="P4591">
            <v>0.06</v>
          </cell>
          <cell r="AD4591">
            <v>3</v>
          </cell>
        </row>
        <row r="4592">
          <cell r="D4592" t="str">
            <v>033671_Z11</v>
          </cell>
          <cell r="P4592">
            <v>0.05</v>
          </cell>
          <cell r="AD4592">
            <v>1</v>
          </cell>
        </row>
        <row r="4593">
          <cell r="D4593" t="str">
            <v>033671_Z11</v>
          </cell>
          <cell r="P4593">
            <v>0.05</v>
          </cell>
          <cell r="AD4593">
            <v>2</v>
          </cell>
        </row>
        <row r="4594">
          <cell r="D4594" t="str">
            <v>033671_Z11</v>
          </cell>
          <cell r="P4594">
            <v>0.05</v>
          </cell>
          <cell r="AD4594">
            <v>3</v>
          </cell>
        </row>
        <row r="4595">
          <cell r="D4595" t="str">
            <v>033672_Z11</v>
          </cell>
          <cell r="P4595">
            <v>0.03</v>
          </cell>
          <cell r="AD4595">
            <v>1</v>
          </cell>
        </row>
        <row r="4596">
          <cell r="D4596" t="str">
            <v>033672_Z11</v>
          </cell>
          <cell r="P4596">
            <v>0.03</v>
          </cell>
          <cell r="AD4596">
            <v>2</v>
          </cell>
        </row>
        <row r="4597">
          <cell r="D4597" t="str">
            <v>033672_Z11</v>
          </cell>
          <cell r="P4597">
            <v>0.03</v>
          </cell>
          <cell r="AD4597">
            <v>3</v>
          </cell>
        </row>
        <row r="4598">
          <cell r="D4598" t="str">
            <v>033684_Z11</v>
          </cell>
          <cell r="P4598">
            <v>7.0000000000000007E-2</v>
          </cell>
          <cell r="AD4598">
            <v>1</v>
          </cell>
        </row>
        <row r="4599">
          <cell r="D4599" t="str">
            <v>033684_Z11</v>
          </cell>
          <cell r="P4599">
            <v>7.0000000000000007E-2</v>
          </cell>
          <cell r="AD4599">
            <v>2</v>
          </cell>
        </row>
        <row r="4600">
          <cell r="D4600" t="str">
            <v>033684_Z11</v>
          </cell>
          <cell r="P4600">
            <v>7.0000000000000007E-2</v>
          </cell>
          <cell r="AD4600">
            <v>3</v>
          </cell>
        </row>
        <row r="4601">
          <cell r="D4601" t="str">
            <v>033685_Z11</v>
          </cell>
          <cell r="P4601">
            <v>0.09</v>
          </cell>
          <cell r="AD4601">
            <v>1</v>
          </cell>
        </row>
        <row r="4602">
          <cell r="D4602" t="str">
            <v>033685_Z11</v>
          </cell>
          <cell r="P4602">
            <v>0.09</v>
          </cell>
          <cell r="AD4602">
            <v>2</v>
          </cell>
        </row>
        <row r="4603">
          <cell r="D4603" t="str">
            <v>033685_Z11</v>
          </cell>
          <cell r="P4603">
            <v>0.09</v>
          </cell>
          <cell r="AD4603">
            <v>3</v>
          </cell>
        </row>
        <row r="4604">
          <cell r="D4604" t="str">
            <v>033724_Z11</v>
          </cell>
          <cell r="P4604">
            <v>4.0000000000000001E-3</v>
          </cell>
          <cell r="AD4604">
            <v>1</v>
          </cell>
        </row>
        <row r="4605">
          <cell r="D4605" t="str">
            <v>033724_Z11</v>
          </cell>
          <cell r="P4605">
            <v>4.0000000000000001E-3</v>
          </cell>
          <cell r="AD4605">
            <v>2</v>
          </cell>
        </row>
        <row r="4606">
          <cell r="D4606" t="str">
            <v>033724_Z11</v>
          </cell>
          <cell r="P4606">
            <v>4.0000000000000001E-3</v>
          </cell>
          <cell r="AD4606">
            <v>3</v>
          </cell>
        </row>
        <row r="4607">
          <cell r="D4607" t="str">
            <v>033733_Z11</v>
          </cell>
          <cell r="P4607">
            <v>8.0000000000000002E-3</v>
          </cell>
          <cell r="AD4607">
            <v>1</v>
          </cell>
        </row>
        <row r="4608">
          <cell r="D4608" t="str">
            <v>033733_Z11</v>
          </cell>
          <cell r="P4608">
            <v>8.0000000000000002E-3</v>
          </cell>
          <cell r="AD4608">
            <v>2</v>
          </cell>
        </row>
        <row r="4609">
          <cell r="D4609" t="str">
            <v>033733_Z11</v>
          </cell>
          <cell r="P4609">
            <v>8.0000000000000002E-3</v>
          </cell>
          <cell r="AD4609">
            <v>3</v>
          </cell>
        </row>
        <row r="4610">
          <cell r="D4610" t="str">
            <v>033735_Z11</v>
          </cell>
          <cell r="P4610">
            <v>8.6300000000000002E-2</v>
          </cell>
          <cell r="AD4610">
            <v>1</v>
          </cell>
        </row>
        <row r="4611">
          <cell r="D4611" t="str">
            <v>033735_Z11</v>
          </cell>
          <cell r="P4611">
            <v>8.6300000000000002E-2</v>
          </cell>
          <cell r="AD4611">
            <v>2</v>
          </cell>
        </row>
        <row r="4612">
          <cell r="D4612" t="str">
            <v>033735_Z11</v>
          </cell>
          <cell r="P4612">
            <v>8.6300000000000002E-2</v>
          </cell>
          <cell r="AD4612">
            <v>3</v>
          </cell>
        </row>
        <row r="4613">
          <cell r="D4613" t="str">
            <v>033775_Z11</v>
          </cell>
          <cell r="P4613">
            <v>0.15</v>
          </cell>
          <cell r="AD4613">
            <v>1</v>
          </cell>
        </row>
        <row r="4614">
          <cell r="D4614" t="str">
            <v>033775_Z11</v>
          </cell>
          <cell r="P4614">
            <v>0.15</v>
          </cell>
          <cell r="AD4614">
            <v>2</v>
          </cell>
        </row>
        <row r="4615">
          <cell r="D4615" t="str">
            <v>033775_Z11</v>
          </cell>
          <cell r="P4615">
            <v>0.15</v>
          </cell>
          <cell r="AD4615">
            <v>3</v>
          </cell>
        </row>
        <row r="4616">
          <cell r="D4616" t="str">
            <v>033782_Z11</v>
          </cell>
          <cell r="P4616">
            <v>3.6999999999999998E-2</v>
          </cell>
          <cell r="AD4616">
            <v>1</v>
          </cell>
        </row>
        <row r="4617">
          <cell r="D4617" t="str">
            <v>033782_Z11</v>
          </cell>
          <cell r="P4617">
            <v>3.6999999999999998E-2</v>
          </cell>
          <cell r="AD4617">
            <v>2</v>
          </cell>
        </row>
        <row r="4618">
          <cell r="D4618" t="str">
            <v>033782_Z11</v>
          </cell>
          <cell r="P4618">
            <v>3.6999999999999998E-2</v>
          </cell>
          <cell r="AD4618">
            <v>3</v>
          </cell>
        </row>
        <row r="4619">
          <cell r="D4619" t="str">
            <v>033783_Z11</v>
          </cell>
          <cell r="P4619">
            <v>3.6999999999999998E-2</v>
          </cell>
          <cell r="AD4619">
            <v>1</v>
          </cell>
        </row>
        <row r="4620">
          <cell r="D4620" t="str">
            <v>033783_Z11</v>
          </cell>
          <cell r="P4620">
            <v>3.6999999999999998E-2</v>
          </cell>
          <cell r="AD4620">
            <v>2</v>
          </cell>
        </row>
        <row r="4621">
          <cell r="D4621" t="str">
            <v>033783_Z11</v>
          </cell>
          <cell r="P4621">
            <v>3.6999999999999998E-2</v>
          </cell>
          <cell r="AD4621">
            <v>3</v>
          </cell>
        </row>
        <row r="4622">
          <cell r="D4622" t="str">
            <v>033841_Z11</v>
          </cell>
          <cell r="P4622">
            <v>2.1999999999999999E-2</v>
          </cell>
          <cell r="AD4622">
            <v>1</v>
          </cell>
        </row>
        <row r="4623">
          <cell r="D4623" t="str">
            <v>033841_Z11</v>
          </cell>
          <cell r="P4623">
            <v>2.1999999999999999E-2</v>
          </cell>
          <cell r="AD4623">
            <v>2</v>
          </cell>
        </row>
        <row r="4624">
          <cell r="D4624" t="str">
            <v>033841_Z11</v>
          </cell>
          <cell r="P4624">
            <v>2.1999999999999999E-2</v>
          </cell>
          <cell r="AD4624">
            <v>3</v>
          </cell>
        </row>
        <row r="4625">
          <cell r="D4625" t="str">
            <v>033849_Z11</v>
          </cell>
          <cell r="P4625">
            <v>0.24</v>
          </cell>
          <cell r="AD4625">
            <v>1</v>
          </cell>
        </row>
        <row r="4626">
          <cell r="D4626" t="str">
            <v>033849_Z11</v>
          </cell>
          <cell r="P4626">
            <v>0.24</v>
          </cell>
          <cell r="AD4626">
            <v>2</v>
          </cell>
        </row>
        <row r="4627">
          <cell r="D4627" t="str">
            <v>033849_Z11</v>
          </cell>
          <cell r="P4627">
            <v>0.24</v>
          </cell>
          <cell r="AD4627">
            <v>3</v>
          </cell>
        </row>
        <row r="4628">
          <cell r="D4628" t="str">
            <v>033853_Z11</v>
          </cell>
          <cell r="P4628">
            <v>5.4999999999999997E-3</v>
          </cell>
          <cell r="AD4628">
            <v>1</v>
          </cell>
        </row>
        <row r="4629">
          <cell r="D4629" t="str">
            <v>033853_Z11</v>
          </cell>
          <cell r="P4629">
            <v>5.4999999999999997E-3</v>
          </cell>
          <cell r="AD4629">
            <v>2</v>
          </cell>
        </row>
        <row r="4630">
          <cell r="D4630" t="str">
            <v>033853_Z11</v>
          </cell>
          <cell r="P4630">
            <v>5.4999999999999997E-3</v>
          </cell>
          <cell r="AD4630">
            <v>3</v>
          </cell>
        </row>
        <row r="4631">
          <cell r="D4631" t="str">
            <v>033864_Z11</v>
          </cell>
          <cell r="P4631">
            <v>3.6999999999999998E-2</v>
          </cell>
          <cell r="AD4631">
            <v>1</v>
          </cell>
        </row>
        <row r="4632">
          <cell r="D4632" t="str">
            <v>033864_Z11</v>
          </cell>
          <cell r="P4632">
            <v>3.6999999999999998E-2</v>
          </cell>
          <cell r="AD4632">
            <v>2</v>
          </cell>
        </row>
        <row r="4633">
          <cell r="D4633" t="str">
            <v>033864_Z11</v>
          </cell>
          <cell r="P4633">
            <v>3.6999999999999998E-2</v>
          </cell>
          <cell r="AD4633">
            <v>3</v>
          </cell>
        </row>
        <row r="4634">
          <cell r="D4634" t="str">
            <v>033883_Z11</v>
          </cell>
          <cell r="P4634">
            <v>0.11</v>
          </cell>
          <cell r="AD4634">
            <v>1</v>
          </cell>
        </row>
        <row r="4635">
          <cell r="D4635" t="str">
            <v>033883_Z11</v>
          </cell>
          <cell r="P4635">
            <v>0.11</v>
          </cell>
          <cell r="AD4635">
            <v>2</v>
          </cell>
        </row>
        <row r="4636">
          <cell r="D4636" t="str">
            <v>033883_Z11</v>
          </cell>
          <cell r="P4636">
            <v>0.11</v>
          </cell>
          <cell r="AD4636">
            <v>3</v>
          </cell>
        </row>
        <row r="4637">
          <cell r="D4637" t="str">
            <v>033892_Z11</v>
          </cell>
          <cell r="P4637">
            <v>3.6999999999999998E-2</v>
          </cell>
          <cell r="AD4637">
            <v>1</v>
          </cell>
        </row>
        <row r="4638">
          <cell r="D4638" t="str">
            <v>033892_Z11</v>
          </cell>
          <cell r="P4638">
            <v>3.6999999999999998E-2</v>
          </cell>
          <cell r="AD4638">
            <v>2</v>
          </cell>
        </row>
        <row r="4639">
          <cell r="D4639" t="str">
            <v>033892_Z11</v>
          </cell>
          <cell r="P4639">
            <v>3.6999999999999998E-2</v>
          </cell>
          <cell r="AD4639">
            <v>3</v>
          </cell>
        </row>
        <row r="4640">
          <cell r="D4640" t="str">
            <v>033916_Z11</v>
          </cell>
          <cell r="P4640">
            <v>0.16</v>
          </cell>
          <cell r="AD4640">
            <v>1</v>
          </cell>
        </row>
        <row r="4641">
          <cell r="D4641" t="str">
            <v>033916_Z11</v>
          </cell>
          <cell r="P4641">
            <v>0.16</v>
          </cell>
          <cell r="AD4641">
            <v>2</v>
          </cell>
        </row>
        <row r="4642">
          <cell r="D4642" t="str">
            <v>033916_Z11</v>
          </cell>
          <cell r="P4642">
            <v>0.16</v>
          </cell>
          <cell r="AD4642">
            <v>3</v>
          </cell>
        </row>
        <row r="4643">
          <cell r="D4643" t="str">
            <v>033918_Z11</v>
          </cell>
          <cell r="P4643">
            <v>2.1999999999999999E-2</v>
          </cell>
          <cell r="AD4643">
            <v>1</v>
          </cell>
        </row>
        <row r="4644">
          <cell r="D4644" t="str">
            <v>033918_Z11</v>
          </cell>
          <cell r="P4644">
            <v>2.1999999999999999E-2</v>
          </cell>
          <cell r="AD4644">
            <v>2</v>
          </cell>
        </row>
        <row r="4645">
          <cell r="D4645" t="str">
            <v>033918_Z11</v>
          </cell>
          <cell r="P4645">
            <v>2.1999999999999999E-2</v>
          </cell>
          <cell r="AD4645">
            <v>3</v>
          </cell>
        </row>
        <row r="4646">
          <cell r="D4646" t="str">
            <v>033919_Z11</v>
          </cell>
          <cell r="P4646">
            <v>0.03</v>
          </cell>
          <cell r="AD4646">
            <v>1</v>
          </cell>
        </row>
        <row r="4647">
          <cell r="D4647" t="str">
            <v>033919_Z11</v>
          </cell>
          <cell r="P4647">
            <v>0.03</v>
          </cell>
          <cell r="AD4647">
            <v>2</v>
          </cell>
        </row>
        <row r="4648">
          <cell r="D4648" t="str">
            <v>033919_Z11</v>
          </cell>
          <cell r="P4648">
            <v>0.03</v>
          </cell>
          <cell r="AD4648">
            <v>3</v>
          </cell>
        </row>
        <row r="4649">
          <cell r="D4649" t="str">
            <v>033920_Z11</v>
          </cell>
          <cell r="P4649">
            <v>0.11</v>
          </cell>
          <cell r="AD4649">
            <v>1</v>
          </cell>
        </row>
        <row r="4650">
          <cell r="D4650" t="str">
            <v>033920_Z11</v>
          </cell>
          <cell r="P4650">
            <v>0.11</v>
          </cell>
          <cell r="AD4650">
            <v>2</v>
          </cell>
        </row>
        <row r="4651">
          <cell r="D4651" t="str">
            <v>033920_Z11</v>
          </cell>
          <cell r="P4651">
            <v>0.11</v>
          </cell>
          <cell r="AD4651">
            <v>3</v>
          </cell>
        </row>
        <row r="4652">
          <cell r="D4652" t="str">
            <v>033921_Z11</v>
          </cell>
          <cell r="P4652">
            <v>5.5E-2</v>
          </cell>
          <cell r="AD4652">
            <v>1</v>
          </cell>
        </row>
        <row r="4653">
          <cell r="D4653" t="str">
            <v>033921_Z11</v>
          </cell>
          <cell r="P4653">
            <v>5.5E-2</v>
          </cell>
          <cell r="AD4653">
            <v>2</v>
          </cell>
        </row>
        <row r="4654">
          <cell r="D4654" t="str">
            <v>033921_Z11</v>
          </cell>
          <cell r="P4654">
            <v>5.5E-2</v>
          </cell>
          <cell r="AD4654">
            <v>3</v>
          </cell>
        </row>
        <row r="4655">
          <cell r="D4655" t="str">
            <v>033927_Z11</v>
          </cell>
          <cell r="P4655">
            <v>4.4999999999999998E-2</v>
          </cell>
          <cell r="AD4655">
            <v>1</v>
          </cell>
        </row>
        <row r="4656">
          <cell r="D4656" t="str">
            <v>033927_Z11</v>
          </cell>
          <cell r="P4656">
            <v>4.4999999999999998E-2</v>
          </cell>
          <cell r="AD4656">
            <v>2</v>
          </cell>
        </row>
        <row r="4657">
          <cell r="D4657" t="str">
            <v>033927_Z11</v>
          </cell>
          <cell r="P4657">
            <v>4.4999999999999998E-2</v>
          </cell>
          <cell r="AD4657">
            <v>3</v>
          </cell>
        </row>
        <row r="4658">
          <cell r="D4658" t="str">
            <v>033934_Z11</v>
          </cell>
          <cell r="P4658">
            <v>0.16</v>
          </cell>
          <cell r="AD4658">
            <v>1</v>
          </cell>
        </row>
        <row r="4659">
          <cell r="D4659" t="str">
            <v>033934_Z11</v>
          </cell>
          <cell r="P4659">
            <v>0.16</v>
          </cell>
          <cell r="AD4659">
            <v>2</v>
          </cell>
        </row>
        <row r="4660">
          <cell r="D4660" t="str">
            <v>033934_Z11</v>
          </cell>
          <cell r="P4660">
            <v>0.16</v>
          </cell>
          <cell r="AD4660">
            <v>3</v>
          </cell>
        </row>
        <row r="4661">
          <cell r="D4661" t="str">
            <v>033935_Z11</v>
          </cell>
          <cell r="P4661">
            <v>5.5E-2</v>
          </cell>
          <cell r="AD4661">
            <v>1</v>
          </cell>
        </row>
        <row r="4662">
          <cell r="D4662" t="str">
            <v>033935_Z11</v>
          </cell>
          <cell r="P4662">
            <v>5.5E-2</v>
          </cell>
          <cell r="AD4662">
            <v>2</v>
          </cell>
        </row>
        <row r="4663">
          <cell r="D4663" t="str">
            <v>033935_Z11</v>
          </cell>
          <cell r="P4663">
            <v>5.5E-2</v>
          </cell>
          <cell r="AD4663">
            <v>3</v>
          </cell>
        </row>
        <row r="4664">
          <cell r="D4664" t="str">
            <v>033939_Z11</v>
          </cell>
          <cell r="P4664">
            <v>0.16</v>
          </cell>
          <cell r="AD4664">
            <v>1</v>
          </cell>
        </row>
        <row r="4665">
          <cell r="D4665" t="str">
            <v>033939_Z11</v>
          </cell>
          <cell r="P4665">
            <v>0.16</v>
          </cell>
          <cell r="AD4665">
            <v>2</v>
          </cell>
        </row>
        <row r="4666">
          <cell r="D4666" t="str">
            <v>033939_Z11</v>
          </cell>
          <cell r="P4666">
            <v>0.16</v>
          </cell>
          <cell r="AD4666">
            <v>3</v>
          </cell>
        </row>
        <row r="4667">
          <cell r="D4667" t="str">
            <v>033940_Z11</v>
          </cell>
          <cell r="P4667">
            <v>0.02</v>
          </cell>
          <cell r="AD4667">
            <v>1</v>
          </cell>
        </row>
        <row r="4668">
          <cell r="D4668" t="str">
            <v>033940_Z11</v>
          </cell>
          <cell r="P4668">
            <v>0.02</v>
          </cell>
          <cell r="AD4668">
            <v>2</v>
          </cell>
        </row>
        <row r="4669">
          <cell r="D4669" t="str">
            <v>033940_Z11</v>
          </cell>
          <cell r="P4669">
            <v>0.02</v>
          </cell>
          <cell r="AD4669">
            <v>3</v>
          </cell>
        </row>
        <row r="4670">
          <cell r="D4670" t="str">
            <v>033947_Z11</v>
          </cell>
          <cell r="P4670">
            <v>4.4999999999999998E-2</v>
          </cell>
          <cell r="AD4670">
            <v>1</v>
          </cell>
        </row>
        <row r="4671">
          <cell r="D4671" t="str">
            <v>033947_Z11</v>
          </cell>
          <cell r="P4671">
            <v>4.4999999999999998E-2</v>
          </cell>
          <cell r="AD4671">
            <v>2</v>
          </cell>
        </row>
        <row r="4672">
          <cell r="D4672" t="str">
            <v>033947_Z11</v>
          </cell>
          <cell r="P4672">
            <v>4.4999999999999998E-2</v>
          </cell>
          <cell r="AD4672">
            <v>3</v>
          </cell>
        </row>
        <row r="4673">
          <cell r="D4673" t="str">
            <v>033951_Z11</v>
          </cell>
          <cell r="P4673">
            <v>1.4999999999999999E-2</v>
          </cell>
          <cell r="AD4673">
            <v>1</v>
          </cell>
        </row>
        <row r="4674">
          <cell r="D4674" t="str">
            <v>033951_Z11</v>
          </cell>
          <cell r="P4674">
            <v>1.4999999999999999E-2</v>
          </cell>
          <cell r="AD4674">
            <v>2</v>
          </cell>
        </row>
        <row r="4675">
          <cell r="D4675" t="str">
            <v>033951_Z11</v>
          </cell>
          <cell r="P4675">
            <v>1.4999999999999999E-2</v>
          </cell>
          <cell r="AD4675">
            <v>3</v>
          </cell>
        </row>
        <row r="4676">
          <cell r="D4676" t="str">
            <v>033956_Z11</v>
          </cell>
          <cell r="P4676">
            <v>0.03</v>
          </cell>
          <cell r="AD4676">
            <v>1</v>
          </cell>
        </row>
        <row r="4677">
          <cell r="D4677" t="str">
            <v>033956_Z11</v>
          </cell>
          <cell r="P4677">
            <v>0.03</v>
          </cell>
          <cell r="AD4677">
            <v>2</v>
          </cell>
        </row>
        <row r="4678">
          <cell r="D4678" t="str">
            <v>033956_Z11</v>
          </cell>
          <cell r="P4678">
            <v>0.03</v>
          </cell>
          <cell r="AD4678">
            <v>3</v>
          </cell>
        </row>
        <row r="4679">
          <cell r="D4679" t="str">
            <v>033965_Z11</v>
          </cell>
          <cell r="P4679">
            <v>7.4999999999999997E-3</v>
          </cell>
          <cell r="AD4679">
            <v>1</v>
          </cell>
        </row>
        <row r="4680">
          <cell r="D4680" t="str">
            <v>033965_Z11</v>
          </cell>
          <cell r="P4680">
            <v>7.4999999999999997E-3</v>
          </cell>
          <cell r="AD4680">
            <v>2</v>
          </cell>
        </row>
        <row r="4681">
          <cell r="D4681" t="str">
            <v>033965_Z11</v>
          </cell>
          <cell r="P4681">
            <v>7.4999999999999997E-3</v>
          </cell>
          <cell r="AD4681">
            <v>3</v>
          </cell>
        </row>
        <row r="4682">
          <cell r="D4682" t="str">
            <v>033968_Z11</v>
          </cell>
          <cell r="P4682">
            <v>7.4999999999999997E-3</v>
          </cell>
          <cell r="AD4682">
            <v>1</v>
          </cell>
        </row>
        <row r="4683">
          <cell r="D4683" t="str">
            <v>033968_Z11</v>
          </cell>
          <cell r="P4683">
            <v>7.4999999999999997E-3</v>
          </cell>
          <cell r="AD4683">
            <v>2</v>
          </cell>
        </row>
        <row r="4684">
          <cell r="D4684" t="str">
            <v>033968_Z11</v>
          </cell>
          <cell r="P4684">
            <v>7.4999999999999997E-3</v>
          </cell>
          <cell r="AD4684">
            <v>3</v>
          </cell>
        </row>
        <row r="4685">
          <cell r="D4685" t="str">
            <v>033969_Z11</v>
          </cell>
          <cell r="P4685">
            <v>7.4999999999999997E-3</v>
          </cell>
          <cell r="AD4685">
            <v>1</v>
          </cell>
        </row>
        <row r="4686">
          <cell r="D4686" t="str">
            <v>033969_Z11</v>
          </cell>
          <cell r="P4686">
            <v>7.4999999999999997E-3</v>
          </cell>
          <cell r="AD4686">
            <v>2</v>
          </cell>
        </row>
        <row r="4687">
          <cell r="D4687" t="str">
            <v>033969_Z11</v>
          </cell>
          <cell r="P4687">
            <v>7.4999999999999997E-3</v>
          </cell>
          <cell r="AD4687">
            <v>3</v>
          </cell>
        </row>
        <row r="4688">
          <cell r="D4688" t="str">
            <v>033970_Z11</v>
          </cell>
          <cell r="P4688">
            <v>7.4999999999999997E-3</v>
          </cell>
          <cell r="AD4688">
            <v>1</v>
          </cell>
        </row>
        <row r="4689">
          <cell r="D4689" t="str">
            <v>033970_Z11</v>
          </cell>
          <cell r="P4689">
            <v>7.4999999999999997E-3</v>
          </cell>
          <cell r="AD4689">
            <v>2</v>
          </cell>
        </row>
        <row r="4690">
          <cell r="D4690" t="str">
            <v>033970_Z11</v>
          </cell>
          <cell r="P4690">
            <v>7.4999999999999997E-3</v>
          </cell>
          <cell r="AD4690">
            <v>3</v>
          </cell>
        </row>
        <row r="4691">
          <cell r="D4691" t="str">
            <v>033971_Z11</v>
          </cell>
          <cell r="P4691">
            <v>7.4999999999999997E-3</v>
          </cell>
          <cell r="AD4691">
            <v>1</v>
          </cell>
        </row>
        <row r="4692">
          <cell r="D4692" t="str">
            <v>033971_Z11</v>
          </cell>
          <cell r="P4692">
            <v>7.4999999999999997E-3</v>
          </cell>
          <cell r="AD4692">
            <v>2</v>
          </cell>
        </row>
        <row r="4693">
          <cell r="D4693" t="str">
            <v>033971_Z11</v>
          </cell>
          <cell r="P4693">
            <v>7.4999999999999997E-3</v>
          </cell>
          <cell r="AD4693">
            <v>3</v>
          </cell>
        </row>
        <row r="4694">
          <cell r="D4694" t="str">
            <v>033980_Z11</v>
          </cell>
          <cell r="P4694">
            <v>5.5E-2</v>
          </cell>
          <cell r="AD4694">
            <v>1</v>
          </cell>
        </row>
        <row r="4695">
          <cell r="D4695" t="str">
            <v>033980_Z11</v>
          </cell>
          <cell r="P4695">
            <v>5.5E-2</v>
          </cell>
          <cell r="AD4695">
            <v>2</v>
          </cell>
        </row>
        <row r="4696">
          <cell r="D4696" t="str">
            <v>033980_Z11</v>
          </cell>
          <cell r="P4696">
            <v>5.5E-2</v>
          </cell>
          <cell r="AD4696">
            <v>3</v>
          </cell>
        </row>
        <row r="4697">
          <cell r="D4697" t="str">
            <v>033981_Z11</v>
          </cell>
          <cell r="P4697">
            <v>0.04</v>
          </cell>
          <cell r="AD4697">
            <v>1</v>
          </cell>
        </row>
        <row r="4698">
          <cell r="D4698" t="str">
            <v>033981_Z11</v>
          </cell>
          <cell r="P4698">
            <v>0.04</v>
          </cell>
          <cell r="AD4698">
            <v>2</v>
          </cell>
        </row>
        <row r="4699">
          <cell r="D4699" t="str">
            <v>033981_Z11</v>
          </cell>
          <cell r="P4699">
            <v>0.04</v>
          </cell>
          <cell r="AD4699">
            <v>3</v>
          </cell>
        </row>
        <row r="4700">
          <cell r="D4700" t="str">
            <v>033982_Z11</v>
          </cell>
          <cell r="P4700">
            <v>7.0000000000000007E-2</v>
          </cell>
          <cell r="AD4700">
            <v>1</v>
          </cell>
        </row>
        <row r="4701">
          <cell r="D4701" t="str">
            <v>033982_Z11</v>
          </cell>
          <cell r="P4701">
            <v>7.0000000000000007E-2</v>
          </cell>
          <cell r="AD4701">
            <v>2</v>
          </cell>
        </row>
        <row r="4702">
          <cell r="D4702" t="str">
            <v>033982_Z11</v>
          </cell>
          <cell r="P4702">
            <v>7.0000000000000007E-2</v>
          </cell>
          <cell r="AD4702">
            <v>3</v>
          </cell>
        </row>
        <row r="4703">
          <cell r="D4703" t="str">
            <v>033985_Z11</v>
          </cell>
          <cell r="P4703">
            <v>1.0999999999999999E-2</v>
          </cell>
          <cell r="AD4703">
            <v>1</v>
          </cell>
        </row>
        <row r="4704">
          <cell r="D4704" t="str">
            <v>033985_Z11</v>
          </cell>
          <cell r="P4704">
            <v>1.0999999999999999E-2</v>
          </cell>
          <cell r="AD4704">
            <v>2</v>
          </cell>
        </row>
        <row r="4705">
          <cell r="D4705" t="str">
            <v>033985_Z11</v>
          </cell>
          <cell r="P4705">
            <v>1.0999999999999999E-2</v>
          </cell>
          <cell r="AD4705">
            <v>3</v>
          </cell>
        </row>
        <row r="4706">
          <cell r="D4706" t="str">
            <v>033986_Z11</v>
          </cell>
          <cell r="P4706">
            <v>0.03</v>
          </cell>
          <cell r="AD4706">
            <v>1</v>
          </cell>
        </row>
        <row r="4707">
          <cell r="D4707" t="str">
            <v>033986_Z11</v>
          </cell>
          <cell r="P4707">
            <v>0.03</v>
          </cell>
          <cell r="AD4707">
            <v>2</v>
          </cell>
        </row>
        <row r="4708">
          <cell r="D4708" t="str">
            <v>033986_Z11</v>
          </cell>
          <cell r="P4708">
            <v>0.03</v>
          </cell>
          <cell r="AD4708">
            <v>3</v>
          </cell>
        </row>
        <row r="4709">
          <cell r="D4709" t="str">
            <v>033987_Z11</v>
          </cell>
          <cell r="P4709">
            <v>2.1999999999999999E-2</v>
          </cell>
          <cell r="AD4709">
            <v>1</v>
          </cell>
        </row>
        <row r="4710">
          <cell r="D4710" t="str">
            <v>033987_Z11</v>
          </cell>
          <cell r="P4710">
            <v>2.1999999999999999E-2</v>
          </cell>
          <cell r="AD4710">
            <v>2</v>
          </cell>
        </row>
        <row r="4711">
          <cell r="D4711" t="str">
            <v>033987_Z11</v>
          </cell>
          <cell r="P4711">
            <v>2.1999999999999999E-2</v>
          </cell>
          <cell r="AD4711">
            <v>3</v>
          </cell>
        </row>
        <row r="4712">
          <cell r="D4712" t="str">
            <v>033988_Z11</v>
          </cell>
          <cell r="P4712">
            <v>2.1999999999999999E-2</v>
          </cell>
          <cell r="AD4712">
            <v>1</v>
          </cell>
        </row>
        <row r="4713">
          <cell r="D4713" t="str">
            <v>033988_Z11</v>
          </cell>
          <cell r="P4713">
            <v>2.1999999999999999E-2</v>
          </cell>
          <cell r="AD4713">
            <v>2</v>
          </cell>
        </row>
        <row r="4714">
          <cell r="D4714" t="str">
            <v>033988_Z11</v>
          </cell>
          <cell r="P4714">
            <v>2.1999999999999999E-2</v>
          </cell>
          <cell r="AD4714">
            <v>3</v>
          </cell>
        </row>
        <row r="4715">
          <cell r="D4715" t="str">
            <v>033989_Z11</v>
          </cell>
          <cell r="P4715">
            <v>4.4999999999999998E-2</v>
          </cell>
          <cell r="AD4715">
            <v>1</v>
          </cell>
        </row>
        <row r="4716">
          <cell r="D4716" t="str">
            <v>033989_Z11</v>
          </cell>
          <cell r="P4716">
            <v>4.4999999999999998E-2</v>
          </cell>
          <cell r="AD4716">
            <v>2</v>
          </cell>
        </row>
        <row r="4717">
          <cell r="D4717" t="str">
            <v>033989_Z11</v>
          </cell>
          <cell r="P4717">
            <v>4.4999999999999998E-2</v>
          </cell>
          <cell r="AD4717">
            <v>3</v>
          </cell>
        </row>
        <row r="4718">
          <cell r="D4718" t="str">
            <v>033990_Z11</v>
          </cell>
          <cell r="P4718">
            <v>4.4999999999999998E-2</v>
          </cell>
          <cell r="AD4718">
            <v>1</v>
          </cell>
        </row>
        <row r="4719">
          <cell r="D4719" t="str">
            <v>033990_Z11</v>
          </cell>
          <cell r="P4719">
            <v>4.4999999999999998E-2</v>
          </cell>
          <cell r="AD4719">
            <v>2</v>
          </cell>
        </row>
        <row r="4720">
          <cell r="D4720" t="str">
            <v>033990_Z11</v>
          </cell>
          <cell r="P4720">
            <v>4.4999999999999998E-2</v>
          </cell>
          <cell r="AD4720">
            <v>3</v>
          </cell>
        </row>
        <row r="4721">
          <cell r="D4721" t="str">
            <v>033994_Z11</v>
          </cell>
          <cell r="P4721">
            <v>1.0999999999999999E-2</v>
          </cell>
          <cell r="AD4721">
            <v>1</v>
          </cell>
        </row>
        <row r="4722">
          <cell r="D4722" t="str">
            <v>033994_Z11</v>
          </cell>
          <cell r="P4722">
            <v>1.0999999999999999E-2</v>
          </cell>
          <cell r="AD4722">
            <v>2</v>
          </cell>
        </row>
        <row r="4723">
          <cell r="D4723" t="str">
            <v>033994_Z11</v>
          </cell>
          <cell r="P4723">
            <v>1.0999999999999999E-2</v>
          </cell>
          <cell r="AD4723">
            <v>3</v>
          </cell>
        </row>
        <row r="4724">
          <cell r="D4724" t="str">
            <v>033996_Z11</v>
          </cell>
          <cell r="P4724">
            <v>0.13500000000000001</v>
          </cell>
          <cell r="AD4724">
            <v>1</v>
          </cell>
        </row>
        <row r="4725">
          <cell r="D4725" t="str">
            <v>033996_Z11</v>
          </cell>
          <cell r="P4725">
            <v>0.13500000000000001</v>
          </cell>
          <cell r="AD4725">
            <v>2</v>
          </cell>
        </row>
        <row r="4726">
          <cell r="D4726" t="str">
            <v>033996_Z11</v>
          </cell>
          <cell r="P4726">
            <v>0.13500000000000001</v>
          </cell>
          <cell r="AD4726">
            <v>3</v>
          </cell>
        </row>
        <row r="4727">
          <cell r="D4727" t="str">
            <v>033997_Z11</v>
          </cell>
          <cell r="P4727">
            <v>2.1999999999999999E-2</v>
          </cell>
          <cell r="AD4727">
            <v>1</v>
          </cell>
        </row>
        <row r="4728">
          <cell r="D4728" t="str">
            <v>033997_Z11</v>
          </cell>
          <cell r="P4728">
            <v>2.1999999999999999E-2</v>
          </cell>
          <cell r="AD4728">
            <v>2</v>
          </cell>
        </row>
        <row r="4729">
          <cell r="D4729" t="str">
            <v>033997_Z11</v>
          </cell>
          <cell r="P4729">
            <v>2.1999999999999999E-2</v>
          </cell>
          <cell r="AD4729">
            <v>3</v>
          </cell>
        </row>
        <row r="4730">
          <cell r="D4730" t="str">
            <v>033998_Z11</v>
          </cell>
          <cell r="P4730">
            <v>0.17</v>
          </cell>
          <cell r="AD4730">
            <v>1</v>
          </cell>
        </row>
        <row r="4731">
          <cell r="D4731" t="str">
            <v>033998_Z11</v>
          </cell>
          <cell r="P4731">
            <v>0.17</v>
          </cell>
          <cell r="AD4731">
            <v>2</v>
          </cell>
        </row>
        <row r="4732">
          <cell r="D4732" t="str">
            <v>033998_Z11</v>
          </cell>
          <cell r="P4732">
            <v>0.17</v>
          </cell>
          <cell r="AD4732">
            <v>3</v>
          </cell>
        </row>
        <row r="4733">
          <cell r="D4733" t="str">
            <v>034008_Z11</v>
          </cell>
          <cell r="P4733">
            <v>4.0000000000000001E-3</v>
          </cell>
          <cell r="AD4733">
            <v>1</v>
          </cell>
        </row>
        <row r="4734">
          <cell r="D4734" t="str">
            <v>034008_Z11</v>
          </cell>
          <cell r="P4734">
            <v>4.0000000000000001E-3</v>
          </cell>
          <cell r="AD4734">
            <v>2</v>
          </cell>
        </row>
        <row r="4735">
          <cell r="D4735" t="str">
            <v>034008_Z11</v>
          </cell>
          <cell r="P4735">
            <v>4.0000000000000001E-3</v>
          </cell>
          <cell r="AD4735">
            <v>3</v>
          </cell>
        </row>
        <row r="4736">
          <cell r="D4736" t="str">
            <v>034022_Z11</v>
          </cell>
          <cell r="P4736">
            <v>0.11</v>
          </cell>
          <cell r="AD4736">
            <v>1</v>
          </cell>
        </row>
        <row r="4737">
          <cell r="D4737" t="str">
            <v>034022_Z11</v>
          </cell>
          <cell r="P4737">
            <v>0.11</v>
          </cell>
          <cell r="AD4737">
            <v>2</v>
          </cell>
        </row>
        <row r="4738">
          <cell r="D4738" t="str">
            <v>034022_Z11</v>
          </cell>
          <cell r="P4738">
            <v>0.11</v>
          </cell>
          <cell r="AD4738">
            <v>3</v>
          </cell>
        </row>
        <row r="4739">
          <cell r="D4739" t="str">
            <v>034023_Z11</v>
          </cell>
          <cell r="P4739">
            <v>0.11</v>
          </cell>
          <cell r="AD4739">
            <v>1</v>
          </cell>
        </row>
        <row r="4740">
          <cell r="D4740" t="str">
            <v>034023_Z11</v>
          </cell>
          <cell r="P4740">
            <v>0.11</v>
          </cell>
          <cell r="AD4740">
            <v>2</v>
          </cell>
        </row>
        <row r="4741">
          <cell r="D4741" t="str">
            <v>034023_Z11</v>
          </cell>
          <cell r="P4741">
            <v>0.11</v>
          </cell>
          <cell r="AD4741">
            <v>3</v>
          </cell>
        </row>
        <row r="4742">
          <cell r="D4742" t="str">
            <v>034043_Z11</v>
          </cell>
          <cell r="P4742">
            <v>0.35</v>
          </cell>
          <cell r="AD4742">
            <v>1</v>
          </cell>
        </row>
        <row r="4743">
          <cell r="D4743" t="str">
            <v>034043_Z11</v>
          </cell>
          <cell r="P4743">
            <v>0.35</v>
          </cell>
          <cell r="AD4743">
            <v>2</v>
          </cell>
        </row>
        <row r="4744">
          <cell r="D4744" t="str">
            <v>034043_Z11</v>
          </cell>
          <cell r="P4744">
            <v>0.35</v>
          </cell>
          <cell r="AD4744">
            <v>3</v>
          </cell>
        </row>
        <row r="4745">
          <cell r="D4745" t="str">
            <v>034044_Z11</v>
          </cell>
          <cell r="P4745">
            <v>0.35</v>
          </cell>
          <cell r="AD4745">
            <v>1</v>
          </cell>
        </row>
        <row r="4746">
          <cell r="D4746" t="str">
            <v>034044_Z11</v>
          </cell>
          <cell r="P4746">
            <v>0.35</v>
          </cell>
          <cell r="AD4746">
            <v>2</v>
          </cell>
        </row>
        <row r="4747">
          <cell r="D4747" t="str">
            <v>034044_Z11</v>
          </cell>
          <cell r="P4747">
            <v>0.35</v>
          </cell>
          <cell r="AD4747">
            <v>3</v>
          </cell>
        </row>
        <row r="4748">
          <cell r="D4748" t="str">
            <v>034068_Z11</v>
          </cell>
          <cell r="P4748">
            <v>0.03</v>
          </cell>
          <cell r="AD4748">
            <v>1</v>
          </cell>
        </row>
        <row r="4749">
          <cell r="D4749" t="str">
            <v>034068_Z11</v>
          </cell>
          <cell r="P4749">
            <v>0.03</v>
          </cell>
          <cell r="AD4749">
            <v>2</v>
          </cell>
        </row>
        <row r="4750">
          <cell r="D4750" t="str">
            <v>034068_Z11</v>
          </cell>
          <cell r="P4750">
            <v>0.03</v>
          </cell>
          <cell r="AD4750">
            <v>3</v>
          </cell>
        </row>
        <row r="4751">
          <cell r="D4751" t="str">
            <v>034070_Z11</v>
          </cell>
          <cell r="P4751">
            <v>7.4999999999999997E-2</v>
          </cell>
          <cell r="AD4751">
            <v>1</v>
          </cell>
        </row>
        <row r="4752">
          <cell r="D4752" t="str">
            <v>034070_Z11</v>
          </cell>
          <cell r="P4752">
            <v>7.4999999999999997E-2</v>
          </cell>
          <cell r="AD4752">
            <v>2</v>
          </cell>
        </row>
        <row r="4753">
          <cell r="D4753" t="str">
            <v>034070_Z11</v>
          </cell>
          <cell r="P4753">
            <v>7.4999999999999997E-2</v>
          </cell>
          <cell r="AD4753">
            <v>3</v>
          </cell>
        </row>
        <row r="4754">
          <cell r="D4754" t="str">
            <v>034071_Z11</v>
          </cell>
          <cell r="P4754">
            <v>0.8</v>
          </cell>
          <cell r="AD4754">
            <v>1</v>
          </cell>
        </row>
        <row r="4755">
          <cell r="D4755" t="str">
            <v>034071_Z11</v>
          </cell>
          <cell r="P4755">
            <v>0.8</v>
          </cell>
          <cell r="AD4755">
            <v>2</v>
          </cell>
        </row>
        <row r="4756">
          <cell r="D4756" t="str">
            <v>034071_Z11</v>
          </cell>
          <cell r="P4756">
            <v>0.8</v>
          </cell>
          <cell r="AD4756">
            <v>3</v>
          </cell>
        </row>
        <row r="4757">
          <cell r="D4757" t="str">
            <v>034075_Z11</v>
          </cell>
          <cell r="P4757">
            <v>1.0999999999999999E-2</v>
          </cell>
          <cell r="AD4757">
            <v>1</v>
          </cell>
        </row>
        <row r="4758">
          <cell r="D4758" t="str">
            <v>034075_Z11</v>
          </cell>
          <cell r="P4758">
            <v>1.0999999999999999E-2</v>
          </cell>
          <cell r="AD4758">
            <v>2</v>
          </cell>
        </row>
        <row r="4759">
          <cell r="D4759" t="str">
            <v>034075_Z11</v>
          </cell>
          <cell r="P4759">
            <v>1.0999999999999999E-2</v>
          </cell>
          <cell r="AD4759">
            <v>3</v>
          </cell>
        </row>
        <row r="4760">
          <cell r="D4760" t="str">
            <v>034076_Z11</v>
          </cell>
          <cell r="P4760">
            <v>1.4999999999999999E-2</v>
          </cell>
          <cell r="AD4760">
            <v>1</v>
          </cell>
        </row>
        <row r="4761">
          <cell r="D4761" t="str">
            <v>034076_Z11</v>
          </cell>
          <cell r="P4761">
            <v>1.4999999999999999E-2</v>
          </cell>
          <cell r="AD4761">
            <v>2</v>
          </cell>
        </row>
        <row r="4762">
          <cell r="D4762" t="str">
            <v>034076_Z11</v>
          </cell>
          <cell r="P4762">
            <v>1.4999999999999999E-2</v>
          </cell>
          <cell r="AD4762">
            <v>3</v>
          </cell>
        </row>
        <row r="4763">
          <cell r="D4763" t="str">
            <v>034084_Z11</v>
          </cell>
          <cell r="P4763">
            <v>5.5E-2</v>
          </cell>
          <cell r="AD4763">
            <v>1</v>
          </cell>
        </row>
        <row r="4764">
          <cell r="D4764" t="str">
            <v>034084_Z11</v>
          </cell>
          <cell r="P4764">
            <v>5.5E-2</v>
          </cell>
          <cell r="AD4764">
            <v>2</v>
          </cell>
        </row>
        <row r="4765">
          <cell r="D4765" t="str">
            <v>034084_Z11</v>
          </cell>
          <cell r="P4765">
            <v>5.5E-2</v>
          </cell>
          <cell r="AD4765">
            <v>3</v>
          </cell>
        </row>
        <row r="4766">
          <cell r="D4766" t="str">
            <v>034093_Z11</v>
          </cell>
          <cell r="P4766">
            <v>0.01</v>
          </cell>
          <cell r="AD4766">
            <v>1</v>
          </cell>
        </row>
        <row r="4767">
          <cell r="D4767" t="str">
            <v>034093_Z11</v>
          </cell>
          <cell r="P4767">
            <v>0.01</v>
          </cell>
          <cell r="AD4767">
            <v>2</v>
          </cell>
        </row>
        <row r="4768">
          <cell r="D4768" t="str">
            <v>034093_Z11</v>
          </cell>
          <cell r="P4768">
            <v>0.01</v>
          </cell>
          <cell r="AD4768">
            <v>3</v>
          </cell>
        </row>
        <row r="4769">
          <cell r="D4769" t="str">
            <v>034094_Z11</v>
          </cell>
          <cell r="P4769">
            <v>1.0999999999999999E-2</v>
          </cell>
          <cell r="AD4769">
            <v>1</v>
          </cell>
        </row>
        <row r="4770">
          <cell r="D4770" t="str">
            <v>034094_Z11</v>
          </cell>
          <cell r="P4770">
            <v>1.0999999999999999E-2</v>
          </cell>
          <cell r="AD4770">
            <v>2</v>
          </cell>
        </row>
        <row r="4771">
          <cell r="D4771" t="str">
            <v>034094_Z11</v>
          </cell>
          <cell r="P4771">
            <v>1.0999999999999999E-2</v>
          </cell>
          <cell r="AD4771">
            <v>3</v>
          </cell>
        </row>
        <row r="4772">
          <cell r="D4772" t="str">
            <v>034101_Z11</v>
          </cell>
          <cell r="P4772">
            <v>0.34599999999999997</v>
          </cell>
          <cell r="AD4772">
            <v>1</v>
          </cell>
        </row>
        <row r="4773">
          <cell r="D4773" t="str">
            <v>034101_Z11</v>
          </cell>
          <cell r="P4773">
            <v>0.34599999999999997</v>
          </cell>
          <cell r="AD4773">
            <v>2</v>
          </cell>
        </row>
        <row r="4774">
          <cell r="D4774" t="str">
            <v>034101_Z11</v>
          </cell>
          <cell r="P4774">
            <v>0.34599999999999997</v>
          </cell>
          <cell r="AD4774">
            <v>3</v>
          </cell>
        </row>
        <row r="4775">
          <cell r="D4775" t="str">
            <v>034105_Z11</v>
          </cell>
          <cell r="P4775">
            <v>0.34799999999999998</v>
          </cell>
          <cell r="AD4775">
            <v>1</v>
          </cell>
        </row>
        <row r="4776">
          <cell r="D4776" t="str">
            <v>034105_Z11</v>
          </cell>
          <cell r="P4776">
            <v>0.34799999999999998</v>
          </cell>
          <cell r="AD4776">
            <v>2</v>
          </cell>
        </row>
        <row r="4777">
          <cell r="D4777" t="str">
            <v>034105_Z11</v>
          </cell>
          <cell r="P4777">
            <v>0.34799999999999998</v>
          </cell>
          <cell r="AD4777">
            <v>3</v>
          </cell>
        </row>
        <row r="4778">
          <cell r="D4778" t="str">
            <v>034111_Z11</v>
          </cell>
          <cell r="P4778">
            <v>1.4999999999999999E-2</v>
          </cell>
          <cell r="AD4778">
            <v>1</v>
          </cell>
        </row>
        <row r="4779">
          <cell r="D4779" t="str">
            <v>034111_Z11</v>
          </cell>
          <cell r="P4779">
            <v>1.4999999999999999E-2</v>
          </cell>
          <cell r="AD4779">
            <v>2</v>
          </cell>
        </row>
        <row r="4780">
          <cell r="D4780" t="str">
            <v>034111_Z11</v>
          </cell>
          <cell r="P4780">
            <v>1.4999999999999999E-2</v>
          </cell>
          <cell r="AD4780">
            <v>3</v>
          </cell>
        </row>
        <row r="4781">
          <cell r="D4781" t="str">
            <v>034112_Z11</v>
          </cell>
          <cell r="P4781">
            <v>1.8499999999999999E-2</v>
          </cell>
          <cell r="AD4781">
            <v>1</v>
          </cell>
        </row>
        <row r="4782">
          <cell r="D4782" t="str">
            <v>034112_Z11</v>
          </cell>
          <cell r="P4782">
            <v>1.8499999999999999E-2</v>
          </cell>
          <cell r="AD4782">
            <v>2</v>
          </cell>
        </row>
        <row r="4783">
          <cell r="D4783" t="str">
            <v>034112_Z11</v>
          </cell>
          <cell r="P4783">
            <v>1.8499999999999999E-2</v>
          </cell>
          <cell r="AD4783">
            <v>3</v>
          </cell>
        </row>
        <row r="4784">
          <cell r="D4784" t="str">
            <v>034115_Z11</v>
          </cell>
          <cell r="P4784">
            <v>3.23</v>
          </cell>
          <cell r="AD4784">
            <v>1</v>
          </cell>
        </row>
        <row r="4785">
          <cell r="D4785" t="str">
            <v>034115_Z11</v>
          </cell>
          <cell r="P4785">
            <v>3.23</v>
          </cell>
          <cell r="AD4785">
            <v>2</v>
          </cell>
        </row>
        <row r="4786">
          <cell r="D4786" t="str">
            <v>034115_Z11</v>
          </cell>
          <cell r="P4786">
            <v>3.23</v>
          </cell>
          <cell r="AD4786">
            <v>3</v>
          </cell>
        </row>
        <row r="4787">
          <cell r="D4787" t="str">
            <v>034116_Z11</v>
          </cell>
          <cell r="P4787">
            <v>3.23</v>
          </cell>
          <cell r="AD4787">
            <v>1</v>
          </cell>
        </row>
        <row r="4788">
          <cell r="D4788" t="str">
            <v>034116_Z11</v>
          </cell>
          <cell r="P4788">
            <v>3.23</v>
          </cell>
          <cell r="AD4788">
            <v>2</v>
          </cell>
        </row>
        <row r="4789">
          <cell r="D4789" t="str">
            <v>034116_Z11</v>
          </cell>
          <cell r="P4789">
            <v>3.23</v>
          </cell>
          <cell r="AD4789">
            <v>3</v>
          </cell>
        </row>
        <row r="4790">
          <cell r="D4790" t="str">
            <v>034122_Z11</v>
          </cell>
          <cell r="P4790">
            <v>0.03</v>
          </cell>
          <cell r="AD4790">
            <v>1</v>
          </cell>
        </row>
        <row r="4791">
          <cell r="D4791" t="str">
            <v>034122_Z11</v>
          </cell>
          <cell r="P4791">
            <v>0.03</v>
          </cell>
          <cell r="AD4791">
            <v>2</v>
          </cell>
        </row>
        <row r="4792">
          <cell r="D4792" t="str">
            <v>034122_Z11</v>
          </cell>
          <cell r="P4792">
            <v>0.03</v>
          </cell>
          <cell r="AD4792">
            <v>3</v>
          </cell>
        </row>
        <row r="4793">
          <cell r="D4793" t="str">
            <v>034123_Z11</v>
          </cell>
          <cell r="P4793">
            <v>1.4999999999999999E-2</v>
          </cell>
          <cell r="AD4793">
            <v>1</v>
          </cell>
        </row>
        <row r="4794">
          <cell r="D4794" t="str">
            <v>034123_Z11</v>
          </cell>
          <cell r="P4794">
            <v>1.4999999999999999E-2</v>
          </cell>
          <cell r="AD4794">
            <v>2</v>
          </cell>
        </row>
        <row r="4795">
          <cell r="D4795" t="str">
            <v>034123_Z11</v>
          </cell>
          <cell r="P4795">
            <v>1.4999999999999999E-2</v>
          </cell>
          <cell r="AD4795">
            <v>3</v>
          </cell>
        </row>
        <row r="4796">
          <cell r="D4796" t="str">
            <v>034124_Z11</v>
          </cell>
          <cell r="P4796">
            <v>1.4999999999999999E-2</v>
          </cell>
          <cell r="AD4796">
            <v>1</v>
          </cell>
        </row>
        <row r="4797">
          <cell r="D4797" t="str">
            <v>034124_Z11</v>
          </cell>
          <cell r="P4797">
            <v>1.4999999999999999E-2</v>
          </cell>
          <cell r="AD4797">
            <v>2</v>
          </cell>
        </row>
        <row r="4798">
          <cell r="D4798" t="str">
            <v>034124_Z11</v>
          </cell>
          <cell r="P4798">
            <v>1.4999999999999999E-2</v>
          </cell>
          <cell r="AD4798">
            <v>3</v>
          </cell>
        </row>
        <row r="4799">
          <cell r="D4799" t="str">
            <v>034125_Z11</v>
          </cell>
          <cell r="P4799">
            <v>4.4999999999999998E-2</v>
          </cell>
          <cell r="AD4799">
            <v>1</v>
          </cell>
        </row>
        <row r="4800">
          <cell r="D4800" t="str">
            <v>034125_Z11</v>
          </cell>
          <cell r="P4800">
            <v>4.4999999999999998E-2</v>
          </cell>
          <cell r="AD4800">
            <v>2</v>
          </cell>
        </row>
        <row r="4801">
          <cell r="D4801" t="str">
            <v>034125_Z11</v>
          </cell>
          <cell r="P4801">
            <v>4.4999999999999998E-2</v>
          </cell>
          <cell r="AD4801">
            <v>3</v>
          </cell>
        </row>
        <row r="4802">
          <cell r="D4802" t="str">
            <v>034143_Z11</v>
          </cell>
          <cell r="P4802">
            <v>4.8000000000000001E-2</v>
          </cell>
          <cell r="AD4802">
            <v>1</v>
          </cell>
        </row>
        <row r="4803">
          <cell r="D4803" t="str">
            <v>034143_Z11</v>
          </cell>
          <cell r="P4803">
            <v>4.8000000000000001E-2</v>
          </cell>
          <cell r="AD4803">
            <v>2</v>
          </cell>
        </row>
        <row r="4804">
          <cell r="D4804" t="str">
            <v>034143_Z11</v>
          </cell>
          <cell r="P4804">
            <v>4.8000000000000001E-2</v>
          </cell>
          <cell r="AD4804">
            <v>3</v>
          </cell>
        </row>
        <row r="4805">
          <cell r="D4805" t="str">
            <v>034144_Z11</v>
          </cell>
          <cell r="P4805">
            <v>4.4999999999999998E-2</v>
          </cell>
          <cell r="AD4805">
            <v>1</v>
          </cell>
        </row>
        <row r="4806">
          <cell r="D4806" t="str">
            <v>034144_Z11</v>
          </cell>
          <cell r="P4806">
            <v>4.4999999999999998E-2</v>
          </cell>
          <cell r="AD4806">
            <v>2</v>
          </cell>
        </row>
        <row r="4807">
          <cell r="D4807" t="str">
            <v>034144_Z11</v>
          </cell>
          <cell r="P4807">
            <v>4.4999999999999998E-2</v>
          </cell>
          <cell r="AD4807">
            <v>3</v>
          </cell>
        </row>
        <row r="4808">
          <cell r="D4808" t="str">
            <v>034153_Z11</v>
          </cell>
          <cell r="P4808">
            <v>1.2</v>
          </cell>
          <cell r="AD4808">
            <v>1</v>
          </cell>
        </row>
        <row r="4809">
          <cell r="D4809" t="str">
            <v>034153_Z11</v>
          </cell>
          <cell r="P4809">
            <v>1.2</v>
          </cell>
          <cell r="AD4809">
            <v>2</v>
          </cell>
        </row>
        <row r="4810">
          <cell r="D4810" t="str">
            <v>034153_Z11</v>
          </cell>
          <cell r="P4810">
            <v>1.2</v>
          </cell>
          <cell r="AD4810">
            <v>3</v>
          </cell>
        </row>
        <row r="4811">
          <cell r="D4811" t="str">
            <v>034154_Z11</v>
          </cell>
          <cell r="P4811">
            <v>1.2</v>
          </cell>
          <cell r="AD4811">
            <v>1</v>
          </cell>
        </row>
        <row r="4812">
          <cell r="D4812" t="str">
            <v>034154_Z11</v>
          </cell>
          <cell r="P4812">
            <v>1.2</v>
          </cell>
          <cell r="AD4812">
            <v>2</v>
          </cell>
        </row>
        <row r="4813">
          <cell r="D4813" t="str">
            <v>034154_Z11</v>
          </cell>
          <cell r="P4813">
            <v>1.2</v>
          </cell>
          <cell r="AD4813">
            <v>3</v>
          </cell>
        </row>
        <row r="4814">
          <cell r="D4814" t="str">
            <v>034155_Z11</v>
          </cell>
          <cell r="P4814">
            <v>1.2</v>
          </cell>
          <cell r="AD4814">
            <v>1</v>
          </cell>
        </row>
        <row r="4815">
          <cell r="D4815" t="str">
            <v>034155_Z11</v>
          </cell>
          <cell r="P4815">
            <v>1.2</v>
          </cell>
          <cell r="AD4815">
            <v>2</v>
          </cell>
        </row>
        <row r="4816">
          <cell r="D4816" t="str">
            <v>034155_Z11</v>
          </cell>
          <cell r="P4816">
            <v>1.2</v>
          </cell>
          <cell r="AD4816">
            <v>3</v>
          </cell>
        </row>
        <row r="4817">
          <cell r="D4817" t="str">
            <v>034156_Z11</v>
          </cell>
          <cell r="P4817">
            <v>1.2</v>
          </cell>
          <cell r="AD4817">
            <v>1</v>
          </cell>
        </row>
        <row r="4818">
          <cell r="D4818" t="str">
            <v>034156_Z11</v>
          </cell>
          <cell r="P4818">
            <v>1.2</v>
          </cell>
          <cell r="AD4818">
            <v>2</v>
          </cell>
        </row>
        <row r="4819">
          <cell r="D4819" t="str">
            <v>034156_Z11</v>
          </cell>
          <cell r="P4819">
            <v>1.2</v>
          </cell>
          <cell r="AD4819">
            <v>3</v>
          </cell>
        </row>
        <row r="4820">
          <cell r="D4820" t="str">
            <v>034170_Z11</v>
          </cell>
          <cell r="P4820">
            <v>0.3</v>
          </cell>
          <cell r="AD4820">
            <v>1</v>
          </cell>
        </row>
        <row r="4821">
          <cell r="D4821" t="str">
            <v>034170_Z11</v>
          </cell>
          <cell r="P4821">
            <v>0.3</v>
          </cell>
          <cell r="AD4821">
            <v>2</v>
          </cell>
        </row>
        <row r="4822">
          <cell r="D4822" t="str">
            <v>034170_Z11</v>
          </cell>
          <cell r="P4822">
            <v>0.3</v>
          </cell>
          <cell r="AD4822">
            <v>3</v>
          </cell>
        </row>
        <row r="4823">
          <cell r="D4823" t="str">
            <v>034177_Z11</v>
          </cell>
          <cell r="P4823">
            <v>5.5E-2</v>
          </cell>
          <cell r="AD4823">
            <v>1</v>
          </cell>
        </row>
        <row r="4824">
          <cell r="D4824" t="str">
            <v>034177_Z11</v>
          </cell>
          <cell r="P4824">
            <v>5.5E-2</v>
          </cell>
          <cell r="AD4824">
            <v>2</v>
          </cell>
        </row>
        <row r="4825">
          <cell r="D4825" t="str">
            <v>034177_Z11</v>
          </cell>
          <cell r="P4825">
            <v>5.5E-2</v>
          </cell>
          <cell r="AD4825">
            <v>3</v>
          </cell>
        </row>
        <row r="4826">
          <cell r="D4826" t="str">
            <v>034178_Z11</v>
          </cell>
          <cell r="P4826">
            <v>5.5E-2</v>
          </cell>
          <cell r="AD4826">
            <v>1</v>
          </cell>
        </row>
        <row r="4827">
          <cell r="D4827" t="str">
            <v>034178_Z11</v>
          </cell>
          <cell r="P4827">
            <v>5.5E-2</v>
          </cell>
          <cell r="AD4827">
            <v>2</v>
          </cell>
        </row>
        <row r="4828">
          <cell r="D4828" t="str">
            <v>034178_Z11</v>
          </cell>
          <cell r="P4828">
            <v>5.5E-2</v>
          </cell>
          <cell r="AD4828">
            <v>3</v>
          </cell>
        </row>
        <row r="4829">
          <cell r="D4829" t="str">
            <v>034179_Z11</v>
          </cell>
          <cell r="P4829">
            <v>5.5E-2</v>
          </cell>
          <cell r="AD4829">
            <v>1</v>
          </cell>
        </row>
        <row r="4830">
          <cell r="D4830" t="str">
            <v>034179_Z11</v>
          </cell>
          <cell r="P4830">
            <v>5.5E-2</v>
          </cell>
          <cell r="AD4830">
            <v>2</v>
          </cell>
        </row>
        <row r="4831">
          <cell r="D4831" t="str">
            <v>034179_Z11</v>
          </cell>
          <cell r="P4831">
            <v>5.5E-2</v>
          </cell>
          <cell r="AD4831">
            <v>3</v>
          </cell>
        </row>
        <row r="4832">
          <cell r="D4832" t="str">
            <v>034180_Z11</v>
          </cell>
          <cell r="P4832">
            <v>5.5E-2</v>
          </cell>
          <cell r="AD4832">
            <v>1</v>
          </cell>
        </row>
        <row r="4833">
          <cell r="D4833" t="str">
            <v>034180_Z11</v>
          </cell>
          <cell r="P4833">
            <v>5.5E-2</v>
          </cell>
          <cell r="AD4833">
            <v>2</v>
          </cell>
        </row>
        <row r="4834">
          <cell r="D4834" t="str">
            <v>034180_Z11</v>
          </cell>
          <cell r="P4834">
            <v>5.5E-2</v>
          </cell>
          <cell r="AD4834">
            <v>3</v>
          </cell>
        </row>
        <row r="4835">
          <cell r="D4835" t="str">
            <v>034188_Z11</v>
          </cell>
          <cell r="P4835">
            <v>0.95</v>
          </cell>
          <cell r="AD4835">
            <v>1</v>
          </cell>
        </row>
        <row r="4836">
          <cell r="D4836" t="str">
            <v>034188_Z11</v>
          </cell>
          <cell r="P4836">
            <v>0.95</v>
          </cell>
          <cell r="AD4836">
            <v>2</v>
          </cell>
        </row>
        <row r="4837">
          <cell r="D4837" t="str">
            <v>034188_Z11</v>
          </cell>
          <cell r="P4837">
            <v>0.95</v>
          </cell>
          <cell r="AD4837">
            <v>3</v>
          </cell>
        </row>
        <row r="4838">
          <cell r="D4838" t="str">
            <v>034189_Z11</v>
          </cell>
          <cell r="P4838">
            <v>0.16</v>
          </cell>
          <cell r="AD4838">
            <v>2</v>
          </cell>
        </row>
        <row r="4839">
          <cell r="D4839" t="str">
            <v>034189_Z11</v>
          </cell>
          <cell r="P4839">
            <v>0.16</v>
          </cell>
          <cell r="AD4839">
            <v>3</v>
          </cell>
        </row>
        <row r="4840">
          <cell r="D4840" t="str">
            <v>034203_Z11</v>
          </cell>
          <cell r="P4840">
            <v>1.4999999999999999E-2</v>
          </cell>
          <cell r="AD4840">
            <v>1</v>
          </cell>
        </row>
        <row r="4841">
          <cell r="D4841" t="str">
            <v>034203_Z11</v>
          </cell>
          <cell r="P4841">
            <v>1.4999999999999999E-2</v>
          </cell>
          <cell r="AD4841">
            <v>2</v>
          </cell>
        </row>
        <row r="4842">
          <cell r="D4842" t="str">
            <v>034203_Z11</v>
          </cell>
          <cell r="P4842">
            <v>1.4999999999999999E-2</v>
          </cell>
          <cell r="AD4842">
            <v>3</v>
          </cell>
        </row>
        <row r="4843">
          <cell r="D4843" t="str">
            <v>034205_Z11</v>
          </cell>
          <cell r="P4843">
            <v>0.315</v>
          </cell>
          <cell r="AD4843">
            <v>1</v>
          </cell>
        </row>
        <row r="4844">
          <cell r="D4844" t="str">
            <v>034205_Z11</v>
          </cell>
          <cell r="P4844">
            <v>0.315</v>
          </cell>
          <cell r="AD4844">
            <v>2</v>
          </cell>
        </row>
        <row r="4845">
          <cell r="D4845" t="str">
            <v>034205_Z11</v>
          </cell>
          <cell r="P4845">
            <v>0.315</v>
          </cell>
          <cell r="AD4845">
            <v>3</v>
          </cell>
        </row>
        <row r="4846">
          <cell r="D4846" t="str">
            <v>034206_Z11</v>
          </cell>
          <cell r="P4846">
            <v>0.15</v>
          </cell>
          <cell r="AD4846">
            <v>1</v>
          </cell>
        </row>
        <row r="4847">
          <cell r="D4847" t="str">
            <v>034206_Z11</v>
          </cell>
          <cell r="P4847">
            <v>0.15</v>
          </cell>
          <cell r="AD4847">
            <v>2</v>
          </cell>
        </row>
        <row r="4848">
          <cell r="D4848" t="str">
            <v>034206_Z11</v>
          </cell>
          <cell r="P4848">
            <v>0.15</v>
          </cell>
          <cell r="AD4848">
            <v>3</v>
          </cell>
        </row>
        <row r="4849">
          <cell r="D4849" t="str">
            <v>034232_Z11</v>
          </cell>
          <cell r="P4849">
            <v>0.2</v>
          </cell>
          <cell r="AD4849">
            <v>1</v>
          </cell>
        </row>
        <row r="4850">
          <cell r="D4850" t="str">
            <v>034232_Z11</v>
          </cell>
          <cell r="P4850">
            <v>0.2</v>
          </cell>
          <cell r="AD4850">
            <v>2</v>
          </cell>
        </row>
        <row r="4851">
          <cell r="D4851" t="str">
            <v>034232_Z11</v>
          </cell>
          <cell r="P4851">
            <v>0.2</v>
          </cell>
          <cell r="AD4851">
            <v>3</v>
          </cell>
        </row>
        <row r="4852">
          <cell r="D4852" t="str">
            <v>034235_Z11</v>
          </cell>
          <cell r="P4852">
            <v>0.11</v>
          </cell>
          <cell r="AD4852">
            <v>1</v>
          </cell>
        </row>
        <row r="4853">
          <cell r="D4853" t="str">
            <v>034235_Z11</v>
          </cell>
          <cell r="P4853">
            <v>0.11</v>
          </cell>
          <cell r="AD4853">
            <v>2</v>
          </cell>
        </row>
        <row r="4854">
          <cell r="D4854" t="str">
            <v>034235_Z11</v>
          </cell>
          <cell r="P4854">
            <v>0.11</v>
          </cell>
          <cell r="AD4854">
            <v>3</v>
          </cell>
        </row>
        <row r="4855">
          <cell r="D4855" t="str">
            <v>034240_Z11</v>
          </cell>
          <cell r="P4855">
            <v>1.4999999999999999E-2</v>
          </cell>
          <cell r="AD4855">
            <v>1</v>
          </cell>
        </row>
        <row r="4856">
          <cell r="D4856" t="str">
            <v>034240_Z11</v>
          </cell>
          <cell r="P4856">
            <v>1.4999999999999999E-2</v>
          </cell>
          <cell r="AD4856">
            <v>2</v>
          </cell>
        </row>
        <row r="4857">
          <cell r="D4857" t="str">
            <v>034240_Z11</v>
          </cell>
          <cell r="P4857">
            <v>1.4999999999999999E-2</v>
          </cell>
          <cell r="AD4857">
            <v>3</v>
          </cell>
        </row>
        <row r="4858">
          <cell r="D4858" t="str">
            <v>034241_Z11</v>
          </cell>
          <cell r="P4858">
            <v>7.4999999999999997E-3</v>
          </cell>
          <cell r="AD4858">
            <v>1</v>
          </cell>
        </row>
        <row r="4859">
          <cell r="D4859" t="str">
            <v>034241_Z11</v>
          </cell>
          <cell r="P4859">
            <v>7.4999999999999997E-3</v>
          </cell>
          <cell r="AD4859">
            <v>2</v>
          </cell>
        </row>
        <row r="4860">
          <cell r="D4860" t="str">
            <v>034241_Z11</v>
          </cell>
          <cell r="P4860">
            <v>7.4999999999999997E-3</v>
          </cell>
          <cell r="AD4860">
            <v>3</v>
          </cell>
        </row>
        <row r="4861">
          <cell r="D4861" t="str">
            <v>034245_Z11</v>
          </cell>
          <cell r="P4861">
            <v>0.03</v>
          </cell>
          <cell r="AD4861">
            <v>1</v>
          </cell>
        </row>
        <row r="4862">
          <cell r="D4862" t="str">
            <v>034245_Z11</v>
          </cell>
          <cell r="P4862">
            <v>0.03</v>
          </cell>
          <cell r="AD4862">
            <v>2</v>
          </cell>
        </row>
        <row r="4863">
          <cell r="D4863" t="str">
            <v>034245_Z11</v>
          </cell>
          <cell r="P4863">
            <v>0.03</v>
          </cell>
          <cell r="AD4863">
            <v>3</v>
          </cell>
        </row>
        <row r="4864">
          <cell r="D4864" t="str">
            <v>034246_Z11</v>
          </cell>
          <cell r="P4864">
            <v>2.3E-2</v>
          </cell>
          <cell r="AD4864">
            <v>1</v>
          </cell>
        </row>
        <row r="4865">
          <cell r="D4865" t="str">
            <v>034246_Z11</v>
          </cell>
          <cell r="P4865">
            <v>2.3E-2</v>
          </cell>
          <cell r="AD4865">
            <v>2</v>
          </cell>
        </row>
        <row r="4866">
          <cell r="D4866" t="str">
            <v>034246_Z11</v>
          </cell>
          <cell r="P4866">
            <v>2.3E-2</v>
          </cell>
          <cell r="AD4866">
            <v>3</v>
          </cell>
        </row>
        <row r="4867">
          <cell r="D4867" t="str">
            <v>034261_Z11</v>
          </cell>
          <cell r="P4867">
            <v>0.08</v>
          </cell>
          <cell r="AD4867">
            <v>1</v>
          </cell>
        </row>
        <row r="4868">
          <cell r="D4868" t="str">
            <v>034261_Z11</v>
          </cell>
          <cell r="P4868">
            <v>0.08</v>
          </cell>
          <cell r="AD4868">
            <v>2</v>
          </cell>
        </row>
        <row r="4869">
          <cell r="D4869" t="str">
            <v>034261_Z11</v>
          </cell>
          <cell r="P4869">
            <v>0.08</v>
          </cell>
          <cell r="AD4869">
            <v>3</v>
          </cell>
        </row>
        <row r="4870">
          <cell r="D4870" t="str">
            <v>034293_Z11</v>
          </cell>
          <cell r="P4870">
            <v>9.9000000000000005E-2</v>
          </cell>
          <cell r="AD4870">
            <v>1</v>
          </cell>
        </row>
        <row r="4871">
          <cell r="D4871" t="str">
            <v>034293_Z11</v>
          </cell>
          <cell r="P4871">
            <v>9.9000000000000005E-2</v>
          </cell>
          <cell r="AD4871">
            <v>2</v>
          </cell>
        </row>
        <row r="4872">
          <cell r="D4872" t="str">
            <v>034293_Z11</v>
          </cell>
          <cell r="P4872">
            <v>9.9000000000000005E-2</v>
          </cell>
          <cell r="AD4872">
            <v>3</v>
          </cell>
        </row>
        <row r="4873">
          <cell r="D4873" t="str">
            <v>034294_Z11</v>
          </cell>
          <cell r="P4873">
            <v>9.9000000000000005E-2</v>
          </cell>
          <cell r="AD4873">
            <v>1</v>
          </cell>
        </row>
        <row r="4874">
          <cell r="D4874" t="str">
            <v>034294_Z11</v>
          </cell>
          <cell r="P4874">
            <v>9.9000000000000005E-2</v>
          </cell>
          <cell r="AD4874">
            <v>2</v>
          </cell>
        </row>
        <row r="4875">
          <cell r="D4875" t="str">
            <v>034294_Z11</v>
          </cell>
          <cell r="P4875">
            <v>9.9000000000000005E-2</v>
          </cell>
          <cell r="AD4875">
            <v>3</v>
          </cell>
        </row>
        <row r="4876">
          <cell r="D4876" t="str">
            <v>034298_Z11</v>
          </cell>
          <cell r="P4876">
            <v>0.16</v>
          </cell>
          <cell r="AD4876">
            <v>1</v>
          </cell>
        </row>
        <row r="4877">
          <cell r="D4877" t="str">
            <v>034298_Z11</v>
          </cell>
          <cell r="P4877">
            <v>0.16</v>
          </cell>
          <cell r="AD4877">
            <v>2</v>
          </cell>
        </row>
        <row r="4878">
          <cell r="D4878" t="str">
            <v>034298_Z11</v>
          </cell>
          <cell r="P4878">
            <v>0.16</v>
          </cell>
          <cell r="AD4878">
            <v>3</v>
          </cell>
        </row>
        <row r="4879">
          <cell r="D4879" t="str">
            <v>034301_Z11</v>
          </cell>
          <cell r="P4879">
            <v>4.4999999999999998E-2</v>
          </cell>
          <cell r="AD4879">
            <v>1</v>
          </cell>
        </row>
        <row r="4880">
          <cell r="D4880" t="str">
            <v>034301_Z11</v>
          </cell>
          <cell r="P4880">
            <v>4.4999999999999998E-2</v>
          </cell>
          <cell r="AD4880">
            <v>2</v>
          </cell>
        </row>
        <row r="4881">
          <cell r="D4881" t="str">
            <v>034301_Z11</v>
          </cell>
          <cell r="P4881">
            <v>4.4999999999999998E-2</v>
          </cell>
          <cell r="AD4881">
            <v>3</v>
          </cell>
        </row>
        <row r="4882">
          <cell r="D4882" t="str">
            <v>034307_Z11</v>
          </cell>
          <cell r="P4882">
            <v>3.0000000000000001E-3</v>
          </cell>
          <cell r="AD4882">
            <v>1</v>
          </cell>
        </row>
        <row r="4883">
          <cell r="D4883" t="str">
            <v>034307_Z11</v>
          </cell>
          <cell r="P4883">
            <v>3.0000000000000001E-3</v>
          </cell>
          <cell r="AD4883">
            <v>2</v>
          </cell>
        </row>
        <row r="4884">
          <cell r="D4884" t="str">
            <v>034307_Z11</v>
          </cell>
          <cell r="P4884">
            <v>3.0000000000000001E-3</v>
          </cell>
          <cell r="AD4884">
            <v>3</v>
          </cell>
        </row>
        <row r="4885">
          <cell r="D4885" t="str">
            <v>034318_Z11</v>
          </cell>
          <cell r="P4885">
            <v>4.4999999999999998E-2</v>
          </cell>
          <cell r="AD4885">
            <v>1</v>
          </cell>
        </row>
        <row r="4886">
          <cell r="D4886" t="str">
            <v>034318_Z11</v>
          </cell>
          <cell r="P4886">
            <v>4.4999999999999998E-2</v>
          </cell>
          <cell r="AD4886">
            <v>2</v>
          </cell>
        </row>
        <row r="4887">
          <cell r="D4887" t="str">
            <v>034318_Z11</v>
          </cell>
          <cell r="P4887">
            <v>4.4999999999999998E-2</v>
          </cell>
          <cell r="AD4887">
            <v>3</v>
          </cell>
        </row>
        <row r="4888">
          <cell r="D4888" t="str">
            <v>034319_Z11</v>
          </cell>
          <cell r="P4888">
            <v>4.4999999999999998E-2</v>
          </cell>
          <cell r="AD4888">
            <v>1</v>
          </cell>
        </row>
        <row r="4889">
          <cell r="D4889" t="str">
            <v>034319_Z11</v>
          </cell>
          <cell r="P4889">
            <v>4.4999999999999998E-2</v>
          </cell>
          <cell r="AD4889">
            <v>2</v>
          </cell>
        </row>
        <row r="4890">
          <cell r="D4890" t="str">
            <v>034319_Z11</v>
          </cell>
          <cell r="P4890">
            <v>4.4999999999999998E-2</v>
          </cell>
          <cell r="AD4890">
            <v>3</v>
          </cell>
        </row>
        <row r="4891">
          <cell r="D4891" t="str">
            <v>034338_Z11</v>
          </cell>
          <cell r="P4891">
            <v>0.15</v>
          </cell>
          <cell r="AD4891">
            <v>1</v>
          </cell>
        </row>
        <row r="4892">
          <cell r="D4892" t="str">
            <v>034338_Z11</v>
          </cell>
          <cell r="P4892">
            <v>0.15</v>
          </cell>
          <cell r="AD4892">
            <v>2</v>
          </cell>
        </row>
        <row r="4893">
          <cell r="D4893" t="str">
            <v>034338_Z11</v>
          </cell>
          <cell r="P4893">
            <v>0.15</v>
          </cell>
          <cell r="AD4893">
            <v>3</v>
          </cell>
        </row>
        <row r="4894">
          <cell r="D4894" t="str">
            <v>034341_Z11</v>
          </cell>
          <cell r="P4894">
            <v>7.0000000000000007E-2</v>
          </cell>
          <cell r="AD4894">
            <v>1</v>
          </cell>
        </row>
        <row r="4895">
          <cell r="D4895" t="str">
            <v>034341_Z11</v>
          </cell>
          <cell r="P4895">
            <v>7.0000000000000007E-2</v>
          </cell>
          <cell r="AD4895">
            <v>2</v>
          </cell>
        </row>
        <row r="4896">
          <cell r="D4896" t="str">
            <v>034341_Z11</v>
          </cell>
          <cell r="P4896">
            <v>7.0000000000000007E-2</v>
          </cell>
          <cell r="AD4896">
            <v>3</v>
          </cell>
        </row>
        <row r="4897">
          <cell r="D4897" t="str">
            <v>034342_Z11</v>
          </cell>
          <cell r="P4897">
            <v>7.0000000000000007E-2</v>
          </cell>
          <cell r="AD4897">
            <v>1</v>
          </cell>
        </row>
        <row r="4898">
          <cell r="D4898" t="str">
            <v>034342_Z11</v>
          </cell>
          <cell r="P4898">
            <v>7.0000000000000007E-2</v>
          </cell>
          <cell r="AD4898">
            <v>2</v>
          </cell>
        </row>
        <row r="4899">
          <cell r="D4899" t="str">
            <v>034342_Z11</v>
          </cell>
          <cell r="P4899">
            <v>7.0000000000000007E-2</v>
          </cell>
          <cell r="AD4899">
            <v>3</v>
          </cell>
        </row>
        <row r="4900">
          <cell r="D4900" t="str">
            <v>034343_Z11</v>
          </cell>
          <cell r="P4900">
            <v>7.0000000000000007E-2</v>
          </cell>
          <cell r="AD4900">
            <v>1</v>
          </cell>
        </row>
        <row r="4901">
          <cell r="D4901" t="str">
            <v>034343_Z11</v>
          </cell>
          <cell r="P4901">
            <v>7.0000000000000007E-2</v>
          </cell>
          <cell r="AD4901">
            <v>2</v>
          </cell>
        </row>
        <row r="4902">
          <cell r="D4902" t="str">
            <v>034343_Z11</v>
          </cell>
          <cell r="P4902">
            <v>7.0000000000000007E-2</v>
          </cell>
          <cell r="AD4902">
            <v>3</v>
          </cell>
        </row>
        <row r="4903">
          <cell r="D4903" t="str">
            <v>034364_Z11</v>
          </cell>
          <cell r="P4903">
            <v>4.4999999999999998E-2</v>
          </cell>
          <cell r="AD4903">
            <v>1</v>
          </cell>
        </row>
        <row r="4904">
          <cell r="D4904" t="str">
            <v>034364_Z11</v>
          </cell>
          <cell r="P4904">
            <v>4.4999999999999998E-2</v>
          </cell>
          <cell r="AD4904">
            <v>2</v>
          </cell>
        </row>
        <row r="4905">
          <cell r="D4905" t="str">
            <v>034364_Z11</v>
          </cell>
          <cell r="P4905">
            <v>4.4999999999999998E-2</v>
          </cell>
          <cell r="AD4905">
            <v>3</v>
          </cell>
        </row>
        <row r="4906">
          <cell r="D4906" t="str">
            <v>034365_Z11</v>
          </cell>
          <cell r="P4906">
            <v>4.4999999999999998E-2</v>
          </cell>
          <cell r="AD4906">
            <v>1</v>
          </cell>
        </row>
        <row r="4907">
          <cell r="D4907" t="str">
            <v>034365_Z11</v>
          </cell>
          <cell r="P4907">
            <v>4.4999999999999998E-2</v>
          </cell>
          <cell r="AD4907">
            <v>2</v>
          </cell>
        </row>
        <row r="4908">
          <cell r="D4908" t="str">
            <v>034365_Z11</v>
          </cell>
          <cell r="P4908">
            <v>4.4999999999999998E-2</v>
          </cell>
          <cell r="AD4908">
            <v>3</v>
          </cell>
        </row>
        <row r="4909">
          <cell r="D4909" t="str">
            <v>034372_Z11</v>
          </cell>
          <cell r="P4909">
            <v>2.3E-2</v>
          </cell>
          <cell r="AD4909">
            <v>1</v>
          </cell>
        </row>
        <row r="4910">
          <cell r="D4910" t="str">
            <v>034372_Z11</v>
          </cell>
          <cell r="P4910">
            <v>2.3E-2</v>
          </cell>
          <cell r="AD4910">
            <v>2</v>
          </cell>
        </row>
        <row r="4911">
          <cell r="D4911" t="str">
            <v>034372_Z11</v>
          </cell>
          <cell r="P4911">
            <v>2.3E-2</v>
          </cell>
          <cell r="AD4911">
            <v>3</v>
          </cell>
        </row>
        <row r="4912">
          <cell r="D4912" t="str">
            <v>034373_Z11</v>
          </cell>
          <cell r="P4912">
            <v>4.2000000000000003E-2</v>
          </cell>
          <cell r="AD4912">
            <v>1</v>
          </cell>
        </row>
        <row r="4913">
          <cell r="D4913" t="str">
            <v>034373_Z11</v>
          </cell>
          <cell r="P4913">
            <v>4.2000000000000003E-2</v>
          </cell>
          <cell r="AD4913">
            <v>2</v>
          </cell>
        </row>
        <row r="4914">
          <cell r="D4914" t="str">
            <v>034373_Z11</v>
          </cell>
          <cell r="P4914">
            <v>4.2000000000000003E-2</v>
          </cell>
          <cell r="AD4914">
            <v>3</v>
          </cell>
        </row>
        <row r="4915">
          <cell r="D4915" t="str">
            <v>034392_Z11</v>
          </cell>
          <cell r="P4915">
            <v>0.09</v>
          </cell>
          <cell r="AD4915">
            <v>1</v>
          </cell>
        </row>
        <row r="4916">
          <cell r="D4916" t="str">
            <v>034392_Z11</v>
          </cell>
          <cell r="P4916">
            <v>0.09</v>
          </cell>
          <cell r="AD4916">
            <v>2</v>
          </cell>
        </row>
        <row r="4917">
          <cell r="D4917" t="str">
            <v>034392_Z11</v>
          </cell>
          <cell r="P4917">
            <v>0.09</v>
          </cell>
          <cell r="AD4917">
            <v>3</v>
          </cell>
        </row>
        <row r="4918">
          <cell r="D4918" t="str">
            <v>034393_Z11</v>
          </cell>
          <cell r="P4918">
            <v>7.4999999999999997E-3</v>
          </cell>
          <cell r="AD4918">
            <v>1</v>
          </cell>
        </row>
        <row r="4919">
          <cell r="D4919" t="str">
            <v>034393_Z11</v>
          </cell>
          <cell r="P4919">
            <v>7.4999999999999997E-3</v>
          </cell>
          <cell r="AD4919">
            <v>2</v>
          </cell>
        </row>
        <row r="4920">
          <cell r="D4920" t="str">
            <v>034393_Z11</v>
          </cell>
          <cell r="P4920">
            <v>7.4999999999999997E-3</v>
          </cell>
          <cell r="AD4920">
            <v>3</v>
          </cell>
        </row>
        <row r="4921">
          <cell r="D4921" t="str">
            <v>034409_Z11</v>
          </cell>
          <cell r="P4921">
            <v>7.4999999999999997E-2</v>
          </cell>
          <cell r="AD4921">
            <v>1</v>
          </cell>
        </row>
        <row r="4922">
          <cell r="D4922" t="str">
            <v>034409_Z11</v>
          </cell>
          <cell r="P4922">
            <v>7.4999999999999997E-2</v>
          </cell>
          <cell r="AD4922">
            <v>2</v>
          </cell>
        </row>
        <row r="4923">
          <cell r="D4923" t="str">
            <v>034409_Z11</v>
          </cell>
          <cell r="P4923">
            <v>7.4999999999999997E-2</v>
          </cell>
          <cell r="AD4923">
            <v>3</v>
          </cell>
        </row>
        <row r="4924">
          <cell r="D4924" t="str">
            <v>034411_Z11</v>
          </cell>
          <cell r="P4924">
            <v>4.0000000000000001E-3</v>
          </cell>
          <cell r="AD4924">
            <v>1</v>
          </cell>
        </row>
        <row r="4925">
          <cell r="D4925" t="str">
            <v>034411_Z11</v>
          </cell>
          <cell r="P4925">
            <v>4.0000000000000001E-3</v>
          </cell>
          <cell r="AD4925">
            <v>2</v>
          </cell>
        </row>
        <row r="4926">
          <cell r="D4926" t="str">
            <v>034411_Z11</v>
          </cell>
          <cell r="P4926">
            <v>4.0000000000000001E-3</v>
          </cell>
          <cell r="AD4926">
            <v>3</v>
          </cell>
        </row>
        <row r="4927">
          <cell r="D4927" t="str">
            <v>034413_Z11</v>
          </cell>
          <cell r="P4927">
            <v>2.1999999999999999E-2</v>
          </cell>
          <cell r="AD4927">
            <v>1</v>
          </cell>
        </row>
        <row r="4928">
          <cell r="D4928" t="str">
            <v>034413_Z11</v>
          </cell>
          <cell r="P4928">
            <v>2.1999999999999999E-2</v>
          </cell>
          <cell r="AD4928">
            <v>2</v>
          </cell>
        </row>
        <row r="4929">
          <cell r="D4929" t="str">
            <v>034413_Z11</v>
          </cell>
          <cell r="P4929">
            <v>2.1999999999999999E-2</v>
          </cell>
          <cell r="AD4929">
            <v>3</v>
          </cell>
        </row>
        <row r="4930">
          <cell r="D4930" t="str">
            <v>034414_Z11</v>
          </cell>
          <cell r="P4930">
            <v>2.1999999999999999E-2</v>
          </cell>
          <cell r="AD4930">
            <v>1</v>
          </cell>
        </row>
        <row r="4931">
          <cell r="D4931" t="str">
            <v>034414_Z11</v>
          </cell>
          <cell r="P4931">
            <v>2.1999999999999999E-2</v>
          </cell>
          <cell r="AD4931">
            <v>2</v>
          </cell>
        </row>
        <row r="4932">
          <cell r="D4932" t="str">
            <v>034414_Z11</v>
          </cell>
          <cell r="P4932">
            <v>2.1999999999999999E-2</v>
          </cell>
          <cell r="AD4932">
            <v>3</v>
          </cell>
        </row>
        <row r="4933">
          <cell r="D4933" t="str">
            <v>034419_Z11</v>
          </cell>
          <cell r="P4933">
            <v>0.125</v>
          </cell>
          <cell r="AD4933">
            <v>1</v>
          </cell>
        </row>
        <row r="4934">
          <cell r="D4934" t="str">
            <v>034419_Z11</v>
          </cell>
          <cell r="P4934">
            <v>0.125</v>
          </cell>
          <cell r="AD4934">
            <v>2</v>
          </cell>
        </row>
        <row r="4935">
          <cell r="D4935" t="str">
            <v>034419_Z11</v>
          </cell>
          <cell r="P4935">
            <v>0.125</v>
          </cell>
          <cell r="AD4935">
            <v>3</v>
          </cell>
        </row>
        <row r="4936">
          <cell r="D4936" t="str">
            <v>034420_Z11</v>
          </cell>
          <cell r="P4936">
            <v>0.125</v>
          </cell>
          <cell r="AD4936">
            <v>1</v>
          </cell>
        </row>
        <row r="4937">
          <cell r="D4937" t="str">
            <v>034420_Z11</v>
          </cell>
          <cell r="P4937">
            <v>0.125</v>
          </cell>
          <cell r="AD4937">
            <v>2</v>
          </cell>
        </row>
        <row r="4938">
          <cell r="D4938" t="str">
            <v>034420_Z11</v>
          </cell>
          <cell r="P4938">
            <v>0.125</v>
          </cell>
          <cell r="AD4938">
            <v>3</v>
          </cell>
        </row>
        <row r="4939">
          <cell r="D4939" t="str">
            <v>034421_Z11</v>
          </cell>
          <cell r="P4939">
            <v>1.7299999999999999E-2</v>
          </cell>
          <cell r="AD4939">
            <v>1</v>
          </cell>
        </row>
        <row r="4940">
          <cell r="D4940" t="str">
            <v>034421_Z11</v>
          </cell>
          <cell r="P4940">
            <v>1.7299999999999999E-2</v>
          </cell>
          <cell r="AD4940">
            <v>2</v>
          </cell>
        </row>
        <row r="4941">
          <cell r="D4941" t="str">
            <v>034421_Z11</v>
          </cell>
          <cell r="P4941">
            <v>1.7299999999999999E-2</v>
          </cell>
          <cell r="AD4941">
            <v>3</v>
          </cell>
        </row>
        <row r="4942">
          <cell r="D4942" t="str">
            <v>034422_Z11</v>
          </cell>
          <cell r="P4942">
            <v>1.7999999999999999E-2</v>
          </cell>
          <cell r="AD4942">
            <v>1</v>
          </cell>
        </row>
        <row r="4943">
          <cell r="D4943" t="str">
            <v>034422_Z11</v>
          </cell>
          <cell r="P4943">
            <v>1.7999999999999999E-2</v>
          </cell>
          <cell r="AD4943">
            <v>2</v>
          </cell>
        </row>
        <row r="4944">
          <cell r="D4944" t="str">
            <v>034422_Z11</v>
          </cell>
          <cell r="P4944">
            <v>1.7999999999999999E-2</v>
          </cell>
          <cell r="AD4944">
            <v>3</v>
          </cell>
        </row>
        <row r="4945">
          <cell r="D4945" t="str">
            <v>034423_Z11</v>
          </cell>
          <cell r="P4945">
            <v>3.0000000000000001E-3</v>
          </cell>
          <cell r="AD4945">
            <v>1</v>
          </cell>
        </row>
        <row r="4946">
          <cell r="D4946" t="str">
            <v>034423_Z11</v>
          </cell>
          <cell r="P4946">
            <v>3.0000000000000001E-3</v>
          </cell>
          <cell r="AD4946">
            <v>2</v>
          </cell>
        </row>
        <row r="4947">
          <cell r="D4947" t="str">
            <v>034423_Z11</v>
          </cell>
          <cell r="P4947">
            <v>3.0000000000000001E-3</v>
          </cell>
          <cell r="AD4947">
            <v>3</v>
          </cell>
        </row>
        <row r="4948">
          <cell r="D4948" t="str">
            <v>034437_Z11</v>
          </cell>
          <cell r="P4948">
            <v>2.5000000000000001E-2</v>
          </cell>
          <cell r="AD4948">
            <v>1</v>
          </cell>
        </row>
        <row r="4949">
          <cell r="D4949" t="str">
            <v>034437_Z11</v>
          </cell>
          <cell r="P4949">
            <v>2.5000000000000001E-2</v>
          </cell>
          <cell r="AD4949">
            <v>2</v>
          </cell>
        </row>
        <row r="4950">
          <cell r="D4950" t="str">
            <v>034437_Z11</v>
          </cell>
          <cell r="P4950">
            <v>2.5000000000000001E-2</v>
          </cell>
          <cell r="AD4950">
            <v>3</v>
          </cell>
        </row>
        <row r="4951">
          <cell r="D4951" t="str">
            <v>034443_Z11</v>
          </cell>
          <cell r="P4951">
            <v>5.4999999999999997E-3</v>
          </cell>
          <cell r="AD4951">
            <v>1</v>
          </cell>
        </row>
        <row r="4952">
          <cell r="D4952" t="str">
            <v>034443_Z11</v>
          </cell>
          <cell r="P4952">
            <v>5.4999999999999997E-3</v>
          </cell>
          <cell r="AD4952">
            <v>2</v>
          </cell>
        </row>
        <row r="4953">
          <cell r="D4953" t="str">
            <v>034443_Z11</v>
          </cell>
          <cell r="P4953">
            <v>5.4999999999999997E-3</v>
          </cell>
          <cell r="AD4953">
            <v>3</v>
          </cell>
        </row>
        <row r="4954">
          <cell r="D4954" t="str">
            <v>034459_Z11</v>
          </cell>
          <cell r="P4954">
            <v>1.0999999999999999E-2</v>
          </cell>
          <cell r="AD4954">
            <v>1</v>
          </cell>
        </row>
        <row r="4955">
          <cell r="D4955" t="str">
            <v>034459_Z11</v>
          </cell>
          <cell r="P4955">
            <v>1.0999999999999999E-2</v>
          </cell>
          <cell r="AD4955">
            <v>2</v>
          </cell>
        </row>
        <row r="4956">
          <cell r="D4956" t="str">
            <v>034459_Z11</v>
          </cell>
          <cell r="P4956">
            <v>1.0999999999999999E-2</v>
          </cell>
          <cell r="AD4956">
            <v>3</v>
          </cell>
        </row>
        <row r="4957">
          <cell r="D4957" t="str">
            <v>034460_Z11</v>
          </cell>
          <cell r="P4957">
            <v>2.1999999999999999E-2</v>
          </cell>
          <cell r="AD4957">
            <v>1</v>
          </cell>
        </row>
        <row r="4958">
          <cell r="D4958" t="str">
            <v>034460_Z11</v>
          </cell>
          <cell r="P4958">
            <v>2.1999999999999999E-2</v>
          </cell>
          <cell r="AD4958">
            <v>2</v>
          </cell>
        </row>
        <row r="4959">
          <cell r="D4959" t="str">
            <v>034460_Z11</v>
          </cell>
          <cell r="P4959">
            <v>2.1999999999999999E-2</v>
          </cell>
          <cell r="AD4959">
            <v>3</v>
          </cell>
        </row>
        <row r="4960">
          <cell r="D4960" t="str">
            <v>034466_Z11</v>
          </cell>
          <cell r="P4960">
            <v>7.4999999999999997E-2</v>
          </cell>
          <cell r="AD4960">
            <v>1</v>
          </cell>
        </row>
        <row r="4961">
          <cell r="D4961" t="str">
            <v>034466_Z11</v>
          </cell>
          <cell r="P4961">
            <v>7.4999999999999997E-2</v>
          </cell>
          <cell r="AD4961">
            <v>2</v>
          </cell>
        </row>
        <row r="4962">
          <cell r="D4962" t="str">
            <v>034466_Z11</v>
          </cell>
          <cell r="P4962">
            <v>7.4999999999999997E-2</v>
          </cell>
          <cell r="AD4962">
            <v>3</v>
          </cell>
        </row>
        <row r="4963">
          <cell r="D4963" t="str">
            <v>034479_Z11</v>
          </cell>
          <cell r="P4963">
            <v>1.8499999999999999E-2</v>
          </cell>
          <cell r="AD4963">
            <v>1</v>
          </cell>
        </row>
        <row r="4964">
          <cell r="D4964" t="str">
            <v>034479_Z11</v>
          </cell>
          <cell r="P4964">
            <v>1.8499999999999999E-2</v>
          </cell>
          <cell r="AD4964">
            <v>2</v>
          </cell>
        </row>
        <row r="4965">
          <cell r="D4965" t="str">
            <v>034479_Z11</v>
          </cell>
          <cell r="P4965">
            <v>1.8499999999999999E-2</v>
          </cell>
          <cell r="AD4965">
            <v>3</v>
          </cell>
        </row>
        <row r="4966">
          <cell r="D4966" t="str">
            <v>034494_Z11</v>
          </cell>
          <cell r="P4966">
            <v>5.5E-2</v>
          </cell>
          <cell r="AD4966">
            <v>1</v>
          </cell>
        </row>
        <row r="4967">
          <cell r="D4967" t="str">
            <v>034494_Z11</v>
          </cell>
          <cell r="P4967">
            <v>5.5E-2</v>
          </cell>
          <cell r="AD4967">
            <v>2</v>
          </cell>
        </row>
        <row r="4968">
          <cell r="D4968" t="str">
            <v>034494_Z11</v>
          </cell>
          <cell r="P4968">
            <v>5.5E-2</v>
          </cell>
          <cell r="AD4968">
            <v>3</v>
          </cell>
        </row>
        <row r="4969">
          <cell r="D4969" t="str">
            <v>034495_Z11</v>
          </cell>
          <cell r="P4969">
            <v>5.5E-2</v>
          </cell>
          <cell r="AD4969">
            <v>1</v>
          </cell>
        </row>
        <row r="4970">
          <cell r="D4970" t="str">
            <v>034495_Z11</v>
          </cell>
          <cell r="P4970">
            <v>5.5E-2</v>
          </cell>
          <cell r="AD4970">
            <v>2</v>
          </cell>
        </row>
        <row r="4971">
          <cell r="D4971" t="str">
            <v>034495_Z11</v>
          </cell>
          <cell r="P4971">
            <v>5.5E-2</v>
          </cell>
          <cell r="AD4971">
            <v>3</v>
          </cell>
        </row>
        <row r="4972">
          <cell r="D4972" t="str">
            <v>034496_Z11</v>
          </cell>
          <cell r="P4972">
            <v>0.03</v>
          </cell>
          <cell r="AD4972">
            <v>1</v>
          </cell>
        </row>
        <row r="4973">
          <cell r="D4973" t="str">
            <v>034496_Z11</v>
          </cell>
          <cell r="P4973">
            <v>0.03</v>
          </cell>
          <cell r="AD4973">
            <v>2</v>
          </cell>
        </row>
        <row r="4974">
          <cell r="D4974" t="str">
            <v>034496_Z11</v>
          </cell>
          <cell r="P4974">
            <v>0.03</v>
          </cell>
          <cell r="AD4974">
            <v>3</v>
          </cell>
        </row>
        <row r="4975">
          <cell r="D4975" t="str">
            <v>034500_Z11</v>
          </cell>
          <cell r="P4975">
            <v>7.4999999999999997E-3</v>
          </cell>
          <cell r="AD4975">
            <v>1</v>
          </cell>
        </row>
        <row r="4976">
          <cell r="D4976" t="str">
            <v>034500_Z11</v>
          </cell>
          <cell r="P4976">
            <v>7.4999999999999997E-3</v>
          </cell>
          <cell r="AD4976">
            <v>2</v>
          </cell>
        </row>
        <row r="4977">
          <cell r="D4977" t="str">
            <v>034500_Z11</v>
          </cell>
          <cell r="P4977">
            <v>7.4999999999999997E-3</v>
          </cell>
          <cell r="AD4977">
            <v>3</v>
          </cell>
        </row>
        <row r="4978">
          <cell r="D4978" t="str">
            <v>034508_Z11</v>
          </cell>
          <cell r="P4978">
            <v>2.1999999999999999E-2</v>
          </cell>
          <cell r="AD4978">
            <v>1</v>
          </cell>
        </row>
        <row r="4979">
          <cell r="D4979" t="str">
            <v>034508_Z11</v>
          </cell>
          <cell r="P4979">
            <v>2.1999999999999999E-2</v>
          </cell>
          <cell r="AD4979">
            <v>2</v>
          </cell>
        </row>
        <row r="4980">
          <cell r="D4980" t="str">
            <v>034508_Z11</v>
          </cell>
          <cell r="P4980">
            <v>2.1999999999999999E-2</v>
          </cell>
          <cell r="AD4980">
            <v>3</v>
          </cell>
        </row>
        <row r="4981">
          <cell r="D4981" t="str">
            <v>034524_Z11</v>
          </cell>
          <cell r="P4981">
            <v>4.4999999999999998E-2</v>
          </cell>
          <cell r="AD4981">
            <v>1</v>
          </cell>
        </row>
        <row r="4982">
          <cell r="D4982" t="str">
            <v>034524_Z11</v>
          </cell>
          <cell r="P4982">
            <v>4.4999999999999998E-2</v>
          </cell>
          <cell r="AD4982">
            <v>2</v>
          </cell>
        </row>
        <row r="4983">
          <cell r="D4983" t="str">
            <v>034524_Z11</v>
          </cell>
          <cell r="P4983">
            <v>4.4999999999999998E-2</v>
          </cell>
          <cell r="AD4983">
            <v>3</v>
          </cell>
        </row>
        <row r="4984">
          <cell r="D4984" t="str">
            <v>034553_Z11</v>
          </cell>
          <cell r="P4984">
            <v>1.0999999999999999E-2</v>
          </cell>
          <cell r="AD4984">
            <v>1</v>
          </cell>
        </row>
        <row r="4985">
          <cell r="D4985" t="str">
            <v>034553_Z11</v>
          </cell>
          <cell r="P4985">
            <v>1.0999999999999999E-2</v>
          </cell>
          <cell r="AD4985">
            <v>2</v>
          </cell>
        </row>
        <row r="4986">
          <cell r="D4986" t="str">
            <v>034553_Z11</v>
          </cell>
          <cell r="P4986">
            <v>1.0999999999999999E-2</v>
          </cell>
          <cell r="AD4986">
            <v>3</v>
          </cell>
        </row>
        <row r="4987">
          <cell r="D4987" t="str">
            <v>034554_Z11</v>
          </cell>
          <cell r="P4987">
            <v>7.4999999999999997E-3</v>
          </cell>
          <cell r="AD4987">
            <v>1</v>
          </cell>
        </row>
        <row r="4988">
          <cell r="D4988" t="str">
            <v>034554_Z11</v>
          </cell>
          <cell r="P4988">
            <v>7.4999999999999997E-3</v>
          </cell>
          <cell r="AD4988">
            <v>2</v>
          </cell>
        </row>
        <row r="4989">
          <cell r="D4989" t="str">
            <v>034554_Z11</v>
          </cell>
          <cell r="P4989">
            <v>7.4999999999999997E-3</v>
          </cell>
          <cell r="AD4989">
            <v>3</v>
          </cell>
        </row>
        <row r="4990">
          <cell r="D4990" t="str">
            <v>034571_Z11</v>
          </cell>
          <cell r="P4990">
            <v>0.11</v>
          </cell>
          <cell r="AD4990">
            <v>1</v>
          </cell>
        </row>
        <row r="4991">
          <cell r="D4991" t="str">
            <v>034571_Z11</v>
          </cell>
          <cell r="P4991">
            <v>0.11</v>
          </cell>
          <cell r="AD4991">
            <v>2</v>
          </cell>
        </row>
        <row r="4992">
          <cell r="D4992" t="str">
            <v>034571_Z11</v>
          </cell>
          <cell r="P4992">
            <v>0.11</v>
          </cell>
          <cell r="AD4992">
            <v>3</v>
          </cell>
        </row>
        <row r="4993">
          <cell r="D4993" t="str">
            <v>034572_Z11</v>
          </cell>
          <cell r="P4993">
            <v>0.11</v>
          </cell>
          <cell r="AD4993">
            <v>1</v>
          </cell>
        </row>
        <row r="4994">
          <cell r="D4994" t="str">
            <v>034572_Z11</v>
          </cell>
          <cell r="P4994">
            <v>0.11</v>
          </cell>
          <cell r="AD4994">
            <v>2</v>
          </cell>
        </row>
        <row r="4995">
          <cell r="D4995" t="str">
            <v>034572_Z11</v>
          </cell>
          <cell r="P4995">
            <v>0.11</v>
          </cell>
          <cell r="AD4995">
            <v>3</v>
          </cell>
        </row>
        <row r="4996">
          <cell r="D4996" t="str">
            <v>034576_Z11</v>
          </cell>
          <cell r="P4996">
            <v>7.4999999999999997E-2</v>
          </cell>
          <cell r="AD4996">
            <v>1</v>
          </cell>
        </row>
        <row r="4997">
          <cell r="D4997" t="str">
            <v>034576_Z11</v>
          </cell>
          <cell r="P4997">
            <v>7.4999999999999997E-2</v>
          </cell>
          <cell r="AD4997">
            <v>2</v>
          </cell>
        </row>
        <row r="4998">
          <cell r="D4998" t="str">
            <v>034576_Z11</v>
          </cell>
          <cell r="P4998">
            <v>7.4999999999999997E-2</v>
          </cell>
          <cell r="AD4998">
            <v>3</v>
          </cell>
        </row>
        <row r="4999">
          <cell r="D4999" t="str">
            <v>034584_Z11</v>
          </cell>
          <cell r="P4999">
            <v>0.03</v>
          </cell>
          <cell r="AD4999">
            <v>1</v>
          </cell>
        </row>
        <row r="5000">
          <cell r="D5000" t="str">
            <v>034584_Z11</v>
          </cell>
          <cell r="P5000">
            <v>0.03</v>
          </cell>
          <cell r="AD5000">
            <v>2</v>
          </cell>
        </row>
        <row r="5001">
          <cell r="D5001" t="str">
            <v>034584_Z11</v>
          </cell>
          <cell r="P5001">
            <v>0.03</v>
          </cell>
          <cell r="AD5001">
            <v>3</v>
          </cell>
        </row>
        <row r="5002">
          <cell r="D5002" t="str">
            <v>034593_Z11</v>
          </cell>
          <cell r="P5002">
            <v>0.2205</v>
          </cell>
          <cell r="AD5002">
            <v>1</v>
          </cell>
        </row>
        <row r="5003">
          <cell r="D5003" t="str">
            <v>034593_Z11</v>
          </cell>
          <cell r="P5003">
            <v>0.2205</v>
          </cell>
          <cell r="AD5003">
            <v>2</v>
          </cell>
        </row>
        <row r="5004">
          <cell r="D5004" t="str">
            <v>034593_Z11</v>
          </cell>
          <cell r="P5004">
            <v>0.2205</v>
          </cell>
          <cell r="AD5004">
            <v>3</v>
          </cell>
        </row>
        <row r="5005">
          <cell r="D5005" t="str">
            <v>034600_Z11</v>
          </cell>
          <cell r="P5005">
            <v>1.4999999999999999E-2</v>
          </cell>
          <cell r="AD5005">
            <v>1</v>
          </cell>
        </row>
        <row r="5006">
          <cell r="D5006" t="str">
            <v>034600_Z11</v>
          </cell>
          <cell r="P5006">
            <v>1.4999999999999999E-2</v>
          </cell>
          <cell r="AD5006">
            <v>2</v>
          </cell>
        </row>
        <row r="5007">
          <cell r="D5007" t="str">
            <v>034600_Z11</v>
          </cell>
          <cell r="P5007">
            <v>1.4999999999999999E-2</v>
          </cell>
          <cell r="AD5007">
            <v>3</v>
          </cell>
        </row>
        <row r="5008">
          <cell r="D5008" t="str">
            <v>034602_Z11</v>
          </cell>
          <cell r="P5008">
            <v>0.03</v>
          </cell>
          <cell r="AD5008">
            <v>1</v>
          </cell>
        </row>
        <row r="5009">
          <cell r="D5009" t="str">
            <v>034602_Z11</v>
          </cell>
          <cell r="P5009">
            <v>0.03</v>
          </cell>
          <cell r="AD5009">
            <v>2</v>
          </cell>
        </row>
        <row r="5010">
          <cell r="D5010" t="str">
            <v>034602_Z11</v>
          </cell>
          <cell r="P5010">
            <v>0.03</v>
          </cell>
          <cell r="AD5010">
            <v>3</v>
          </cell>
        </row>
        <row r="5011">
          <cell r="D5011" t="str">
            <v>034606_Z11</v>
          </cell>
          <cell r="P5011">
            <v>0.06</v>
          </cell>
          <cell r="AD5011">
            <v>1</v>
          </cell>
        </row>
        <row r="5012">
          <cell r="D5012" t="str">
            <v>034606_Z11</v>
          </cell>
          <cell r="P5012">
            <v>0.06</v>
          </cell>
          <cell r="AD5012">
            <v>2</v>
          </cell>
        </row>
        <row r="5013">
          <cell r="D5013" t="str">
            <v>034606_Z11</v>
          </cell>
          <cell r="P5013">
            <v>0.06</v>
          </cell>
          <cell r="AD5013">
            <v>3</v>
          </cell>
        </row>
        <row r="5014">
          <cell r="D5014" t="str">
            <v>034608_Z11</v>
          </cell>
          <cell r="P5014">
            <v>1.8499999999999999E-2</v>
          </cell>
          <cell r="AD5014">
            <v>1</v>
          </cell>
        </row>
        <row r="5015">
          <cell r="D5015" t="str">
            <v>034608_Z11</v>
          </cell>
          <cell r="P5015">
            <v>1.8499999999999999E-2</v>
          </cell>
          <cell r="AD5015">
            <v>2</v>
          </cell>
        </row>
        <row r="5016">
          <cell r="D5016" t="str">
            <v>034608_Z11</v>
          </cell>
          <cell r="P5016">
            <v>1.8499999999999999E-2</v>
          </cell>
          <cell r="AD5016">
            <v>3</v>
          </cell>
        </row>
        <row r="5017">
          <cell r="D5017" t="str">
            <v>034609_Z11</v>
          </cell>
          <cell r="P5017">
            <v>0.17499999999999999</v>
          </cell>
          <cell r="AD5017">
            <v>1</v>
          </cell>
        </row>
        <row r="5018">
          <cell r="D5018" t="str">
            <v>034609_Z11</v>
          </cell>
          <cell r="P5018">
            <v>0.17499999999999999</v>
          </cell>
          <cell r="AD5018">
            <v>2</v>
          </cell>
        </row>
        <row r="5019">
          <cell r="D5019" t="str">
            <v>034609_Z11</v>
          </cell>
          <cell r="P5019">
            <v>0.17499999999999999</v>
          </cell>
          <cell r="AD5019">
            <v>3</v>
          </cell>
        </row>
        <row r="5020">
          <cell r="D5020" t="str">
            <v>034626_Z11</v>
          </cell>
          <cell r="P5020">
            <v>0.115</v>
          </cell>
          <cell r="AD5020">
            <v>1</v>
          </cell>
        </row>
        <row r="5021">
          <cell r="D5021" t="str">
            <v>034626_Z11</v>
          </cell>
          <cell r="P5021">
            <v>0.115</v>
          </cell>
          <cell r="AD5021">
            <v>2</v>
          </cell>
        </row>
        <row r="5022">
          <cell r="D5022" t="str">
            <v>034626_Z11</v>
          </cell>
          <cell r="P5022">
            <v>0.115</v>
          </cell>
          <cell r="AD5022">
            <v>3</v>
          </cell>
        </row>
        <row r="5023">
          <cell r="D5023" t="str">
            <v>034627_Z11</v>
          </cell>
          <cell r="P5023">
            <v>0.115</v>
          </cell>
          <cell r="AD5023">
            <v>1</v>
          </cell>
        </row>
        <row r="5024">
          <cell r="D5024" t="str">
            <v>034627_Z11</v>
          </cell>
          <cell r="P5024">
            <v>0.115</v>
          </cell>
          <cell r="AD5024">
            <v>2</v>
          </cell>
        </row>
        <row r="5025">
          <cell r="D5025" t="str">
            <v>034627_Z11</v>
          </cell>
          <cell r="P5025">
            <v>0.115</v>
          </cell>
          <cell r="AD5025">
            <v>3</v>
          </cell>
        </row>
        <row r="5026">
          <cell r="D5026" t="str">
            <v>034633_Z11</v>
          </cell>
          <cell r="P5026">
            <v>1.4999999999999999E-2</v>
          </cell>
          <cell r="AD5026">
            <v>1</v>
          </cell>
        </row>
        <row r="5027">
          <cell r="D5027" t="str">
            <v>034633_Z11</v>
          </cell>
          <cell r="P5027">
            <v>1.4999999999999999E-2</v>
          </cell>
          <cell r="AD5027">
            <v>2</v>
          </cell>
        </row>
        <row r="5028">
          <cell r="D5028" t="str">
            <v>034633_Z11</v>
          </cell>
          <cell r="P5028">
            <v>1.4999999999999999E-2</v>
          </cell>
          <cell r="AD5028">
            <v>3</v>
          </cell>
        </row>
        <row r="5029">
          <cell r="D5029" t="str">
            <v>034634_Z11</v>
          </cell>
          <cell r="P5029">
            <v>0.03</v>
          </cell>
          <cell r="AD5029">
            <v>1</v>
          </cell>
        </row>
        <row r="5030">
          <cell r="D5030" t="str">
            <v>034634_Z11</v>
          </cell>
          <cell r="P5030">
            <v>0.03</v>
          </cell>
          <cell r="AD5030">
            <v>2</v>
          </cell>
        </row>
        <row r="5031">
          <cell r="D5031" t="str">
            <v>034634_Z11</v>
          </cell>
          <cell r="P5031">
            <v>0.03</v>
          </cell>
          <cell r="AD5031">
            <v>3</v>
          </cell>
        </row>
        <row r="5032">
          <cell r="D5032" t="str">
            <v>034636_Z11</v>
          </cell>
          <cell r="P5032">
            <v>1.4999999999999999E-2</v>
          </cell>
          <cell r="AD5032">
            <v>1</v>
          </cell>
        </row>
        <row r="5033">
          <cell r="D5033" t="str">
            <v>034636_Z11</v>
          </cell>
          <cell r="P5033">
            <v>1.4999999999999999E-2</v>
          </cell>
          <cell r="AD5033">
            <v>2</v>
          </cell>
        </row>
        <row r="5034">
          <cell r="D5034" t="str">
            <v>034636_Z11</v>
          </cell>
          <cell r="P5034">
            <v>1.4999999999999999E-2</v>
          </cell>
          <cell r="AD5034">
            <v>3</v>
          </cell>
        </row>
        <row r="5035">
          <cell r="D5035" t="str">
            <v>034638_Z11</v>
          </cell>
          <cell r="P5035">
            <v>1.8499999999999999E-2</v>
          </cell>
          <cell r="AD5035">
            <v>1</v>
          </cell>
        </row>
        <row r="5036">
          <cell r="D5036" t="str">
            <v>034638_Z11</v>
          </cell>
          <cell r="P5036">
            <v>1.8499999999999999E-2</v>
          </cell>
          <cell r="AD5036">
            <v>2</v>
          </cell>
        </row>
        <row r="5037">
          <cell r="D5037" t="str">
            <v>034638_Z11</v>
          </cell>
          <cell r="P5037">
            <v>1.8499999999999999E-2</v>
          </cell>
          <cell r="AD5037">
            <v>3</v>
          </cell>
        </row>
        <row r="5038">
          <cell r="D5038" t="str">
            <v>034639_Z11</v>
          </cell>
          <cell r="P5038">
            <v>1.8499999999999999E-2</v>
          </cell>
          <cell r="AD5038">
            <v>1</v>
          </cell>
        </row>
        <row r="5039">
          <cell r="D5039" t="str">
            <v>034639_Z11</v>
          </cell>
          <cell r="P5039">
            <v>1.8499999999999999E-2</v>
          </cell>
          <cell r="AD5039">
            <v>2</v>
          </cell>
        </row>
        <row r="5040">
          <cell r="D5040" t="str">
            <v>034639_Z11</v>
          </cell>
          <cell r="P5040">
            <v>1.8499999999999999E-2</v>
          </cell>
          <cell r="AD5040">
            <v>3</v>
          </cell>
        </row>
        <row r="5041">
          <cell r="D5041" t="str">
            <v>034640_Z11</v>
          </cell>
          <cell r="P5041">
            <v>1.8499999999999999E-2</v>
          </cell>
          <cell r="AD5041">
            <v>1</v>
          </cell>
        </row>
        <row r="5042">
          <cell r="D5042" t="str">
            <v>034640_Z11</v>
          </cell>
          <cell r="P5042">
            <v>1.8499999999999999E-2</v>
          </cell>
          <cell r="AD5042">
            <v>2</v>
          </cell>
        </row>
        <row r="5043">
          <cell r="D5043" t="str">
            <v>034640_Z11</v>
          </cell>
          <cell r="P5043">
            <v>1.8499999999999999E-2</v>
          </cell>
          <cell r="AD5043">
            <v>3</v>
          </cell>
        </row>
        <row r="5044">
          <cell r="D5044" t="str">
            <v>034641_Z11</v>
          </cell>
          <cell r="P5044">
            <v>1.8499999999999999E-2</v>
          </cell>
          <cell r="AD5044">
            <v>1</v>
          </cell>
        </row>
        <row r="5045">
          <cell r="D5045" t="str">
            <v>034641_Z11</v>
          </cell>
          <cell r="P5045">
            <v>1.8499999999999999E-2</v>
          </cell>
          <cell r="AD5045">
            <v>2</v>
          </cell>
        </row>
        <row r="5046">
          <cell r="D5046" t="str">
            <v>034641_Z11</v>
          </cell>
          <cell r="P5046">
            <v>1.8499999999999999E-2</v>
          </cell>
          <cell r="AD5046">
            <v>3</v>
          </cell>
        </row>
        <row r="5047">
          <cell r="D5047" t="str">
            <v>034642_Z11</v>
          </cell>
          <cell r="P5047">
            <v>1.8499999999999999E-2</v>
          </cell>
          <cell r="AD5047">
            <v>1</v>
          </cell>
        </row>
        <row r="5048">
          <cell r="D5048" t="str">
            <v>034642_Z11</v>
          </cell>
          <cell r="P5048">
            <v>1.8499999999999999E-2</v>
          </cell>
          <cell r="AD5048">
            <v>2</v>
          </cell>
        </row>
        <row r="5049">
          <cell r="D5049" t="str">
            <v>034642_Z11</v>
          </cell>
          <cell r="P5049">
            <v>1.8499999999999999E-2</v>
          </cell>
          <cell r="AD5049">
            <v>3</v>
          </cell>
        </row>
        <row r="5050">
          <cell r="D5050" t="str">
            <v>034655_Z11</v>
          </cell>
          <cell r="P5050">
            <v>0.06</v>
          </cell>
          <cell r="AD5050">
            <v>1</v>
          </cell>
        </row>
        <row r="5051">
          <cell r="D5051" t="str">
            <v>034655_Z11</v>
          </cell>
          <cell r="P5051">
            <v>0.06</v>
          </cell>
          <cell r="AD5051">
            <v>2</v>
          </cell>
        </row>
        <row r="5052">
          <cell r="D5052" t="str">
            <v>034655_Z11</v>
          </cell>
          <cell r="P5052">
            <v>0.06</v>
          </cell>
          <cell r="AD5052">
            <v>3</v>
          </cell>
        </row>
        <row r="5053">
          <cell r="D5053" t="str">
            <v>034659_Z11</v>
          </cell>
          <cell r="P5053">
            <v>0.11</v>
          </cell>
          <cell r="AD5053">
            <v>1</v>
          </cell>
        </row>
        <row r="5054">
          <cell r="D5054" t="str">
            <v>034659_Z11</v>
          </cell>
          <cell r="P5054">
            <v>0.11</v>
          </cell>
          <cell r="AD5054">
            <v>2</v>
          </cell>
        </row>
        <row r="5055">
          <cell r="D5055" t="str">
            <v>034659_Z11</v>
          </cell>
          <cell r="P5055">
            <v>0.11</v>
          </cell>
          <cell r="AD5055">
            <v>3</v>
          </cell>
        </row>
        <row r="5056">
          <cell r="D5056" t="str">
            <v>034660_Z11</v>
          </cell>
          <cell r="P5056">
            <v>0.30399999999999999</v>
          </cell>
          <cell r="AD5056">
            <v>1</v>
          </cell>
        </row>
        <row r="5057">
          <cell r="D5057" t="str">
            <v>034660_Z11</v>
          </cell>
          <cell r="P5057">
            <v>0.30399999999999999</v>
          </cell>
          <cell r="AD5057">
            <v>2</v>
          </cell>
        </row>
        <row r="5058">
          <cell r="D5058" t="str">
            <v>034660_Z11</v>
          </cell>
          <cell r="P5058">
            <v>0.30399999999999999</v>
          </cell>
          <cell r="AD5058">
            <v>3</v>
          </cell>
        </row>
        <row r="5059">
          <cell r="D5059" t="str">
            <v>034661_Z11</v>
          </cell>
          <cell r="P5059">
            <v>0.2475</v>
          </cell>
          <cell r="AD5059">
            <v>1</v>
          </cell>
        </row>
        <row r="5060">
          <cell r="D5060" t="str">
            <v>034661_Z11</v>
          </cell>
          <cell r="P5060">
            <v>0.2475</v>
          </cell>
          <cell r="AD5060">
            <v>2</v>
          </cell>
        </row>
        <row r="5061">
          <cell r="D5061" t="str">
            <v>034661_Z11</v>
          </cell>
          <cell r="P5061">
            <v>0.2475</v>
          </cell>
          <cell r="AD5061">
            <v>3</v>
          </cell>
        </row>
        <row r="5062">
          <cell r="D5062" t="str">
            <v>034662_Z11</v>
          </cell>
          <cell r="P5062">
            <v>0.27200000000000002</v>
          </cell>
          <cell r="AD5062">
            <v>1</v>
          </cell>
        </row>
        <row r="5063">
          <cell r="D5063" t="str">
            <v>034662_Z11</v>
          </cell>
          <cell r="P5063">
            <v>0.27200000000000002</v>
          </cell>
          <cell r="AD5063">
            <v>2</v>
          </cell>
        </row>
        <row r="5064">
          <cell r="D5064" t="str">
            <v>034662_Z11</v>
          </cell>
          <cell r="P5064">
            <v>0.27200000000000002</v>
          </cell>
          <cell r="AD5064">
            <v>3</v>
          </cell>
        </row>
        <row r="5065">
          <cell r="D5065" t="str">
            <v>034664_Z11</v>
          </cell>
          <cell r="P5065">
            <v>6.3E-2</v>
          </cell>
          <cell r="AD5065">
            <v>1</v>
          </cell>
        </row>
        <row r="5066">
          <cell r="D5066" t="str">
            <v>034664_Z11</v>
          </cell>
          <cell r="P5066">
            <v>6.3E-2</v>
          </cell>
          <cell r="AD5066">
            <v>2</v>
          </cell>
        </row>
        <row r="5067">
          <cell r="D5067" t="str">
            <v>034664_Z11</v>
          </cell>
          <cell r="P5067">
            <v>6.3E-2</v>
          </cell>
          <cell r="AD5067">
            <v>3</v>
          </cell>
        </row>
        <row r="5068">
          <cell r="D5068" t="str">
            <v>034665_Z11</v>
          </cell>
          <cell r="P5068">
            <v>5.4999999999999997E-3</v>
          </cell>
          <cell r="AD5068">
            <v>1</v>
          </cell>
        </row>
        <row r="5069">
          <cell r="D5069" t="str">
            <v>034665_Z11</v>
          </cell>
          <cell r="P5069">
            <v>5.4999999999999997E-3</v>
          </cell>
          <cell r="AD5069">
            <v>2</v>
          </cell>
        </row>
        <row r="5070">
          <cell r="D5070" t="str">
            <v>034665_Z11</v>
          </cell>
          <cell r="P5070">
            <v>5.4999999999999997E-3</v>
          </cell>
          <cell r="AD5070">
            <v>3</v>
          </cell>
        </row>
        <row r="5071">
          <cell r="D5071" t="str">
            <v>034669_Z11</v>
          </cell>
          <cell r="P5071">
            <v>0.11</v>
          </cell>
          <cell r="AD5071">
            <v>1</v>
          </cell>
        </row>
        <row r="5072">
          <cell r="D5072" t="str">
            <v>034669_Z11</v>
          </cell>
          <cell r="P5072">
            <v>0.11</v>
          </cell>
          <cell r="AD5072">
            <v>2</v>
          </cell>
        </row>
        <row r="5073">
          <cell r="D5073" t="str">
            <v>034669_Z11</v>
          </cell>
          <cell r="P5073">
            <v>0.11</v>
          </cell>
          <cell r="AD5073">
            <v>3</v>
          </cell>
        </row>
        <row r="5074">
          <cell r="D5074" t="str">
            <v>034670_Z11</v>
          </cell>
          <cell r="P5074">
            <v>0.11</v>
          </cell>
          <cell r="AD5074">
            <v>1</v>
          </cell>
        </row>
        <row r="5075">
          <cell r="D5075" t="str">
            <v>034670_Z11</v>
          </cell>
          <cell r="P5075">
            <v>0.11</v>
          </cell>
          <cell r="AD5075">
            <v>2</v>
          </cell>
        </row>
        <row r="5076">
          <cell r="D5076" t="str">
            <v>034670_Z11</v>
          </cell>
          <cell r="P5076">
            <v>0.11</v>
          </cell>
          <cell r="AD5076">
            <v>3</v>
          </cell>
        </row>
        <row r="5077">
          <cell r="D5077" t="str">
            <v>034671_Z11</v>
          </cell>
          <cell r="P5077">
            <v>7.4999999999999997E-2</v>
          </cell>
          <cell r="AD5077">
            <v>1</v>
          </cell>
        </row>
        <row r="5078">
          <cell r="D5078" t="str">
            <v>034671_Z11</v>
          </cell>
          <cell r="P5078">
            <v>7.4999999999999997E-2</v>
          </cell>
          <cell r="AD5078">
            <v>2</v>
          </cell>
        </row>
        <row r="5079">
          <cell r="D5079" t="str">
            <v>034671_Z11</v>
          </cell>
          <cell r="P5079">
            <v>7.4999999999999997E-2</v>
          </cell>
          <cell r="AD5079">
            <v>3</v>
          </cell>
        </row>
        <row r="5080">
          <cell r="D5080" t="str">
            <v>034672_Z11</v>
          </cell>
          <cell r="P5080">
            <v>9.8000000000000004E-2</v>
          </cell>
          <cell r="AD5080">
            <v>1</v>
          </cell>
        </row>
        <row r="5081">
          <cell r="D5081" t="str">
            <v>034672_Z11</v>
          </cell>
          <cell r="P5081">
            <v>9.8000000000000004E-2</v>
          </cell>
          <cell r="AD5081">
            <v>2</v>
          </cell>
        </row>
        <row r="5082">
          <cell r="D5082" t="str">
            <v>034672_Z11</v>
          </cell>
          <cell r="P5082">
            <v>9.8000000000000004E-2</v>
          </cell>
          <cell r="AD5082">
            <v>3</v>
          </cell>
        </row>
        <row r="5083">
          <cell r="D5083" t="str">
            <v>034675_Z11</v>
          </cell>
          <cell r="P5083">
            <v>0.2</v>
          </cell>
          <cell r="AD5083">
            <v>1</v>
          </cell>
        </row>
        <row r="5084">
          <cell r="D5084" t="str">
            <v>034675_Z11</v>
          </cell>
          <cell r="P5084">
            <v>0.2</v>
          </cell>
          <cell r="AD5084">
            <v>2</v>
          </cell>
        </row>
        <row r="5085">
          <cell r="D5085" t="str">
            <v>034675_Z11</v>
          </cell>
          <cell r="P5085">
            <v>0.2</v>
          </cell>
          <cell r="AD5085">
            <v>3</v>
          </cell>
        </row>
        <row r="5086">
          <cell r="D5086" t="str">
            <v>034676_Z11</v>
          </cell>
          <cell r="P5086">
            <v>0.2</v>
          </cell>
          <cell r="AD5086">
            <v>1</v>
          </cell>
        </row>
        <row r="5087">
          <cell r="D5087" t="str">
            <v>034676_Z11</v>
          </cell>
          <cell r="P5087">
            <v>0.2</v>
          </cell>
          <cell r="AD5087">
            <v>2</v>
          </cell>
        </row>
        <row r="5088">
          <cell r="D5088" t="str">
            <v>034676_Z11</v>
          </cell>
          <cell r="P5088">
            <v>0.2</v>
          </cell>
          <cell r="AD5088">
            <v>3</v>
          </cell>
        </row>
        <row r="5089">
          <cell r="D5089" t="str">
            <v>034677_Z11</v>
          </cell>
          <cell r="P5089">
            <v>0.2</v>
          </cell>
          <cell r="AD5089">
            <v>1</v>
          </cell>
        </row>
        <row r="5090">
          <cell r="D5090" t="str">
            <v>034677_Z11</v>
          </cell>
          <cell r="P5090">
            <v>0.2</v>
          </cell>
          <cell r="AD5090">
            <v>2</v>
          </cell>
        </row>
        <row r="5091">
          <cell r="D5091" t="str">
            <v>034677_Z11</v>
          </cell>
          <cell r="P5091">
            <v>0.2</v>
          </cell>
          <cell r="AD5091">
            <v>3</v>
          </cell>
        </row>
        <row r="5092">
          <cell r="D5092" t="str">
            <v>034678_Z11</v>
          </cell>
          <cell r="P5092">
            <v>3.6999999999999998E-2</v>
          </cell>
          <cell r="AD5092">
            <v>1</v>
          </cell>
        </row>
        <row r="5093">
          <cell r="D5093" t="str">
            <v>034678_Z11</v>
          </cell>
          <cell r="P5093">
            <v>3.6999999999999998E-2</v>
          </cell>
          <cell r="AD5093">
            <v>2</v>
          </cell>
        </row>
        <row r="5094">
          <cell r="D5094" t="str">
            <v>034678_Z11</v>
          </cell>
          <cell r="P5094">
            <v>3.6999999999999998E-2</v>
          </cell>
          <cell r="AD5094">
            <v>3</v>
          </cell>
        </row>
        <row r="5095">
          <cell r="D5095" t="str">
            <v>034692_Z11</v>
          </cell>
          <cell r="P5095">
            <v>0.17499999999999999</v>
          </cell>
          <cell r="AD5095">
            <v>1</v>
          </cell>
        </row>
        <row r="5096">
          <cell r="D5096" t="str">
            <v>034692_Z11</v>
          </cell>
          <cell r="P5096">
            <v>0.17499999999999999</v>
          </cell>
          <cell r="AD5096">
            <v>2</v>
          </cell>
        </row>
        <row r="5097">
          <cell r="D5097" t="str">
            <v>034692_Z11</v>
          </cell>
          <cell r="P5097">
            <v>0.17499999999999999</v>
          </cell>
          <cell r="AD5097">
            <v>3</v>
          </cell>
        </row>
        <row r="5098">
          <cell r="D5098" t="str">
            <v>034695_Z11</v>
          </cell>
          <cell r="P5098">
            <v>2</v>
          </cell>
          <cell r="AD5098">
            <v>1</v>
          </cell>
        </row>
        <row r="5099">
          <cell r="D5099" t="str">
            <v>034695_Z11</v>
          </cell>
          <cell r="P5099">
            <v>2</v>
          </cell>
          <cell r="AD5099">
            <v>2</v>
          </cell>
        </row>
        <row r="5100">
          <cell r="D5100" t="str">
            <v>034695_Z11</v>
          </cell>
          <cell r="P5100">
            <v>2</v>
          </cell>
          <cell r="AD5100">
            <v>3</v>
          </cell>
        </row>
        <row r="5101">
          <cell r="D5101" t="str">
            <v>034698_Z11</v>
          </cell>
          <cell r="P5101">
            <v>4.1000000000000002E-2</v>
          </cell>
          <cell r="AD5101">
            <v>1</v>
          </cell>
        </row>
        <row r="5102">
          <cell r="D5102" t="str">
            <v>034699_Z11</v>
          </cell>
          <cell r="P5102">
            <v>0.18</v>
          </cell>
          <cell r="AD5102">
            <v>1</v>
          </cell>
        </row>
        <row r="5103">
          <cell r="D5103" t="str">
            <v>034699_Z11</v>
          </cell>
          <cell r="P5103">
            <v>0.18</v>
          </cell>
          <cell r="AD5103">
            <v>2</v>
          </cell>
        </row>
        <row r="5104">
          <cell r="D5104" t="str">
            <v>034699_Z11</v>
          </cell>
          <cell r="P5104">
            <v>0.18</v>
          </cell>
          <cell r="AD5104">
            <v>3</v>
          </cell>
        </row>
        <row r="5105">
          <cell r="D5105" t="str">
            <v>034700_Z11</v>
          </cell>
          <cell r="P5105">
            <v>0.06</v>
          </cell>
          <cell r="AD5105">
            <v>1</v>
          </cell>
        </row>
        <row r="5106">
          <cell r="D5106" t="str">
            <v>034700_Z11</v>
          </cell>
          <cell r="P5106">
            <v>0.06</v>
          </cell>
          <cell r="AD5106">
            <v>2</v>
          </cell>
        </row>
        <row r="5107">
          <cell r="D5107" t="str">
            <v>034700_Z11</v>
          </cell>
          <cell r="P5107">
            <v>0.06</v>
          </cell>
          <cell r="AD5107">
            <v>3</v>
          </cell>
        </row>
        <row r="5108">
          <cell r="D5108" t="str">
            <v>034703_Z11</v>
          </cell>
          <cell r="P5108">
            <v>0.03</v>
          </cell>
          <cell r="AD5108">
            <v>1</v>
          </cell>
        </row>
        <row r="5109">
          <cell r="D5109" t="str">
            <v>034703_Z11</v>
          </cell>
          <cell r="P5109">
            <v>0.03</v>
          </cell>
          <cell r="AD5109">
            <v>2</v>
          </cell>
        </row>
        <row r="5110">
          <cell r="D5110" t="str">
            <v>034703_Z11</v>
          </cell>
          <cell r="P5110">
            <v>0.03</v>
          </cell>
          <cell r="AD5110">
            <v>3</v>
          </cell>
        </row>
        <row r="5111">
          <cell r="D5111" t="str">
            <v>034706_Z11</v>
          </cell>
          <cell r="P5111">
            <v>0.1</v>
          </cell>
          <cell r="AD5111">
            <v>1</v>
          </cell>
        </row>
        <row r="5112">
          <cell r="D5112" t="str">
            <v>034706_Z11</v>
          </cell>
          <cell r="P5112">
            <v>0.1</v>
          </cell>
          <cell r="AD5112">
            <v>2</v>
          </cell>
        </row>
        <row r="5113">
          <cell r="D5113" t="str">
            <v>034706_Z11</v>
          </cell>
          <cell r="P5113">
            <v>0.1</v>
          </cell>
          <cell r="AD5113">
            <v>3</v>
          </cell>
        </row>
        <row r="5114">
          <cell r="D5114" t="str">
            <v>034709_Z11</v>
          </cell>
          <cell r="P5114">
            <v>8.2000000000000003E-2</v>
          </cell>
          <cell r="AD5114">
            <v>1</v>
          </cell>
        </row>
        <row r="5115">
          <cell r="D5115" t="str">
            <v>034709_Z11</v>
          </cell>
          <cell r="P5115">
            <v>8.2000000000000003E-2</v>
          </cell>
          <cell r="AD5115">
            <v>2</v>
          </cell>
        </row>
        <row r="5116">
          <cell r="D5116" t="str">
            <v>034709_Z11</v>
          </cell>
          <cell r="P5116">
            <v>8.2000000000000003E-2</v>
          </cell>
          <cell r="AD5116">
            <v>3</v>
          </cell>
        </row>
        <row r="5117">
          <cell r="D5117" t="str">
            <v>034710_Z11</v>
          </cell>
          <cell r="P5117">
            <v>5.4999999999999997E-3</v>
          </cell>
          <cell r="AD5117">
            <v>1</v>
          </cell>
        </row>
        <row r="5118">
          <cell r="D5118" t="str">
            <v>034710_Z11</v>
          </cell>
          <cell r="P5118">
            <v>5.4999999999999997E-3</v>
          </cell>
          <cell r="AD5118">
            <v>2</v>
          </cell>
        </row>
        <row r="5119">
          <cell r="D5119" t="str">
            <v>034710_Z11</v>
          </cell>
          <cell r="P5119">
            <v>5.4999999999999997E-3</v>
          </cell>
          <cell r="AD5119">
            <v>3</v>
          </cell>
        </row>
        <row r="5120">
          <cell r="D5120" t="str">
            <v>034711_Z11</v>
          </cell>
          <cell r="P5120">
            <v>4.8500000000000001E-2</v>
          </cell>
          <cell r="AD5120">
            <v>1</v>
          </cell>
        </row>
        <row r="5121">
          <cell r="D5121" t="str">
            <v>034711_Z11</v>
          </cell>
          <cell r="P5121">
            <v>4.8500000000000001E-2</v>
          </cell>
          <cell r="AD5121">
            <v>2</v>
          </cell>
        </row>
        <row r="5122">
          <cell r="D5122" t="str">
            <v>034711_Z11</v>
          </cell>
          <cell r="P5122">
            <v>4.8500000000000001E-2</v>
          </cell>
          <cell r="AD5122">
            <v>3</v>
          </cell>
        </row>
        <row r="5123">
          <cell r="D5123" t="str">
            <v>034712_Z11</v>
          </cell>
          <cell r="P5123">
            <v>4.8500000000000001E-2</v>
          </cell>
          <cell r="AD5123">
            <v>1</v>
          </cell>
        </row>
        <row r="5124">
          <cell r="D5124" t="str">
            <v>034712_Z11</v>
          </cell>
          <cell r="P5124">
            <v>4.8500000000000001E-2</v>
          </cell>
          <cell r="AD5124">
            <v>2</v>
          </cell>
        </row>
        <row r="5125">
          <cell r="D5125" t="str">
            <v>034712_Z11</v>
          </cell>
          <cell r="P5125">
            <v>4.8500000000000001E-2</v>
          </cell>
          <cell r="AD5125">
            <v>3</v>
          </cell>
        </row>
        <row r="5126">
          <cell r="D5126" t="str">
            <v>034725_Z11</v>
          </cell>
          <cell r="P5126">
            <v>2.1999999999999999E-2</v>
          </cell>
          <cell r="AD5126">
            <v>1</v>
          </cell>
        </row>
        <row r="5127">
          <cell r="D5127" t="str">
            <v>034725_Z11</v>
          </cell>
          <cell r="P5127">
            <v>2.1999999999999999E-2</v>
          </cell>
          <cell r="AD5127">
            <v>2</v>
          </cell>
        </row>
        <row r="5128">
          <cell r="D5128" t="str">
            <v>034725_Z11</v>
          </cell>
          <cell r="P5128">
            <v>2.1999999999999999E-2</v>
          </cell>
          <cell r="AD5128">
            <v>3</v>
          </cell>
        </row>
        <row r="5129">
          <cell r="D5129" t="str">
            <v>034734_Z11</v>
          </cell>
          <cell r="P5129">
            <v>0.01</v>
          </cell>
          <cell r="AD5129">
            <v>1</v>
          </cell>
        </row>
        <row r="5130">
          <cell r="D5130" t="str">
            <v>034734_Z11</v>
          </cell>
          <cell r="P5130">
            <v>0.01</v>
          </cell>
          <cell r="AD5130">
            <v>2</v>
          </cell>
        </row>
        <row r="5131">
          <cell r="D5131" t="str">
            <v>034734_Z11</v>
          </cell>
          <cell r="P5131">
            <v>0.01</v>
          </cell>
          <cell r="AD5131">
            <v>3</v>
          </cell>
        </row>
        <row r="5132">
          <cell r="D5132" t="str">
            <v>034736_Z11</v>
          </cell>
          <cell r="P5132">
            <v>0.04</v>
          </cell>
          <cell r="AD5132">
            <v>1</v>
          </cell>
        </row>
        <row r="5133">
          <cell r="D5133" t="str">
            <v>034736_Z11</v>
          </cell>
          <cell r="P5133">
            <v>0.04</v>
          </cell>
          <cell r="AD5133">
            <v>2</v>
          </cell>
        </row>
        <row r="5134">
          <cell r="D5134" t="str">
            <v>034736_Z11</v>
          </cell>
          <cell r="P5134">
            <v>0.04</v>
          </cell>
          <cell r="AD5134">
            <v>3</v>
          </cell>
        </row>
        <row r="5135">
          <cell r="D5135" t="str">
            <v>034737_Z11</v>
          </cell>
          <cell r="P5135">
            <v>0.04</v>
          </cell>
          <cell r="AD5135">
            <v>1</v>
          </cell>
        </row>
        <row r="5136">
          <cell r="D5136" t="str">
            <v>034737_Z11</v>
          </cell>
          <cell r="P5136">
            <v>0.04</v>
          </cell>
          <cell r="AD5136">
            <v>2</v>
          </cell>
        </row>
        <row r="5137">
          <cell r="D5137" t="str">
            <v>034737_Z11</v>
          </cell>
          <cell r="P5137">
            <v>0.04</v>
          </cell>
          <cell r="AD5137">
            <v>3</v>
          </cell>
        </row>
        <row r="5138">
          <cell r="D5138" t="str">
            <v>034738_Z11</v>
          </cell>
          <cell r="P5138">
            <v>4.0000000000000001E-3</v>
          </cell>
          <cell r="AD5138">
            <v>1</v>
          </cell>
        </row>
        <row r="5139">
          <cell r="D5139" t="str">
            <v>034738_Z11</v>
          </cell>
          <cell r="P5139">
            <v>4.0000000000000001E-3</v>
          </cell>
          <cell r="AD5139">
            <v>2</v>
          </cell>
        </row>
        <row r="5140">
          <cell r="D5140" t="str">
            <v>034739_Z11</v>
          </cell>
          <cell r="P5140">
            <v>1.28</v>
          </cell>
          <cell r="AD5140">
            <v>1</v>
          </cell>
        </row>
        <row r="5141">
          <cell r="D5141" t="str">
            <v>034739_Z11</v>
          </cell>
          <cell r="P5141">
            <v>1.28</v>
          </cell>
          <cell r="AD5141">
            <v>2</v>
          </cell>
        </row>
        <row r="5142">
          <cell r="D5142" t="str">
            <v>034739_Z11</v>
          </cell>
          <cell r="P5142">
            <v>1.28</v>
          </cell>
          <cell r="AD5142">
            <v>3</v>
          </cell>
        </row>
        <row r="5143">
          <cell r="D5143" t="str">
            <v>034740_Z11</v>
          </cell>
          <cell r="P5143">
            <v>0.28000000000000003</v>
          </cell>
          <cell r="AD5143">
            <v>1</v>
          </cell>
        </row>
        <row r="5144">
          <cell r="D5144" t="str">
            <v>034740_Z11</v>
          </cell>
          <cell r="P5144">
            <v>0.28000000000000003</v>
          </cell>
          <cell r="AD5144">
            <v>2</v>
          </cell>
        </row>
        <row r="5145">
          <cell r="D5145" t="str">
            <v>034740_Z11</v>
          </cell>
          <cell r="P5145">
            <v>0.28000000000000003</v>
          </cell>
          <cell r="AD5145">
            <v>3</v>
          </cell>
        </row>
        <row r="5146">
          <cell r="D5146" t="str">
            <v>034744_Z11</v>
          </cell>
          <cell r="P5146">
            <v>5.4999999999999997E-3</v>
          </cell>
          <cell r="AD5146">
            <v>1</v>
          </cell>
        </row>
        <row r="5147">
          <cell r="D5147" t="str">
            <v>034744_Z11</v>
          </cell>
          <cell r="P5147">
            <v>5.4999999999999997E-3</v>
          </cell>
          <cell r="AD5147">
            <v>2</v>
          </cell>
        </row>
        <row r="5148">
          <cell r="D5148" t="str">
            <v>034744_Z11</v>
          </cell>
          <cell r="P5148">
            <v>5.4999999999999997E-3</v>
          </cell>
          <cell r="AD5148">
            <v>3</v>
          </cell>
        </row>
        <row r="5149">
          <cell r="D5149" t="str">
            <v>034750_Z11</v>
          </cell>
          <cell r="P5149">
            <v>1.4999999999999999E-2</v>
          </cell>
          <cell r="AD5149">
            <v>1</v>
          </cell>
        </row>
        <row r="5150">
          <cell r="D5150" t="str">
            <v>034750_Z11</v>
          </cell>
          <cell r="P5150">
            <v>1.4999999999999999E-2</v>
          </cell>
          <cell r="AD5150">
            <v>2</v>
          </cell>
        </row>
        <row r="5151">
          <cell r="D5151" t="str">
            <v>034750_Z11</v>
          </cell>
          <cell r="P5151">
            <v>1.4999999999999999E-2</v>
          </cell>
          <cell r="AD5151">
            <v>3</v>
          </cell>
        </row>
        <row r="5152">
          <cell r="D5152" t="str">
            <v>034754_Z11</v>
          </cell>
          <cell r="P5152">
            <v>2.1999999999999999E-2</v>
          </cell>
          <cell r="AD5152">
            <v>2</v>
          </cell>
        </row>
        <row r="5153">
          <cell r="D5153" t="str">
            <v>034754_Z11</v>
          </cell>
          <cell r="P5153">
            <v>2.1999999999999999E-2</v>
          </cell>
          <cell r="AD5153">
            <v>3</v>
          </cell>
        </row>
        <row r="5154">
          <cell r="D5154" t="str">
            <v>034755_Z11</v>
          </cell>
          <cell r="P5154">
            <v>2.1999999999999999E-2</v>
          </cell>
          <cell r="AD5154">
            <v>2</v>
          </cell>
        </row>
        <row r="5155">
          <cell r="D5155" t="str">
            <v>034755_Z11</v>
          </cell>
          <cell r="P5155">
            <v>2.1999999999999999E-2</v>
          </cell>
          <cell r="AD5155">
            <v>3</v>
          </cell>
        </row>
        <row r="5156">
          <cell r="D5156" t="str">
            <v>034761_Z11</v>
          </cell>
          <cell r="P5156">
            <v>3.6999999999999998E-2</v>
          </cell>
          <cell r="AD5156">
            <v>1</v>
          </cell>
        </row>
        <row r="5157">
          <cell r="D5157" t="str">
            <v>034761_Z11</v>
          </cell>
          <cell r="P5157">
            <v>3.6999999999999998E-2</v>
          </cell>
          <cell r="AD5157">
            <v>2</v>
          </cell>
        </row>
        <row r="5158">
          <cell r="D5158" t="str">
            <v>034761_Z11</v>
          </cell>
          <cell r="P5158">
            <v>3.6999999999999998E-2</v>
          </cell>
          <cell r="AD5158">
            <v>3</v>
          </cell>
        </row>
        <row r="5159">
          <cell r="D5159" t="str">
            <v>034764_Z11</v>
          </cell>
          <cell r="P5159">
            <v>4.4999999999999998E-2</v>
          </cell>
          <cell r="AD5159">
            <v>1</v>
          </cell>
        </row>
        <row r="5160">
          <cell r="D5160" t="str">
            <v>034764_Z11</v>
          </cell>
          <cell r="P5160">
            <v>4.4999999999999998E-2</v>
          </cell>
          <cell r="AD5160">
            <v>2</v>
          </cell>
        </row>
        <row r="5161">
          <cell r="D5161" t="str">
            <v>034764_Z11</v>
          </cell>
          <cell r="P5161">
            <v>4.4999999999999998E-2</v>
          </cell>
          <cell r="AD5161">
            <v>3</v>
          </cell>
        </row>
        <row r="5162">
          <cell r="D5162" t="str">
            <v>034765_Z11</v>
          </cell>
          <cell r="P5162">
            <v>4.4999999999999998E-2</v>
          </cell>
          <cell r="AD5162">
            <v>1</v>
          </cell>
        </row>
        <row r="5163">
          <cell r="D5163" t="str">
            <v>034765_Z11</v>
          </cell>
          <cell r="P5163">
            <v>4.4999999999999998E-2</v>
          </cell>
          <cell r="AD5163">
            <v>2</v>
          </cell>
        </row>
        <row r="5164">
          <cell r="D5164" t="str">
            <v>034765_Z11</v>
          </cell>
          <cell r="P5164">
            <v>4.4999999999999998E-2</v>
          </cell>
          <cell r="AD5164">
            <v>3</v>
          </cell>
        </row>
        <row r="5165">
          <cell r="D5165" t="str">
            <v>034773_Z11</v>
          </cell>
          <cell r="P5165">
            <v>1.0999999999999999E-2</v>
          </cell>
          <cell r="AD5165">
            <v>1</v>
          </cell>
        </row>
        <row r="5166">
          <cell r="D5166" t="str">
            <v>034773_Z11</v>
          </cell>
          <cell r="P5166">
            <v>1.0999999999999999E-2</v>
          </cell>
          <cell r="AD5166">
            <v>2</v>
          </cell>
        </row>
        <row r="5167">
          <cell r="D5167" t="str">
            <v>034773_Z11</v>
          </cell>
          <cell r="P5167">
            <v>1.0999999999999999E-2</v>
          </cell>
          <cell r="AD5167">
            <v>3</v>
          </cell>
        </row>
        <row r="5168">
          <cell r="D5168" t="str">
            <v>034774_Z11</v>
          </cell>
          <cell r="P5168">
            <v>1.0999999999999999E-2</v>
          </cell>
          <cell r="AD5168">
            <v>1</v>
          </cell>
        </row>
        <row r="5169">
          <cell r="D5169" t="str">
            <v>034774_Z11</v>
          </cell>
          <cell r="P5169">
            <v>1.0999999999999999E-2</v>
          </cell>
          <cell r="AD5169">
            <v>2</v>
          </cell>
        </row>
        <row r="5170">
          <cell r="D5170" t="str">
            <v>034774_Z11</v>
          </cell>
          <cell r="P5170">
            <v>1.0999999999999999E-2</v>
          </cell>
          <cell r="AD5170">
            <v>3</v>
          </cell>
        </row>
        <row r="5171">
          <cell r="D5171" t="str">
            <v>034786_Z11</v>
          </cell>
          <cell r="P5171">
            <v>2.1999999999999999E-2</v>
          </cell>
          <cell r="AD5171">
            <v>1</v>
          </cell>
        </row>
        <row r="5172">
          <cell r="D5172" t="str">
            <v>034786_Z11</v>
          </cell>
          <cell r="P5172">
            <v>2.1999999999999999E-2</v>
          </cell>
          <cell r="AD5172">
            <v>2</v>
          </cell>
        </row>
        <row r="5173">
          <cell r="D5173" t="str">
            <v>034786_Z11</v>
          </cell>
          <cell r="P5173">
            <v>2.1999999999999999E-2</v>
          </cell>
          <cell r="AD5173">
            <v>3</v>
          </cell>
        </row>
        <row r="5174">
          <cell r="D5174" t="str">
            <v>034806_Z11</v>
          </cell>
          <cell r="P5174">
            <v>1.6E-2</v>
          </cell>
          <cell r="AD5174">
            <v>1</v>
          </cell>
        </row>
        <row r="5175">
          <cell r="D5175" t="str">
            <v>034806_Z11</v>
          </cell>
          <cell r="P5175">
            <v>1.6E-2</v>
          </cell>
          <cell r="AD5175">
            <v>2</v>
          </cell>
        </row>
        <row r="5176">
          <cell r="D5176" t="str">
            <v>034806_Z11</v>
          </cell>
          <cell r="P5176">
            <v>1.6E-2</v>
          </cell>
          <cell r="AD5176">
            <v>3</v>
          </cell>
        </row>
        <row r="5177">
          <cell r="D5177" t="str">
            <v>034828_Z11</v>
          </cell>
          <cell r="P5177">
            <v>0.216</v>
          </cell>
          <cell r="AD5177">
            <v>1</v>
          </cell>
        </row>
        <row r="5178">
          <cell r="D5178" t="str">
            <v>034828_Z11</v>
          </cell>
          <cell r="P5178">
            <v>0.216</v>
          </cell>
          <cell r="AD5178">
            <v>2</v>
          </cell>
        </row>
        <row r="5179">
          <cell r="D5179" t="str">
            <v>034828_Z11</v>
          </cell>
          <cell r="P5179">
            <v>0.216</v>
          </cell>
          <cell r="AD5179">
            <v>3</v>
          </cell>
        </row>
        <row r="5180">
          <cell r="D5180" t="str">
            <v>034829_Z11</v>
          </cell>
          <cell r="P5180">
            <v>0.216</v>
          </cell>
          <cell r="AD5180">
            <v>1</v>
          </cell>
        </row>
        <row r="5181">
          <cell r="D5181" t="str">
            <v>034829_Z11</v>
          </cell>
          <cell r="P5181">
            <v>0.216</v>
          </cell>
          <cell r="AD5181">
            <v>2</v>
          </cell>
        </row>
        <row r="5182">
          <cell r="D5182" t="str">
            <v>034829_Z11</v>
          </cell>
          <cell r="P5182">
            <v>0.216</v>
          </cell>
          <cell r="AD5182">
            <v>3</v>
          </cell>
        </row>
        <row r="5183">
          <cell r="D5183" t="str">
            <v>034833_Z11</v>
          </cell>
          <cell r="P5183">
            <v>1.4999999999999999E-2</v>
          </cell>
          <cell r="AD5183">
            <v>1</v>
          </cell>
        </row>
        <row r="5184">
          <cell r="D5184" t="str">
            <v>034833_Z11</v>
          </cell>
          <cell r="P5184">
            <v>1.4999999999999999E-2</v>
          </cell>
          <cell r="AD5184">
            <v>2</v>
          </cell>
        </row>
        <row r="5185">
          <cell r="D5185" t="str">
            <v>034833_Z11</v>
          </cell>
          <cell r="P5185">
            <v>1.4999999999999999E-2</v>
          </cell>
          <cell r="AD5185">
            <v>3</v>
          </cell>
        </row>
        <row r="5186">
          <cell r="D5186" t="str">
            <v>034834_Z11</v>
          </cell>
          <cell r="P5186">
            <v>1.0999999999999999E-2</v>
          </cell>
          <cell r="AD5186">
            <v>1</v>
          </cell>
        </row>
        <row r="5187">
          <cell r="D5187" t="str">
            <v>034834_Z11</v>
          </cell>
          <cell r="P5187">
            <v>1.0999999999999999E-2</v>
          </cell>
          <cell r="AD5187">
            <v>2</v>
          </cell>
        </row>
        <row r="5188">
          <cell r="D5188" t="str">
            <v>034834_Z11</v>
          </cell>
          <cell r="P5188">
            <v>1.0999999999999999E-2</v>
          </cell>
          <cell r="AD5188">
            <v>3</v>
          </cell>
        </row>
        <row r="5189">
          <cell r="D5189" t="str">
            <v>034850_Z11</v>
          </cell>
          <cell r="P5189">
            <v>7.4999999999999997E-2</v>
          </cell>
          <cell r="AD5189">
            <v>1</v>
          </cell>
        </row>
        <row r="5190">
          <cell r="D5190" t="str">
            <v>034850_Z11</v>
          </cell>
          <cell r="P5190">
            <v>7.4999999999999997E-2</v>
          </cell>
          <cell r="AD5190">
            <v>2</v>
          </cell>
        </row>
        <row r="5191">
          <cell r="D5191" t="str">
            <v>034850_Z11</v>
          </cell>
          <cell r="P5191">
            <v>7.4999999999999997E-2</v>
          </cell>
          <cell r="AD5191">
            <v>3</v>
          </cell>
        </row>
        <row r="5192">
          <cell r="D5192" t="str">
            <v>034863_Z11</v>
          </cell>
          <cell r="P5192">
            <v>0.03</v>
          </cell>
          <cell r="AD5192">
            <v>1</v>
          </cell>
        </row>
        <row r="5193">
          <cell r="D5193" t="str">
            <v>034863_Z11</v>
          </cell>
          <cell r="P5193">
            <v>0.03</v>
          </cell>
          <cell r="AD5193">
            <v>2</v>
          </cell>
        </row>
        <row r="5194">
          <cell r="D5194" t="str">
            <v>034863_Z11</v>
          </cell>
          <cell r="P5194">
            <v>0.03</v>
          </cell>
          <cell r="AD5194">
            <v>3</v>
          </cell>
        </row>
        <row r="5195">
          <cell r="D5195" t="str">
            <v>034868_Z11</v>
          </cell>
          <cell r="P5195">
            <v>0.09</v>
          </cell>
          <cell r="AD5195">
            <v>1</v>
          </cell>
        </row>
        <row r="5196">
          <cell r="D5196" t="str">
            <v>034868_Z11</v>
          </cell>
          <cell r="P5196">
            <v>0.09</v>
          </cell>
          <cell r="AD5196">
            <v>2</v>
          </cell>
        </row>
        <row r="5197">
          <cell r="D5197" t="str">
            <v>034868_Z11</v>
          </cell>
          <cell r="P5197">
            <v>0.09</v>
          </cell>
          <cell r="AD5197">
            <v>3</v>
          </cell>
        </row>
        <row r="5198">
          <cell r="D5198" t="str">
            <v>034870_Z11</v>
          </cell>
          <cell r="P5198">
            <v>0.6</v>
          </cell>
          <cell r="AD5198">
            <v>1</v>
          </cell>
        </row>
        <row r="5199">
          <cell r="D5199" t="str">
            <v>034870_Z11</v>
          </cell>
          <cell r="P5199">
            <v>0.6</v>
          </cell>
          <cell r="AD5199">
            <v>2</v>
          </cell>
        </row>
        <row r="5200">
          <cell r="D5200" t="str">
            <v>034870_Z11</v>
          </cell>
          <cell r="P5200">
            <v>0.6</v>
          </cell>
          <cell r="AD5200">
            <v>3</v>
          </cell>
        </row>
        <row r="5201">
          <cell r="D5201" t="str">
            <v>034871_Z11</v>
          </cell>
          <cell r="P5201">
            <v>0.6</v>
          </cell>
          <cell r="AD5201">
            <v>1</v>
          </cell>
        </row>
        <row r="5202">
          <cell r="D5202" t="str">
            <v>034871_Z11</v>
          </cell>
          <cell r="P5202">
            <v>0.6</v>
          </cell>
          <cell r="AD5202">
            <v>2</v>
          </cell>
        </row>
        <row r="5203">
          <cell r="D5203" t="str">
            <v>034871_Z11</v>
          </cell>
          <cell r="P5203">
            <v>0.6</v>
          </cell>
          <cell r="AD5203">
            <v>3</v>
          </cell>
        </row>
        <row r="5204">
          <cell r="D5204" t="str">
            <v>034881_Z11</v>
          </cell>
          <cell r="P5204">
            <v>0.16</v>
          </cell>
          <cell r="AD5204">
            <v>1</v>
          </cell>
        </row>
        <row r="5205">
          <cell r="D5205" t="str">
            <v>034881_Z11</v>
          </cell>
          <cell r="P5205">
            <v>0.16</v>
          </cell>
          <cell r="AD5205">
            <v>2</v>
          </cell>
        </row>
        <row r="5206">
          <cell r="D5206" t="str">
            <v>034881_Z11</v>
          </cell>
          <cell r="P5206">
            <v>0.16</v>
          </cell>
          <cell r="AD5206">
            <v>3</v>
          </cell>
        </row>
        <row r="5207">
          <cell r="D5207" t="str">
            <v>034882_Z11</v>
          </cell>
          <cell r="P5207">
            <v>0.04</v>
          </cell>
          <cell r="AD5207">
            <v>1</v>
          </cell>
        </row>
        <row r="5208">
          <cell r="D5208" t="str">
            <v>034882_Z11</v>
          </cell>
          <cell r="P5208">
            <v>0.04</v>
          </cell>
          <cell r="AD5208">
            <v>2</v>
          </cell>
        </row>
        <row r="5209">
          <cell r="D5209" t="str">
            <v>034882_Z11</v>
          </cell>
          <cell r="P5209">
            <v>0.04</v>
          </cell>
          <cell r="AD5209">
            <v>3</v>
          </cell>
        </row>
        <row r="5210">
          <cell r="D5210" t="str">
            <v>034885_Z11</v>
          </cell>
          <cell r="P5210">
            <v>1.0999999999999999E-2</v>
          </cell>
          <cell r="AD5210">
            <v>1</v>
          </cell>
        </row>
        <row r="5211">
          <cell r="D5211" t="str">
            <v>034885_Z11</v>
          </cell>
          <cell r="P5211">
            <v>1.0999999999999999E-2</v>
          </cell>
          <cell r="AD5211">
            <v>2</v>
          </cell>
        </row>
        <row r="5212">
          <cell r="D5212" t="str">
            <v>034885_Z11</v>
          </cell>
          <cell r="P5212">
            <v>1.0999999999999999E-2</v>
          </cell>
          <cell r="AD5212">
            <v>3</v>
          </cell>
        </row>
        <row r="5213">
          <cell r="D5213" t="str">
            <v>034886_Z11</v>
          </cell>
          <cell r="P5213">
            <v>7.4999999999999997E-3</v>
          </cell>
          <cell r="AD5213">
            <v>1</v>
          </cell>
        </row>
        <row r="5214">
          <cell r="D5214" t="str">
            <v>034886_Z11</v>
          </cell>
          <cell r="P5214">
            <v>7.4999999999999997E-3</v>
          </cell>
          <cell r="AD5214">
            <v>2</v>
          </cell>
        </row>
        <row r="5215">
          <cell r="D5215" t="str">
            <v>034886_Z11</v>
          </cell>
          <cell r="P5215">
            <v>7.4999999999999997E-3</v>
          </cell>
          <cell r="AD5215">
            <v>3</v>
          </cell>
        </row>
        <row r="5216">
          <cell r="D5216" t="str">
            <v>034887_Z11</v>
          </cell>
          <cell r="P5216">
            <v>5.5E-2</v>
          </cell>
          <cell r="AD5216">
            <v>1</v>
          </cell>
        </row>
        <row r="5217">
          <cell r="D5217" t="str">
            <v>034887_Z11</v>
          </cell>
          <cell r="P5217">
            <v>5.5E-2</v>
          </cell>
          <cell r="AD5217">
            <v>2</v>
          </cell>
        </row>
        <row r="5218">
          <cell r="D5218" t="str">
            <v>034887_Z11</v>
          </cell>
          <cell r="P5218">
            <v>5.5E-2</v>
          </cell>
          <cell r="AD5218">
            <v>3</v>
          </cell>
        </row>
        <row r="5219">
          <cell r="D5219" t="str">
            <v>034888_Z11</v>
          </cell>
          <cell r="P5219">
            <v>1.0999999999999999E-2</v>
          </cell>
          <cell r="AD5219">
            <v>1</v>
          </cell>
        </row>
        <row r="5220">
          <cell r="D5220" t="str">
            <v>034888_Z11</v>
          </cell>
          <cell r="P5220">
            <v>1.0999999999999999E-2</v>
          </cell>
          <cell r="AD5220">
            <v>2</v>
          </cell>
        </row>
        <row r="5221">
          <cell r="D5221" t="str">
            <v>034888_Z11</v>
          </cell>
          <cell r="P5221">
            <v>1.0999999999999999E-2</v>
          </cell>
          <cell r="AD5221">
            <v>3</v>
          </cell>
        </row>
        <row r="5222">
          <cell r="D5222" t="str">
            <v>034904_Z11</v>
          </cell>
          <cell r="P5222">
            <v>0.11</v>
          </cell>
          <cell r="AD5222">
            <v>1</v>
          </cell>
        </row>
        <row r="5223">
          <cell r="D5223" t="str">
            <v>034904_Z11</v>
          </cell>
          <cell r="P5223">
            <v>0.11</v>
          </cell>
          <cell r="AD5223">
            <v>2</v>
          </cell>
        </row>
        <row r="5224">
          <cell r="D5224" t="str">
            <v>034904_Z11</v>
          </cell>
          <cell r="P5224">
            <v>0.11</v>
          </cell>
          <cell r="AD5224">
            <v>3</v>
          </cell>
        </row>
        <row r="5225">
          <cell r="D5225" t="str">
            <v>034905_Z11</v>
          </cell>
          <cell r="P5225">
            <v>0.11</v>
          </cell>
          <cell r="AD5225">
            <v>1</v>
          </cell>
        </row>
        <row r="5226">
          <cell r="D5226" t="str">
            <v>034905_Z11</v>
          </cell>
          <cell r="P5226">
            <v>0.11</v>
          </cell>
          <cell r="AD5226">
            <v>2</v>
          </cell>
        </row>
        <row r="5227">
          <cell r="D5227" t="str">
            <v>034905_Z11</v>
          </cell>
          <cell r="P5227">
            <v>0.11</v>
          </cell>
          <cell r="AD5227">
            <v>3</v>
          </cell>
        </row>
        <row r="5228">
          <cell r="D5228" t="str">
            <v>034907_Z11</v>
          </cell>
          <cell r="P5228">
            <v>7.4999999999999997E-3</v>
          </cell>
          <cell r="AD5228">
            <v>1</v>
          </cell>
        </row>
        <row r="5229">
          <cell r="D5229" t="str">
            <v>034907_Z11</v>
          </cell>
          <cell r="P5229">
            <v>7.4999999999999997E-3</v>
          </cell>
          <cell r="AD5229">
            <v>2</v>
          </cell>
        </row>
        <row r="5230">
          <cell r="D5230" t="str">
            <v>034907_Z11</v>
          </cell>
          <cell r="P5230">
            <v>7.4999999999999997E-3</v>
          </cell>
          <cell r="AD5230">
            <v>3</v>
          </cell>
        </row>
        <row r="5231">
          <cell r="D5231" t="str">
            <v>034908_Z11</v>
          </cell>
          <cell r="P5231">
            <v>1.7999999999999999E-2</v>
          </cell>
          <cell r="AD5231">
            <v>1</v>
          </cell>
        </row>
        <row r="5232">
          <cell r="D5232" t="str">
            <v>034908_Z11</v>
          </cell>
          <cell r="P5232">
            <v>1.7999999999999999E-2</v>
          </cell>
          <cell r="AD5232">
            <v>2</v>
          </cell>
        </row>
        <row r="5233">
          <cell r="D5233" t="str">
            <v>034908_Z11</v>
          </cell>
          <cell r="P5233">
            <v>1.7999999999999999E-2</v>
          </cell>
          <cell r="AD5233">
            <v>3</v>
          </cell>
        </row>
        <row r="5234">
          <cell r="D5234" t="str">
            <v>034916_Z11</v>
          </cell>
          <cell r="P5234">
            <v>1.26E-2</v>
          </cell>
          <cell r="AD5234">
            <v>1</v>
          </cell>
        </row>
        <row r="5235">
          <cell r="D5235" t="str">
            <v>034916_Z11</v>
          </cell>
          <cell r="P5235">
            <v>1.26E-2</v>
          </cell>
          <cell r="AD5235">
            <v>2</v>
          </cell>
        </row>
        <row r="5236">
          <cell r="D5236" t="str">
            <v>034916_Z11</v>
          </cell>
          <cell r="P5236">
            <v>1.26E-2</v>
          </cell>
          <cell r="AD5236">
            <v>3</v>
          </cell>
        </row>
        <row r="5237">
          <cell r="D5237" t="str">
            <v>034917_Z11</v>
          </cell>
          <cell r="P5237">
            <v>5.4999999999999997E-3</v>
          </cell>
          <cell r="AD5237">
            <v>1</v>
          </cell>
        </row>
        <row r="5238">
          <cell r="D5238" t="str">
            <v>034917_Z11</v>
          </cell>
          <cell r="P5238">
            <v>5.4999999999999997E-3</v>
          </cell>
          <cell r="AD5238">
            <v>2</v>
          </cell>
        </row>
        <row r="5239">
          <cell r="D5239" t="str">
            <v>034917_Z11</v>
          </cell>
          <cell r="P5239">
            <v>5.4999999999999997E-3</v>
          </cell>
          <cell r="AD5239">
            <v>3</v>
          </cell>
        </row>
        <row r="5240">
          <cell r="D5240" t="str">
            <v>034918_Z11</v>
          </cell>
          <cell r="P5240">
            <v>0.09</v>
          </cell>
          <cell r="AD5240">
            <v>1</v>
          </cell>
        </row>
        <row r="5241">
          <cell r="D5241" t="str">
            <v>034918_Z11</v>
          </cell>
          <cell r="P5241">
            <v>0.09</v>
          </cell>
          <cell r="AD5241">
            <v>2</v>
          </cell>
        </row>
        <row r="5242">
          <cell r="D5242" t="str">
            <v>034918_Z11</v>
          </cell>
          <cell r="P5242">
            <v>0.09</v>
          </cell>
          <cell r="AD5242">
            <v>3</v>
          </cell>
        </row>
        <row r="5243">
          <cell r="D5243" t="str">
            <v>034919_Z11</v>
          </cell>
          <cell r="P5243">
            <v>0.09</v>
          </cell>
          <cell r="AD5243">
            <v>1</v>
          </cell>
        </row>
        <row r="5244">
          <cell r="D5244" t="str">
            <v>034919_Z11</v>
          </cell>
          <cell r="P5244">
            <v>0.09</v>
          </cell>
          <cell r="AD5244">
            <v>2</v>
          </cell>
        </row>
        <row r="5245">
          <cell r="D5245" t="str">
            <v>034919_Z11</v>
          </cell>
          <cell r="P5245">
            <v>0.09</v>
          </cell>
          <cell r="AD5245">
            <v>3</v>
          </cell>
        </row>
        <row r="5246">
          <cell r="D5246" t="str">
            <v>034921_Z11</v>
          </cell>
          <cell r="P5246">
            <v>0.2</v>
          </cell>
          <cell r="AD5246">
            <v>1</v>
          </cell>
        </row>
        <row r="5247">
          <cell r="D5247" t="str">
            <v>034921_Z11</v>
          </cell>
          <cell r="P5247">
            <v>0.2</v>
          </cell>
          <cell r="AD5247">
            <v>2</v>
          </cell>
        </row>
        <row r="5248">
          <cell r="D5248" t="str">
            <v>034921_Z11</v>
          </cell>
          <cell r="P5248">
            <v>0.2</v>
          </cell>
          <cell r="AD5248">
            <v>3</v>
          </cell>
        </row>
        <row r="5249">
          <cell r="D5249" t="str">
            <v>034929_Z11</v>
          </cell>
          <cell r="P5249">
            <v>4.4999999999999998E-2</v>
          </cell>
          <cell r="AD5249">
            <v>1</v>
          </cell>
        </row>
        <row r="5250">
          <cell r="D5250" t="str">
            <v>034929_Z11</v>
          </cell>
          <cell r="P5250">
            <v>4.4999999999999998E-2</v>
          </cell>
          <cell r="AD5250">
            <v>2</v>
          </cell>
        </row>
        <row r="5251">
          <cell r="D5251" t="str">
            <v>034929_Z11</v>
          </cell>
          <cell r="P5251">
            <v>4.4999999999999998E-2</v>
          </cell>
          <cell r="AD5251">
            <v>3</v>
          </cell>
        </row>
        <row r="5252">
          <cell r="D5252" t="str">
            <v>034930_Z11</v>
          </cell>
          <cell r="P5252">
            <v>0.11</v>
          </cell>
          <cell r="AD5252">
            <v>1</v>
          </cell>
        </row>
        <row r="5253">
          <cell r="D5253" t="str">
            <v>034930_Z11</v>
          </cell>
          <cell r="P5253">
            <v>0.11</v>
          </cell>
          <cell r="AD5253">
            <v>2</v>
          </cell>
        </row>
        <row r="5254">
          <cell r="D5254" t="str">
            <v>034930_Z11</v>
          </cell>
          <cell r="P5254">
            <v>0.11</v>
          </cell>
          <cell r="AD5254">
            <v>3</v>
          </cell>
        </row>
        <row r="5255">
          <cell r="D5255" t="str">
            <v>034937_Z11</v>
          </cell>
          <cell r="P5255">
            <v>0.03</v>
          </cell>
          <cell r="AD5255">
            <v>1</v>
          </cell>
        </row>
        <row r="5256">
          <cell r="D5256" t="str">
            <v>034937_Z11</v>
          </cell>
          <cell r="P5256">
            <v>0.03</v>
          </cell>
          <cell r="AD5256">
            <v>2</v>
          </cell>
        </row>
        <row r="5257">
          <cell r="D5257" t="str">
            <v>034937_Z11</v>
          </cell>
          <cell r="P5257">
            <v>0.03</v>
          </cell>
          <cell r="AD5257">
            <v>3</v>
          </cell>
        </row>
        <row r="5258">
          <cell r="D5258" t="str">
            <v>034941_Z11</v>
          </cell>
          <cell r="P5258">
            <v>0.09</v>
          </cell>
          <cell r="AD5258">
            <v>1</v>
          </cell>
        </row>
        <row r="5259">
          <cell r="D5259" t="str">
            <v>034941_Z11</v>
          </cell>
          <cell r="P5259">
            <v>0.09</v>
          </cell>
          <cell r="AD5259">
            <v>2</v>
          </cell>
        </row>
        <row r="5260">
          <cell r="D5260" t="str">
            <v>034941_Z11</v>
          </cell>
          <cell r="P5260">
            <v>0.09</v>
          </cell>
          <cell r="AD5260">
            <v>3</v>
          </cell>
        </row>
        <row r="5261">
          <cell r="D5261" t="str">
            <v>034942_Z11</v>
          </cell>
          <cell r="P5261">
            <v>6.3E-2</v>
          </cell>
          <cell r="AD5261">
            <v>1</v>
          </cell>
        </row>
        <row r="5262">
          <cell r="D5262" t="str">
            <v>034942_Z11</v>
          </cell>
          <cell r="P5262">
            <v>6.3E-2</v>
          </cell>
          <cell r="AD5262">
            <v>2</v>
          </cell>
        </row>
        <row r="5263">
          <cell r="D5263" t="str">
            <v>034942_Z11</v>
          </cell>
          <cell r="P5263">
            <v>6.3E-2</v>
          </cell>
          <cell r="AD5263">
            <v>3</v>
          </cell>
        </row>
        <row r="5264">
          <cell r="D5264" t="str">
            <v>034944_Z11</v>
          </cell>
          <cell r="P5264">
            <v>2.4E-2</v>
          </cell>
          <cell r="AD5264">
            <v>1</v>
          </cell>
        </row>
        <row r="5265">
          <cell r="D5265" t="str">
            <v>034944_Z11</v>
          </cell>
          <cell r="P5265">
            <v>2.4E-2</v>
          </cell>
          <cell r="AD5265">
            <v>2</v>
          </cell>
        </row>
        <row r="5266">
          <cell r="D5266" t="str">
            <v>034944_Z11</v>
          </cell>
          <cell r="P5266">
            <v>2.4E-2</v>
          </cell>
          <cell r="AD5266">
            <v>3</v>
          </cell>
        </row>
        <row r="5267">
          <cell r="D5267" t="str">
            <v>034945_Z11</v>
          </cell>
          <cell r="P5267">
            <v>0.09</v>
          </cell>
          <cell r="AD5267">
            <v>2</v>
          </cell>
        </row>
        <row r="5268">
          <cell r="D5268" t="str">
            <v>034945_Z11</v>
          </cell>
          <cell r="P5268">
            <v>0.09</v>
          </cell>
          <cell r="AD5268">
            <v>3</v>
          </cell>
        </row>
        <row r="5269">
          <cell r="D5269" t="str">
            <v>034948_Z11</v>
          </cell>
          <cell r="P5269">
            <v>2.1999999999999999E-2</v>
          </cell>
          <cell r="AD5269">
            <v>1</v>
          </cell>
        </row>
        <row r="5270">
          <cell r="D5270" t="str">
            <v>034948_Z11</v>
          </cell>
          <cell r="P5270">
            <v>2.1999999999999999E-2</v>
          </cell>
          <cell r="AD5270">
            <v>2</v>
          </cell>
        </row>
        <row r="5271">
          <cell r="D5271" t="str">
            <v>034948_Z11</v>
          </cell>
          <cell r="P5271">
            <v>2.1999999999999999E-2</v>
          </cell>
          <cell r="AD5271">
            <v>3</v>
          </cell>
        </row>
        <row r="5272">
          <cell r="D5272" t="str">
            <v>034949_Z11</v>
          </cell>
          <cell r="P5272">
            <v>5.4999999999999997E-3</v>
          </cell>
          <cell r="AD5272">
            <v>1</v>
          </cell>
        </row>
        <row r="5273">
          <cell r="D5273" t="str">
            <v>034949_Z11</v>
          </cell>
          <cell r="P5273">
            <v>5.4999999999999997E-3</v>
          </cell>
          <cell r="AD5273">
            <v>2</v>
          </cell>
        </row>
        <row r="5274">
          <cell r="D5274" t="str">
            <v>034949_Z11</v>
          </cell>
          <cell r="P5274">
            <v>5.4999999999999997E-3</v>
          </cell>
          <cell r="AD5274">
            <v>3</v>
          </cell>
        </row>
        <row r="5275">
          <cell r="D5275" t="str">
            <v>034950_Z11</v>
          </cell>
          <cell r="P5275">
            <v>3.6999999999999998E-2</v>
          </cell>
          <cell r="AD5275">
            <v>1</v>
          </cell>
        </row>
        <row r="5276">
          <cell r="D5276" t="str">
            <v>034950_Z11</v>
          </cell>
          <cell r="P5276">
            <v>3.6999999999999998E-2</v>
          </cell>
          <cell r="AD5276">
            <v>2</v>
          </cell>
        </row>
        <row r="5277">
          <cell r="D5277" t="str">
            <v>034950_Z11</v>
          </cell>
          <cell r="P5277">
            <v>3.6999999999999998E-2</v>
          </cell>
          <cell r="AD5277">
            <v>3</v>
          </cell>
        </row>
        <row r="5278">
          <cell r="D5278" t="str">
            <v>034951_Z11</v>
          </cell>
          <cell r="P5278">
            <v>0.35499999999999998</v>
          </cell>
          <cell r="AD5278">
            <v>1</v>
          </cell>
        </row>
        <row r="5279">
          <cell r="D5279" t="str">
            <v>034951_Z11</v>
          </cell>
          <cell r="P5279">
            <v>0.35499999999999998</v>
          </cell>
          <cell r="AD5279">
            <v>2</v>
          </cell>
        </row>
        <row r="5280">
          <cell r="D5280" t="str">
            <v>034951_Z11</v>
          </cell>
          <cell r="P5280">
            <v>0.35499999999999998</v>
          </cell>
          <cell r="AD5280">
            <v>3</v>
          </cell>
        </row>
        <row r="5281">
          <cell r="D5281" t="str">
            <v>034952_Z11</v>
          </cell>
          <cell r="P5281">
            <v>5.5E-2</v>
          </cell>
          <cell r="AD5281">
            <v>1</v>
          </cell>
        </row>
        <row r="5282">
          <cell r="D5282" t="str">
            <v>034952_Z11</v>
          </cell>
          <cell r="P5282">
            <v>5.5E-2</v>
          </cell>
          <cell r="AD5282">
            <v>2</v>
          </cell>
        </row>
        <row r="5283">
          <cell r="D5283" t="str">
            <v>034952_Z11</v>
          </cell>
          <cell r="P5283">
            <v>5.5E-2</v>
          </cell>
          <cell r="AD5283">
            <v>3</v>
          </cell>
        </row>
        <row r="5284">
          <cell r="D5284" t="str">
            <v>034953_Z11</v>
          </cell>
          <cell r="P5284">
            <v>5.5E-2</v>
          </cell>
          <cell r="AD5284">
            <v>1</v>
          </cell>
        </row>
        <row r="5285">
          <cell r="D5285" t="str">
            <v>034953_Z11</v>
          </cell>
          <cell r="P5285">
            <v>5.5E-2</v>
          </cell>
          <cell r="AD5285">
            <v>2</v>
          </cell>
        </row>
        <row r="5286">
          <cell r="D5286" t="str">
            <v>034953_Z11</v>
          </cell>
          <cell r="P5286">
            <v>5.5E-2</v>
          </cell>
          <cell r="AD5286">
            <v>3</v>
          </cell>
        </row>
        <row r="5287">
          <cell r="D5287" t="str">
            <v>034954_Z11</v>
          </cell>
          <cell r="P5287">
            <v>0.09</v>
          </cell>
          <cell r="AD5287">
            <v>1</v>
          </cell>
        </row>
        <row r="5288">
          <cell r="D5288" t="str">
            <v>034954_Z11</v>
          </cell>
          <cell r="P5288">
            <v>0.09</v>
          </cell>
          <cell r="AD5288">
            <v>2</v>
          </cell>
        </row>
        <row r="5289">
          <cell r="D5289" t="str">
            <v>034954_Z11</v>
          </cell>
          <cell r="P5289">
            <v>0.09</v>
          </cell>
          <cell r="AD5289">
            <v>3</v>
          </cell>
        </row>
        <row r="5290">
          <cell r="D5290" t="str">
            <v>034955_Z11</v>
          </cell>
          <cell r="P5290">
            <v>7.4999999999999997E-2</v>
          </cell>
          <cell r="AD5290">
            <v>1</v>
          </cell>
        </row>
        <row r="5291">
          <cell r="D5291" t="str">
            <v>034955_Z11</v>
          </cell>
          <cell r="P5291">
            <v>7.4999999999999997E-2</v>
          </cell>
          <cell r="AD5291">
            <v>2</v>
          </cell>
        </row>
        <row r="5292">
          <cell r="D5292" t="str">
            <v>034955_Z11</v>
          </cell>
          <cell r="P5292">
            <v>7.4999999999999997E-2</v>
          </cell>
          <cell r="AD5292">
            <v>3</v>
          </cell>
        </row>
        <row r="5293">
          <cell r="D5293" t="str">
            <v>034956_Z11</v>
          </cell>
          <cell r="P5293">
            <v>1.0999999999999999E-2</v>
          </cell>
          <cell r="AD5293">
            <v>1</v>
          </cell>
        </row>
        <row r="5294">
          <cell r="D5294" t="str">
            <v>034956_Z11</v>
          </cell>
          <cell r="P5294">
            <v>1.0999999999999999E-2</v>
          </cell>
          <cell r="AD5294">
            <v>2</v>
          </cell>
        </row>
        <row r="5295">
          <cell r="D5295" t="str">
            <v>034956_Z11</v>
          </cell>
          <cell r="P5295">
            <v>1.0999999999999999E-2</v>
          </cell>
          <cell r="AD5295">
            <v>3</v>
          </cell>
        </row>
        <row r="5296">
          <cell r="D5296" t="str">
            <v>034958_Z11</v>
          </cell>
          <cell r="P5296">
            <v>3.6999999999999998E-2</v>
          </cell>
          <cell r="AD5296">
            <v>1</v>
          </cell>
        </row>
        <row r="5297">
          <cell r="D5297" t="str">
            <v>034958_Z11</v>
          </cell>
          <cell r="P5297">
            <v>3.6999999999999998E-2</v>
          </cell>
          <cell r="AD5297">
            <v>2</v>
          </cell>
        </row>
        <row r="5298">
          <cell r="D5298" t="str">
            <v>034958_Z11</v>
          </cell>
          <cell r="P5298">
            <v>3.6999999999999998E-2</v>
          </cell>
          <cell r="AD5298">
            <v>3</v>
          </cell>
        </row>
        <row r="5299">
          <cell r="D5299" t="str">
            <v>034960_Z11</v>
          </cell>
          <cell r="P5299">
            <v>1.4999999999999999E-2</v>
          </cell>
          <cell r="AD5299">
            <v>1</v>
          </cell>
        </row>
        <row r="5300">
          <cell r="D5300" t="str">
            <v>034960_Z11</v>
          </cell>
          <cell r="P5300">
            <v>1.4999999999999999E-2</v>
          </cell>
          <cell r="AD5300">
            <v>2</v>
          </cell>
        </row>
        <row r="5301">
          <cell r="D5301" t="str">
            <v>034960_Z11</v>
          </cell>
          <cell r="P5301">
            <v>1.4999999999999999E-2</v>
          </cell>
          <cell r="AD5301">
            <v>3</v>
          </cell>
        </row>
        <row r="5302">
          <cell r="D5302" t="str">
            <v>034969_Z11</v>
          </cell>
          <cell r="P5302">
            <v>1.4999999999999999E-2</v>
          </cell>
          <cell r="AD5302">
            <v>1</v>
          </cell>
        </row>
        <row r="5303">
          <cell r="D5303" t="str">
            <v>034969_Z11</v>
          </cell>
          <cell r="P5303">
            <v>1.4999999999999999E-2</v>
          </cell>
          <cell r="AD5303">
            <v>2</v>
          </cell>
        </row>
        <row r="5304">
          <cell r="D5304" t="str">
            <v>034969_Z11</v>
          </cell>
          <cell r="P5304">
            <v>1.4999999999999999E-2</v>
          </cell>
          <cell r="AD5304">
            <v>3</v>
          </cell>
        </row>
        <row r="5305">
          <cell r="D5305" t="str">
            <v>034970_Z11</v>
          </cell>
          <cell r="P5305">
            <v>1.4999999999999999E-2</v>
          </cell>
          <cell r="AD5305">
            <v>1</v>
          </cell>
        </row>
        <row r="5306">
          <cell r="D5306" t="str">
            <v>034970_Z11</v>
          </cell>
          <cell r="P5306">
            <v>1.4999999999999999E-2</v>
          </cell>
          <cell r="AD5306">
            <v>2</v>
          </cell>
        </row>
        <row r="5307">
          <cell r="D5307" t="str">
            <v>034970_Z11</v>
          </cell>
          <cell r="P5307">
            <v>1.4999999999999999E-2</v>
          </cell>
          <cell r="AD5307">
            <v>3</v>
          </cell>
        </row>
        <row r="5308">
          <cell r="D5308" t="str">
            <v>034979_Z11</v>
          </cell>
          <cell r="P5308">
            <v>0.2</v>
          </cell>
          <cell r="AD5308">
            <v>1</v>
          </cell>
        </row>
        <row r="5309">
          <cell r="D5309" t="str">
            <v>034979_Z11</v>
          </cell>
          <cell r="P5309">
            <v>0.2</v>
          </cell>
          <cell r="AD5309">
            <v>2</v>
          </cell>
        </row>
        <row r="5310">
          <cell r="D5310" t="str">
            <v>034979_Z11</v>
          </cell>
          <cell r="P5310">
            <v>0.2</v>
          </cell>
          <cell r="AD5310">
            <v>3</v>
          </cell>
        </row>
        <row r="5311">
          <cell r="D5311" t="str">
            <v>034991_Z11</v>
          </cell>
          <cell r="P5311">
            <v>3.6999999999999998E-2</v>
          </cell>
          <cell r="AD5311">
            <v>1</v>
          </cell>
        </row>
        <row r="5312">
          <cell r="D5312" t="str">
            <v>034991_Z11</v>
          </cell>
          <cell r="P5312">
            <v>3.6999999999999998E-2</v>
          </cell>
          <cell r="AD5312">
            <v>2</v>
          </cell>
        </row>
        <row r="5313">
          <cell r="D5313" t="str">
            <v>034991_Z11</v>
          </cell>
          <cell r="P5313">
            <v>3.6999999999999998E-2</v>
          </cell>
          <cell r="AD5313">
            <v>3</v>
          </cell>
        </row>
        <row r="5314">
          <cell r="D5314" t="str">
            <v>035022_Z11</v>
          </cell>
          <cell r="P5314">
            <v>5.1999999999999998E-2</v>
          </cell>
          <cell r="AD5314">
            <v>1</v>
          </cell>
        </row>
        <row r="5315">
          <cell r="D5315" t="str">
            <v>035022_Z11</v>
          </cell>
          <cell r="P5315">
            <v>5.1999999999999998E-2</v>
          </cell>
          <cell r="AD5315">
            <v>2</v>
          </cell>
        </row>
        <row r="5316">
          <cell r="D5316" t="str">
            <v>035022_Z11</v>
          </cell>
          <cell r="P5316">
            <v>5.1999999999999998E-2</v>
          </cell>
          <cell r="AD5316">
            <v>3</v>
          </cell>
        </row>
        <row r="5317">
          <cell r="D5317" t="str">
            <v>035028_Z11</v>
          </cell>
          <cell r="P5317">
            <v>5.5E-2</v>
          </cell>
          <cell r="AD5317">
            <v>1</v>
          </cell>
        </row>
        <row r="5318">
          <cell r="D5318" t="str">
            <v>035028_Z11</v>
          </cell>
          <cell r="P5318">
            <v>5.5E-2</v>
          </cell>
          <cell r="AD5318">
            <v>2</v>
          </cell>
        </row>
        <row r="5319">
          <cell r="D5319" t="str">
            <v>035028_Z11</v>
          </cell>
          <cell r="P5319">
            <v>5.5E-2</v>
          </cell>
          <cell r="AD5319">
            <v>3</v>
          </cell>
        </row>
        <row r="5320">
          <cell r="D5320" t="str">
            <v>035046_Z11</v>
          </cell>
          <cell r="P5320">
            <v>1.0999999999999999E-2</v>
          </cell>
          <cell r="AD5320">
            <v>1</v>
          </cell>
        </row>
        <row r="5321">
          <cell r="D5321" t="str">
            <v>035046_Z11</v>
          </cell>
          <cell r="P5321">
            <v>1.0999999999999999E-2</v>
          </cell>
          <cell r="AD5321">
            <v>2</v>
          </cell>
        </row>
        <row r="5322">
          <cell r="D5322" t="str">
            <v>035046_Z11</v>
          </cell>
          <cell r="P5322">
            <v>1.0999999999999999E-2</v>
          </cell>
          <cell r="AD5322">
            <v>3</v>
          </cell>
        </row>
        <row r="5323">
          <cell r="D5323" t="str">
            <v>035047_Z11</v>
          </cell>
          <cell r="P5323">
            <v>1.0999999999999999E-2</v>
          </cell>
          <cell r="AD5323">
            <v>1</v>
          </cell>
        </row>
        <row r="5324">
          <cell r="D5324" t="str">
            <v>035047_Z11</v>
          </cell>
          <cell r="P5324">
            <v>1.0999999999999999E-2</v>
          </cell>
          <cell r="AD5324">
            <v>2</v>
          </cell>
        </row>
        <row r="5325">
          <cell r="D5325" t="str">
            <v>035047_Z11</v>
          </cell>
          <cell r="P5325">
            <v>1.0999999999999999E-2</v>
          </cell>
          <cell r="AD5325">
            <v>3</v>
          </cell>
        </row>
        <row r="5326">
          <cell r="D5326" t="str">
            <v>035048_Z11</v>
          </cell>
          <cell r="P5326">
            <v>1.0999999999999999E-2</v>
          </cell>
          <cell r="AD5326">
            <v>1</v>
          </cell>
        </row>
        <row r="5327">
          <cell r="D5327" t="str">
            <v>035048_Z11</v>
          </cell>
          <cell r="P5327">
            <v>1.0999999999999999E-2</v>
          </cell>
          <cell r="AD5327">
            <v>2</v>
          </cell>
        </row>
        <row r="5328">
          <cell r="D5328" t="str">
            <v>035048_Z11</v>
          </cell>
          <cell r="P5328">
            <v>1.0999999999999999E-2</v>
          </cell>
          <cell r="AD5328">
            <v>3</v>
          </cell>
        </row>
        <row r="5329">
          <cell r="D5329" t="str">
            <v>035049_Z11</v>
          </cell>
          <cell r="P5329">
            <v>7.4999999999999997E-3</v>
          </cell>
          <cell r="AD5329">
            <v>1</v>
          </cell>
        </row>
        <row r="5330">
          <cell r="D5330" t="str">
            <v>035049_Z11</v>
          </cell>
          <cell r="P5330">
            <v>7.4999999999999997E-3</v>
          </cell>
          <cell r="AD5330">
            <v>2</v>
          </cell>
        </row>
        <row r="5331">
          <cell r="D5331" t="str">
            <v>035049_Z11</v>
          </cell>
          <cell r="P5331">
            <v>7.4999999999999997E-3</v>
          </cell>
          <cell r="AD5331">
            <v>3</v>
          </cell>
        </row>
        <row r="5332">
          <cell r="D5332" t="str">
            <v>035050_Z11</v>
          </cell>
          <cell r="P5332">
            <v>1.2E-2</v>
          </cell>
          <cell r="AD5332">
            <v>1</v>
          </cell>
        </row>
        <row r="5333">
          <cell r="D5333" t="str">
            <v>035050_Z11</v>
          </cell>
          <cell r="P5333">
            <v>1.2E-2</v>
          </cell>
          <cell r="AD5333">
            <v>2</v>
          </cell>
        </row>
        <row r="5334">
          <cell r="D5334" t="str">
            <v>035050_Z11</v>
          </cell>
          <cell r="P5334">
            <v>1.2E-2</v>
          </cell>
          <cell r="AD5334">
            <v>3</v>
          </cell>
        </row>
        <row r="5335">
          <cell r="D5335" t="str">
            <v>035066_Z11</v>
          </cell>
          <cell r="P5335">
            <v>1.8499999999999999E-2</v>
          </cell>
          <cell r="AD5335">
            <v>1</v>
          </cell>
        </row>
        <row r="5336">
          <cell r="D5336" t="str">
            <v>035066_Z11</v>
          </cell>
          <cell r="P5336">
            <v>1.8499999999999999E-2</v>
          </cell>
          <cell r="AD5336">
            <v>2</v>
          </cell>
        </row>
        <row r="5337">
          <cell r="D5337" t="str">
            <v>035067_Z11</v>
          </cell>
          <cell r="P5337">
            <v>7.4999999999999997E-3</v>
          </cell>
          <cell r="AD5337">
            <v>1</v>
          </cell>
        </row>
        <row r="5338">
          <cell r="D5338" t="str">
            <v>035067_Z11</v>
          </cell>
          <cell r="P5338">
            <v>7.4999999999999997E-3</v>
          </cell>
          <cell r="AD5338">
            <v>2</v>
          </cell>
        </row>
        <row r="5339">
          <cell r="D5339" t="str">
            <v>035120_Z11</v>
          </cell>
          <cell r="P5339">
            <v>0.3</v>
          </cell>
          <cell r="AD5339">
            <v>1</v>
          </cell>
        </row>
        <row r="5340">
          <cell r="D5340" t="str">
            <v>035120_Z11</v>
          </cell>
          <cell r="P5340">
            <v>0.3</v>
          </cell>
          <cell r="AD5340">
            <v>2</v>
          </cell>
        </row>
        <row r="5341">
          <cell r="D5341" t="str">
            <v>035120_Z11</v>
          </cell>
          <cell r="P5341">
            <v>0.3</v>
          </cell>
          <cell r="AD5341">
            <v>3</v>
          </cell>
        </row>
        <row r="5342">
          <cell r="D5342" t="str">
            <v>035125_Z11</v>
          </cell>
          <cell r="P5342">
            <v>5.4999999999999997E-3</v>
          </cell>
          <cell r="AD5342">
            <v>1</v>
          </cell>
        </row>
        <row r="5343">
          <cell r="D5343" t="str">
            <v>035125_Z11</v>
          </cell>
          <cell r="P5343">
            <v>5.4999999999999997E-3</v>
          </cell>
          <cell r="AD5343">
            <v>2</v>
          </cell>
        </row>
        <row r="5344">
          <cell r="D5344" t="str">
            <v>035125_Z11</v>
          </cell>
          <cell r="P5344">
            <v>5.4999999999999997E-3</v>
          </cell>
          <cell r="AD5344">
            <v>3</v>
          </cell>
        </row>
        <row r="5345">
          <cell r="D5345" t="str">
            <v>035130_Z11</v>
          </cell>
          <cell r="P5345">
            <v>0.03</v>
          </cell>
          <cell r="AD5345">
            <v>1</v>
          </cell>
        </row>
        <row r="5346">
          <cell r="D5346" t="str">
            <v>035130_Z11</v>
          </cell>
          <cell r="P5346">
            <v>0.03</v>
          </cell>
          <cell r="AD5346">
            <v>2</v>
          </cell>
        </row>
        <row r="5347">
          <cell r="D5347" t="str">
            <v>035130_Z11</v>
          </cell>
          <cell r="P5347">
            <v>0.03</v>
          </cell>
          <cell r="AD5347">
            <v>3</v>
          </cell>
        </row>
        <row r="5348">
          <cell r="D5348" t="str">
            <v>035136_Z11</v>
          </cell>
          <cell r="P5348">
            <v>0.27</v>
          </cell>
          <cell r="AD5348">
            <v>1</v>
          </cell>
        </row>
        <row r="5349">
          <cell r="D5349" t="str">
            <v>035136_Z11</v>
          </cell>
          <cell r="P5349">
            <v>0.27</v>
          </cell>
          <cell r="AD5349">
            <v>2</v>
          </cell>
        </row>
        <row r="5350">
          <cell r="D5350" t="str">
            <v>035136_Z11</v>
          </cell>
          <cell r="P5350">
            <v>0.27</v>
          </cell>
          <cell r="AD5350">
            <v>3</v>
          </cell>
        </row>
        <row r="5351">
          <cell r="D5351" t="str">
            <v>035147_Z11</v>
          </cell>
          <cell r="P5351">
            <v>5.5E-2</v>
          </cell>
          <cell r="AD5351">
            <v>1</v>
          </cell>
        </row>
        <row r="5352">
          <cell r="D5352" t="str">
            <v>035147_Z11</v>
          </cell>
          <cell r="P5352">
            <v>5.5E-2</v>
          </cell>
          <cell r="AD5352">
            <v>2</v>
          </cell>
        </row>
        <row r="5353">
          <cell r="D5353" t="str">
            <v>035147_Z11</v>
          </cell>
          <cell r="P5353">
            <v>5.5E-2</v>
          </cell>
          <cell r="AD5353">
            <v>3</v>
          </cell>
        </row>
        <row r="5354">
          <cell r="D5354" t="str">
            <v>035148_Z11</v>
          </cell>
          <cell r="P5354">
            <v>2.1999999999999999E-2</v>
          </cell>
          <cell r="AD5354">
            <v>1</v>
          </cell>
        </row>
        <row r="5355">
          <cell r="D5355" t="str">
            <v>035148_Z11</v>
          </cell>
          <cell r="P5355">
            <v>2.1999999999999999E-2</v>
          </cell>
          <cell r="AD5355">
            <v>2</v>
          </cell>
        </row>
        <row r="5356">
          <cell r="D5356" t="str">
            <v>035148_Z11</v>
          </cell>
          <cell r="P5356">
            <v>2.1999999999999999E-2</v>
          </cell>
          <cell r="AD5356">
            <v>3</v>
          </cell>
        </row>
        <row r="5357">
          <cell r="D5357" t="str">
            <v>035188_Z11</v>
          </cell>
          <cell r="P5357">
            <v>0.125</v>
          </cell>
          <cell r="AD5357">
            <v>1</v>
          </cell>
        </row>
        <row r="5358">
          <cell r="D5358" t="str">
            <v>035188_Z11</v>
          </cell>
          <cell r="P5358">
            <v>0.125</v>
          </cell>
          <cell r="AD5358">
            <v>2</v>
          </cell>
        </row>
        <row r="5359">
          <cell r="D5359" t="str">
            <v>035188_Z11</v>
          </cell>
          <cell r="P5359">
            <v>0.125</v>
          </cell>
          <cell r="AD5359">
            <v>3</v>
          </cell>
        </row>
        <row r="5360">
          <cell r="D5360" t="str">
            <v>035190_Z11</v>
          </cell>
          <cell r="P5360">
            <v>4.4999999999999998E-2</v>
          </cell>
          <cell r="AD5360">
            <v>1</v>
          </cell>
        </row>
        <row r="5361">
          <cell r="D5361" t="str">
            <v>035190_Z11</v>
          </cell>
          <cell r="P5361">
            <v>4.4999999999999998E-2</v>
          </cell>
          <cell r="AD5361">
            <v>2</v>
          </cell>
        </row>
        <row r="5362">
          <cell r="D5362" t="str">
            <v>035190_Z11</v>
          </cell>
          <cell r="P5362">
            <v>4.4999999999999998E-2</v>
          </cell>
          <cell r="AD5362">
            <v>3</v>
          </cell>
        </row>
        <row r="5363">
          <cell r="D5363" t="str">
            <v>035208_Z11</v>
          </cell>
          <cell r="P5363">
            <v>3.6999999999999998E-2</v>
          </cell>
          <cell r="AD5363">
            <v>1</v>
          </cell>
        </row>
        <row r="5364">
          <cell r="D5364" t="str">
            <v>035208_Z11</v>
          </cell>
          <cell r="P5364">
            <v>3.6999999999999998E-2</v>
          </cell>
          <cell r="AD5364">
            <v>2</v>
          </cell>
        </row>
        <row r="5365">
          <cell r="D5365" t="str">
            <v>035208_Z11</v>
          </cell>
          <cell r="P5365">
            <v>3.6999999999999998E-2</v>
          </cell>
          <cell r="AD5365">
            <v>3</v>
          </cell>
        </row>
        <row r="5366">
          <cell r="D5366" t="str">
            <v>035216_Z11</v>
          </cell>
          <cell r="P5366">
            <v>0.2</v>
          </cell>
          <cell r="AD5366">
            <v>1</v>
          </cell>
        </row>
        <row r="5367">
          <cell r="D5367" t="str">
            <v>035216_Z11</v>
          </cell>
          <cell r="P5367">
            <v>0.2</v>
          </cell>
          <cell r="AD5367">
            <v>2</v>
          </cell>
        </row>
        <row r="5368">
          <cell r="D5368" t="str">
            <v>035216_Z11</v>
          </cell>
          <cell r="P5368">
            <v>0.2</v>
          </cell>
          <cell r="AD5368">
            <v>3</v>
          </cell>
        </row>
        <row r="5369">
          <cell r="D5369" t="str">
            <v>035217_Z11</v>
          </cell>
          <cell r="P5369">
            <v>0.11</v>
          </cell>
          <cell r="AD5369">
            <v>1</v>
          </cell>
        </row>
        <row r="5370">
          <cell r="D5370" t="str">
            <v>035217_Z11</v>
          </cell>
          <cell r="P5370">
            <v>0.11</v>
          </cell>
          <cell r="AD5370">
            <v>2</v>
          </cell>
        </row>
        <row r="5371">
          <cell r="D5371" t="str">
            <v>035217_Z11</v>
          </cell>
          <cell r="P5371">
            <v>0.11</v>
          </cell>
          <cell r="AD5371">
            <v>3</v>
          </cell>
        </row>
        <row r="5372">
          <cell r="D5372" t="str">
            <v>035222_Z11</v>
          </cell>
          <cell r="P5372">
            <v>0.03</v>
          </cell>
          <cell r="AD5372">
            <v>1</v>
          </cell>
        </row>
        <row r="5373">
          <cell r="D5373" t="str">
            <v>035222_Z11</v>
          </cell>
          <cell r="P5373">
            <v>0.03</v>
          </cell>
          <cell r="AD5373">
            <v>2</v>
          </cell>
        </row>
        <row r="5374">
          <cell r="D5374" t="str">
            <v>035222_Z11</v>
          </cell>
          <cell r="P5374">
            <v>0.03</v>
          </cell>
          <cell r="AD5374">
            <v>3</v>
          </cell>
        </row>
        <row r="5375">
          <cell r="D5375" t="str">
            <v>035258_Z11</v>
          </cell>
          <cell r="P5375">
            <v>0.03</v>
          </cell>
          <cell r="AD5375">
            <v>1</v>
          </cell>
        </row>
        <row r="5376">
          <cell r="D5376" t="str">
            <v>035258_Z11</v>
          </cell>
          <cell r="P5376">
            <v>0.03</v>
          </cell>
          <cell r="AD5376">
            <v>2</v>
          </cell>
        </row>
        <row r="5377">
          <cell r="D5377" t="str">
            <v>035258_Z11</v>
          </cell>
          <cell r="P5377">
            <v>0.03</v>
          </cell>
          <cell r="AD5377">
            <v>3</v>
          </cell>
        </row>
        <row r="5378">
          <cell r="D5378" t="str">
            <v>035259_Z11</v>
          </cell>
          <cell r="P5378">
            <v>0.03</v>
          </cell>
          <cell r="AD5378">
            <v>1</v>
          </cell>
        </row>
        <row r="5379">
          <cell r="D5379" t="str">
            <v>035259_Z11</v>
          </cell>
          <cell r="P5379">
            <v>0.03</v>
          </cell>
          <cell r="AD5379">
            <v>2</v>
          </cell>
        </row>
        <row r="5380">
          <cell r="D5380" t="str">
            <v>035259_Z11</v>
          </cell>
          <cell r="P5380">
            <v>0.03</v>
          </cell>
          <cell r="AD5380">
            <v>3</v>
          </cell>
        </row>
        <row r="5381">
          <cell r="D5381" t="str">
            <v>035260_Z11</v>
          </cell>
          <cell r="P5381">
            <v>1.0999999999999999E-2</v>
          </cell>
          <cell r="AD5381">
            <v>1</v>
          </cell>
        </row>
        <row r="5382">
          <cell r="D5382" t="str">
            <v>035260_Z11</v>
          </cell>
          <cell r="P5382">
            <v>1.0999999999999999E-2</v>
          </cell>
          <cell r="AD5382">
            <v>2</v>
          </cell>
        </row>
        <row r="5383">
          <cell r="D5383" t="str">
            <v>035260_Z11</v>
          </cell>
          <cell r="P5383">
            <v>1.0999999999999999E-2</v>
          </cell>
          <cell r="AD5383">
            <v>3</v>
          </cell>
        </row>
        <row r="5384">
          <cell r="D5384" t="str">
            <v>035262_Z11</v>
          </cell>
          <cell r="P5384">
            <v>0.04</v>
          </cell>
          <cell r="AD5384">
            <v>1</v>
          </cell>
        </row>
        <row r="5385">
          <cell r="D5385" t="str">
            <v>035262_Z11</v>
          </cell>
          <cell r="P5385">
            <v>0.04</v>
          </cell>
          <cell r="AD5385">
            <v>2</v>
          </cell>
        </row>
        <row r="5386">
          <cell r="D5386" t="str">
            <v>035262_Z11</v>
          </cell>
          <cell r="P5386">
            <v>0.04</v>
          </cell>
          <cell r="AD5386">
            <v>3</v>
          </cell>
        </row>
        <row r="5387">
          <cell r="D5387" t="str">
            <v>035263_Z11</v>
          </cell>
          <cell r="P5387">
            <v>0.04</v>
          </cell>
          <cell r="AD5387">
            <v>1</v>
          </cell>
        </row>
        <row r="5388">
          <cell r="D5388" t="str">
            <v>035263_Z11</v>
          </cell>
          <cell r="P5388">
            <v>0.04</v>
          </cell>
          <cell r="AD5388">
            <v>2</v>
          </cell>
        </row>
        <row r="5389">
          <cell r="D5389" t="str">
            <v>035263_Z11</v>
          </cell>
          <cell r="P5389">
            <v>0.04</v>
          </cell>
          <cell r="AD5389">
            <v>3</v>
          </cell>
        </row>
        <row r="5390">
          <cell r="D5390" t="str">
            <v>035264_Z11</v>
          </cell>
          <cell r="P5390">
            <v>5.8400000000000001E-2</v>
          </cell>
          <cell r="AD5390">
            <v>1</v>
          </cell>
        </row>
        <row r="5391">
          <cell r="D5391" t="str">
            <v>035264_Z11</v>
          </cell>
          <cell r="P5391">
            <v>5.8400000000000001E-2</v>
          </cell>
          <cell r="AD5391">
            <v>2</v>
          </cell>
        </row>
        <row r="5392">
          <cell r="D5392" t="str">
            <v>035264_Z11</v>
          </cell>
          <cell r="P5392">
            <v>5.8400000000000001E-2</v>
          </cell>
          <cell r="AD5392">
            <v>3</v>
          </cell>
        </row>
        <row r="5393">
          <cell r="D5393" t="str">
            <v>035278_Z11</v>
          </cell>
          <cell r="P5393">
            <v>1.0999999999999999E-2</v>
          </cell>
          <cell r="AD5393">
            <v>1</v>
          </cell>
        </row>
        <row r="5394">
          <cell r="D5394" t="str">
            <v>035278_Z11</v>
          </cell>
          <cell r="P5394">
            <v>1.0999999999999999E-2</v>
          </cell>
          <cell r="AD5394">
            <v>2</v>
          </cell>
        </row>
        <row r="5395">
          <cell r="D5395" t="str">
            <v>035278_Z11</v>
          </cell>
          <cell r="P5395">
            <v>1.0999999999999999E-2</v>
          </cell>
          <cell r="AD5395">
            <v>3</v>
          </cell>
        </row>
        <row r="5396">
          <cell r="D5396" t="str">
            <v>035301_Z11</v>
          </cell>
          <cell r="P5396">
            <v>0.06</v>
          </cell>
          <cell r="AD5396">
            <v>1</v>
          </cell>
        </row>
        <row r="5397">
          <cell r="D5397" t="str">
            <v>035301_Z11</v>
          </cell>
          <cell r="P5397">
            <v>0.06</v>
          </cell>
          <cell r="AD5397">
            <v>2</v>
          </cell>
        </row>
        <row r="5398">
          <cell r="D5398" t="str">
            <v>035301_Z11</v>
          </cell>
          <cell r="P5398">
            <v>0.06</v>
          </cell>
          <cell r="AD5398">
            <v>3</v>
          </cell>
        </row>
        <row r="5399">
          <cell r="D5399" t="str">
            <v>035307_Z11</v>
          </cell>
          <cell r="P5399">
            <v>2.1999999999999999E-2</v>
          </cell>
          <cell r="AD5399">
            <v>1</v>
          </cell>
        </row>
        <row r="5400">
          <cell r="D5400" t="str">
            <v>035307_Z11</v>
          </cell>
          <cell r="P5400">
            <v>2.1999999999999999E-2</v>
          </cell>
          <cell r="AD5400">
            <v>2</v>
          </cell>
        </row>
        <row r="5401">
          <cell r="D5401" t="str">
            <v>035307_Z11</v>
          </cell>
          <cell r="P5401">
            <v>2.1999999999999999E-2</v>
          </cell>
          <cell r="AD5401">
            <v>3</v>
          </cell>
        </row>
        <row r="5402">
          <cell r="D5402" t="str">
            <v>035308_Z11</v>
          </cell>
          <cell r="P5402">
            <v>1.0999999999999999E-2</v>
          </cell>
          <cell r="AD5402">
            <v>1</v>
          </cell>
        </row>
        <row r="5403">
          <cell r="D5403" t="str">
            <v>035308_Z11</v>
          </cell>
          <cell r="P5403">
            <v>1.0999999999999999E-2</v>
          </cell>
          <cell r="AD5403">
            <v>2</v>
          </cell>
        </row>
        <row r="5404">
          <cell r="D5404" t="str">
            <v>035308_Z11</v>
          </cell>
          <cell r="P5404">
            <v>1.0999999999999999E-2</v>
          </cell>
          <cell r="AD5404">
            <v>3</v>
          </cell>
        </row>
        <row r="5405">
          <cell r="D5405" t="str">
            <v>035309_Z11</v>
          </cell>
          <cell r="P5405">
            <v>2.1999999999999999E-2</v>
          </cell>
          <cell r="AD5405">
            <v>1</v>
          </cell>
        </row>
        <row r="5406">
          <cell r="D5406" t="str">
            <v>035309_Z11</v>
          </cell>
          <cell r="P5406">
            <v>2.1999999999999999E-2</v>
          </cell>
          <cell r="AD5406">
            <v>1</v>
          </cell>
        </row>
        <row r="5407">
          <cell r="D5407" t="str">
            <v>035309_Z11</v>
          </cell>
          <cell r="P5407">
            <v>2.1999999999999999E-2</v>
          </cell>
          <cell r="AD5407">
            <v>2</v>
          </cell>
        </row>
        <row r="5408">
          <cell r="D5408" t="str">
            <v>035309_Z11</v>
          </cell>
          <cell r="P5408">
            <v>2.1999999999999999E-2</v>
          </cell>
          <cell r="AD5408">
            <v>3</v>
          </cell>
        </row>
        <row r="5409">
          <cell r="D5409" t="str">
            <v>035310_Z11</v>
          </cell>
          <cell r="P5409">
            <v>5.4999999999999997E-3</v>
          </cell>
          <cell r="AD5409">
            <v>1</v>
          </cell>
        </row>
        <row r="5410">
          <cell r="D5410" t="str">
            <v>035310_Z11</v>
          </cell>
          <cell r="P5410">
            <v>5.4999999999999997E-3</v>
          </cell>
          <cell r="AD5410">
            <v>1</v>
          </cell>
        </row>
        <row r="5411">
          <cell r="D5411" t="str">
            <v>035310_Z11</v>
          </cell>
          <cell r="P5411">
            <v>5.4999999999999997E-3</v>
          </cell>
          <cell r="AD5411">
            <v>2</v>
          </cell>
        </row>
        <row r="5412">
          <cell r="D5412" t="str">
            <v>035310_Z11</v>
          </cell>
          <cell r="P5412">
            <v>5.4999999999999997E-3</v>
          </cell>
          <cell r="AD5412">
            <v>3</v>
          </cell>
        </row>
        <row r="5413">
          <cell r="D5413" t="str">
            <v>035314_Z11</v>
          </cell>
          <cell r="P5413">
            <v>8.6E-3</v>
          </cell>
          <cell r="AD5413">
            <v>1</v>
          </cell>
        </row>
        <row r="5414">
          <cell r="D5414" t="str">
            <v>035314_Z11</v>
          </cell>
          <cell r="P5414">
            <v>8.6E-3</v>
          </cell>
          <cell r="AD5414">
            <v>2</v>
          </cell>
        </row>
        <row r="5415">
          <cell r="D5415" t="str">
            <v>035314_Z11</v>
          </cell>
          <cell r="P5415">
            <v>8.6E-3</v>
          </cell>
          <cell r="AD5415">
            <v>3</v>
          </cell>
        </row>
        <row r="5416">
          <cell r="D5416" t="str">
            <v>035316_Z11</v>
          </cell>
          <cell r="P5416">
            <v>2.1999999999999999E-2</v>
          </cell>
          <cell r="AD5416">
            <v>1</v>
          </cell>
        </row>
        <row r="5417">
          <cell r="D5417" t="str">
            <v>035316_Z11</v>
          </cell>
          <cell r="P5417">
            <v>2.1999999999999999E-2</v>
          </cell>
          <cell r="AD5417">
            <v>2</v>
          </cell>
        </row>
        <row r="5418">
          <cell r="D5418" t="str">
            <v>035316_Z11</v>
          </cell>
          <cell r="P5418">
            <v>2.1999999999999999E-2</v>
          </cell>
          <cell r="AD5418">
            <v>3</v>
          </cell>
        </row>
        <row r="5419">
          <cell r="D5419" t="str">
            <v>035317_Z11</v>
          </cell>
          <cell r="P5419">
            <v>2.1999999999999999E-2</v>
          </cell>
          <cell r="AD5419">
            <v>1</v>
          </cell>
        </row>
        <row r="5420">
          <cell r="D5420" t="str">
            <v>035317_Z11</v>
          </cell>
          <cell r="P5420">
            <v>2.1999999999999999E-2</v>
          </cell>
          <cell r="AD5420">
            <v>2</v>
          </cell>
        </row>
        <row r="5421">
          <cell r="D5421" t="str">
            <v>035317_Z11</v>
          </cell>
          <cell r="P5421">
            <v>2.1999999999999999E-2</v>
          </cell>
          <cell r="AD5421">
            <v>3</v>
          </cell>
        </row>
        <row r="5422">
          <cell r="D5422" t="str">
            <v>035336_Z11</v>
          </cell>
          <cell r="P5422">
            <v>8.5000000000000006E-3</v>
          </cell>
          <cell r="AD5422">
            <v>1</v>
          </cell>
        </row>
        <row r="5423">
          <cell r="D5423" t="str">
            <v>035336_Z11</v>
          </cell>
          <cell r="P5423">
            <v>8.5000000000000006E-3</v>
          </cell>
          <cell r="AD5423">
            <v>2</v>
          </cell>
        </row>
        <row r="5424">
          <cell r="D5424" t="str">
            <v>035336_Z11</v>
          </cell>
          <cell r="P5424">
            <v>8.5000000000000006E-3</v>
          </cell>
          <cell r="AD5424">
            <v>3</v>
          </cell>
        </row>
        <row r="5425">
          <cell r="D5425" t="str">
            <v>035348_Z11</v>
          </cell>
          <cell r="P5425">
            <v>0.09</v>
          </cell>
          <cell r="AD5425">
            <v>1</v>
          </cell>
        </row>
        <row r="5426">
          <cell r="D5426" t="str">
            <v>035348_Z11</v>
          </cell>
          <cell r="P5426">
            <v>0.09</v>
          </cell>
          <cell r="AD5426">
            <v>2</v>
          </cell>
        </row>
        <row r="5427">
          <cell r="D5427" t="str">
            <v>035348_Z11</v>
          </cell>
          <cell r="P5427">
            <v>0.09</v>
          </cell>
          <cell r="AD5427">
            <v>3</v>
          </cell>
        </row>
        <row r="5428">
          <cell r="D5428" t="str">
            <v>035349_Z11</v>
          </cell>
          <cell r="P5428">
            <v>0.09</v>
          </cell>
          <cell r="AD5428">
            <v>1</v>
          </cell>
        </row>
        <row r="5429">
          <cell r="D5429" t="str">
            <v>035349_Z11</v>
          </cell>
          <cell r="P5429">
            <v>0.09</v>
          </cell>
          <cell r="AD5429">
            <v>2</v>
          </cell>
        </row>
        <row r="5430">
          <cell r="D5430" t="str">
            <v>035349_Z11</v>
          </cell>
          <cell r="P5430">
            <v>0.09</v>
          </cell>
          <cell r="AD5430">
            <v>3</v>
          </cell>
        </row>
        <row r="5431">
          <cell r="D5431" t="str">
            <v>035353_Z11</v>
          </cell>
          <cell r="P5431">
            <v>2.1999999999999999E-2</v>
          </cell>
          <cell r="AD5431">
            <v>3</v>
          </cell>
        </row>
        <row r="5432">
          <cell r="D5432" t="str">
            <v>035368_Z11</v>
          </cell>
          <cell r="P5432">
            <v>0.03</v>
          </cell>
          <cell r="AD5432">
            <v>1</v>
          </cell>
        </row>
        <row r="5433">
          <cell r="D5433" t="str">
            <v>035368_Z11</v>
          </cell>
          <cell r="P5433">
            <v>0.03</v>
          </cell>
          <cell r="AD5433">
            <v>2</v>
          </cell>
        </row>
        <row r="5434">
          <cell r="D5434" t="str">
            <v>035368_Z11</v>
          </cell>
          <cell r="P5434">
            <v>0.03</v>
          </cell>
          <cell r="AD5434">
            <v>3</v>
          </cell>
        </row>
        <row r="5435">
          <cell r="D5435" t="str">
            <v>035379_Z11</v>
          </cell>
          <cell r="P5435">
            <v>0.36</v>
          </cell>
          <cell r="AD5435">
            <v>3</v>
          </cell>
        </row>
        <row r="5436">
          <cell r="D5436" t="str">
            <v>035411_Z11</v>
          </cell>
          <cell r="P5436">
            <v>2.1999999999999999E-2</v>
          </cell>
          <cell r="AD5436">
            <v>1</v>
          </cell>
        </row>
        <row r="5437">
          <cell r="D5437" t="str">
            <v>035411_Z11</v>
          </cell>
          <cell r="P5437">
            <v>2.1999999999999999E-2</v>
          </cell>
          <cell r="AD5437">
            <v>2</v>
          </cell>
        </row>
        <row r="5438">
          <cell r="D5438" t="str">
            <v>035411_Z11</v>
          </cell>
          <cell r="P5438">
            <v>2.1999999999999999E-2</v>
          </cell>
          <cell r="AD5438">
            <v>3</v>
          </cell>
        </row>
        <row r="5439">
          <cell r="D5439" t="str">
            <v>035419_Z11</v>
          </cell>
          <cell r="P5439">
            <v>1.8499999999999999E-2</v>
          </cell>
          <cell r="AD5439">
            <v>1</v>
          </cell>
        </row>
        <row r="5440">
          <cell r="D5440" t="str">
            <v>035419_Z11</v>
          </cell>
          <cell r="P5440">
            <v>1.8499999999999999E-2</v>
          </cell>
          <cell r="AD5440">
            <v>2</v>
          </cell>
        </row>
        <row r="5441">
          <cell r="D5441" t="str">
            <v>035419_Z11</v>
          </cell>
          <cell r="P5441">
            <v>1.8499999999999999E-2</v>
          </cell>
          <cell r="AD5441">
            <v>3</v>
          </cell>
        </row>
        <row r="5442">
          <cell r="D5442" t="str">
            <v>035436_Z11</v>
          </cell>
          <cell r="P5442">
            <v>0.2</v>
          </cell>
          <cell r="AD5442">
            <v>1</v>
          </cell>
        </row>
        <row r="5443">
          <cell r="D5443" t="str">
            <v>035436_Z11</v>
          </cell>
          <cell r="P5443">
            <v>0.2</v>
          </cell>
          <cell r="AD5443">
            <v>2</v>
          </cell>
        </row>
        <row r="5444">
          <cell r="D5444" t="str">
            <v>035436_Z11</v>
          </cell>
          <cell r="P5444">
            <v>0.2</v>
          </cell>
          <cell r="AD5444">
            <v>3</v>
          </cell>
        </row>
        <row r="5445">
          <cell r="D5445" t="str">
            <v>035444_Z11</v>
          </cell>
          <cell r="P5445">
            <v>0.48</v>
          </cell>
          <cell r="AD5445">
            <v>1</v>
          </cell>
        </row>
        <row r="5446">
          <cell r="D5446" t="str">
            <v>035444_Z11</v>
          </cell>
          <cell r="P5446">
            <v>0.48</v>
          </cell>
          <cell r="AD5446">
            <v>2</v>
          </cell>
        </row>
        <row r="5447">
          <cell r="D5447" t="str">
            <v>035444_Z11</v>
          </cell>
          <cell r="P5447">
            <v>0.48</v>
          </cell>
          <cell r="AD5447">
            <v>3</v>
          </cell>
        </row>
        <row r="5448">
          <cell r="D5448" t="str">
            <v>035472_Z11</v>
          </cell>
          <cell r="P5448">
            <v>0.03</v>
          </cell>
          <cell r="AD5448">
            <v>1</v>
          </cell>
        </row>
        <row r="5449">
          <cell r="D5449" t="str">
            <v>035472_Z11</v>
          </cell>
          <cell r="P5449">
            <v>0.03</v>
          </cell>
          <cell r="AD5449">
            <v>2</v>
          </cell>
        </row>
        <row r="5450">
          <cell r="D5450" t="str">
            <v>035472_Z11</v>
          </cell>
          <cell r="P5450">
            <v>0.03</v>
          </cell>
          <cell r="AD5450">
            <v>3</v>
          </cell>
        </row>
        <row r="5451">
          <cell r="D5451" t="str">
            <v>035473_Z11</v>
          </cell>
          <cell r="P5451">
            <v>0.02</v>
          </cell>
          <cell r="AD5451">
            <v>1</v>
          </cell>
        </row>
        <row r="5452">
          <cell r="D5452" t="str">
            <v>035473_Z11</v>
          </cell>
          <cell r="P5452">
            <v>0.02</v>
          </cell>
          <cell r="AD5452">
            <v>2</v>
          </cell>
        </row>
        <row r="5453">
          <cell r="D5453" t="str">
            <v>035473_Z11</v>
          </cell>
          <cell r="P5453">
            <v>0.02</v>
          </cell>
          <cell r="AD5453">
            <v>3</v>
          </cell>
        </row>
        <row r="5454">
          <cell r="D5454" t="str">
            <v>035475_Z11</v>
          </cell>
          <cell r="P5454">
            <v>0.28000000000000003</v>
          </cell>
          <cell r="AD5454">
            <v>3</v>
          </cell>
        </row>
        <row r="5455">
          <cell r="D5455" t="str">
            <v>035480_Z11</v>
          </cell>
          <cell r="P5455">
            <v>0.06</v>
          </cell>
          <cell r="AD5455">
            <v>1</v>
          </cell>
        </row>
        <row r="5456">
          <cell r="D5456" t="str">
            <v>035480_Z11</v>
          </cell>
          <cell r="P5456">
            <v>0.06</v>
          </cell>
          <cell r="AD5456">
            <v>2</v>
          </cell>
        </row>
        <row r="5457">
          <cell r="D5457" t="str">
            <v>035480_Z11</v>
          </cell>
          <cell r="P5457">
            <v>0.06</v>
          </cell>
          <cell r="AD5457">
            <v>3</v>
          </cell>
        </row>
        <row r="5458">
          <cell r="D5458" t="str">
            <v>035481_Z11</v>
          </cell>
          <cell r="P5458">
            <v>5.5E-2</v>
          </cell>
          <cell r="AD5458">
            <v>1</v>
          </cell>
        </row>
        <row r="5459">
          <cell r="D5459" t="str">
            <v>035481_Z11</v>
          </cell>
          <cell r="P5459">
            <v>5.5E-2</v>
          </cell>
          <cell r="AD5459">
            <v>2</v>
          </cell>
        </row>
        <row r="5460">
          <cell r="D5460" t="str">
            <v>035481_Z11</v>
          </cell>
          <cell r="P5460">
            <v>5.5E-2</v>
          </cell>
          <cell r="AD5460">
            <v>3</v>
          </cell>
        </row>
        <row r="5461">
          <cell r="D5461" t="str">
            <v>035484_Z11</v>
          </cell>
          <cell r="P5461">
            <v>0.01</v>
          </cell>
          <cell r="AD5461">
            <v>2</v>
          </cell>
        </row>
        <row r="5462">
          <cell r="D5462" t="str">
            <v>035484_Z11</v>
          </cell>
          <cell r="P5462">
            <v>0.01</v>
          </cell>
          <cell r="AD5462">
            <v>3</v>
          </cell>
        </row>
        <row r="5463">
          <cell r="D5463" t="str">
            <v>035485_Z11</v>
          </cell>
          <cell r="P5463">
            <v>0.01</v>
          </cell>
          <cell r="AD5463">
            <v>2</v>
          </cell>
        </row>
        <row r="5464">
          <cell r="D5464" t="str">
            <v>035485_Z11</v>
          </cell>
          <cell r="P5464">
            <v>0.01</v>
          </cell>
          <cell r="AD5464">
            <v>3</v>
          </cell>
        </row>
        <row r="5465">
          <cell r="D5465" t="str">
            <v>035495_Z11</v>
          </cell>
          <cell r="P5465">
            <v>6.5000000000000002E-2</v>
          </cell>
          <cell r="AD5465">
            <v>2</v>
          </cell>
        </row>
        <row r="5466">
          <cell r="D5466" t="str">
            <v>035495_Z11</v>
          </cell>
          <cell r="P5466">
            <v>6.5000000000000002E-2</v>
          </cell>
          <cell r="AD5466">
            <v>3</v>
          </cell>
        </row>
        <row r="5467">
          <cell r="D5467" t="str">
            <v>035496_Z11</v>
          </cell>
          <cell r="P5467">
            <v>3.3000000000000002E-2</v>
          </cell>
          <cell r="AD5467">
            <v>2</v>
          </cell>
        </row>
        <row r="5468">
          <cell r="D5468" t="str">
            <v>035496_Z11</v>
          </cell>
          <cell r="P5468">
            <v>3.3000000000000002E-2</v>
          </cell>
          <cell r="AD5468">
            <v>3</v>
          </cell>
        </row>
        <row r="5469">
          <cell r="D5469" t="str">
            <v>035501_Z11</v>
          </cell>
          <cell r="P5469">
            <v>0.09</v>
          </cell>
          <cell r="AD5469">
            <v>3</v>
          </cell>
        </row>
        <row r="5470">
          <cell r="D5470" t="str">
            <v>035531_Z11</v>
          </cell>
          <cell r="P5470">
            <v>2.1999999999999999E-2</v>
          </cell>
          <cell r="AD5470">
            <v>3</v>
          </cell>
        </row>
        <row r="5471">
          <cell r="D5471" t="str">
            <v>VIRT_00045P</v>
          </cell>
          <cell r="P5471">
            <v>0.22</v>
          </cell>
          <cell r="AD5471">
            <v>1</v>
          </cell>
        </row>
        <row r="5472">
          <cell r="D5472" t="str">
            <v>VIRT_00045P</v>
          </cell>
          <cell r="P5472">
            <v>0.22</v>
          </cell>
          <cell r="AD5472">
            <v>2</v>
          </cell>
        </row>
        <row r="5473">
          <cell r="D5473" t="str">
            <v>VIRT_00045P</v>
          </cell>
          <cell r="P5473">
            <v>0.22</v>
          </cell>
          <cell r="AD5473">
            <v>3</v>
          </cell>
        </row>
        <row r="5474">
          <cell r="D5474" t="str">
            <v>VIRT_00049P</v>
          </cell>
          <cell r="P5474">
            <v>5.67</v>
          </cell>
          <cell r="AD5474">
            <v>1</v>
          </cell>
        </row>
        <row r="5475">
          <cell r="D5475" t="str">
            <v>VIRT_00049P</v>
          </cell>
          <cell r="P5475">
            <v>5.67</v>
          </cell>
          <cell r="AD5475">
            <v>2</v>
          </cell>
        </row>
        <row r="5476">
          <cell r="D5476" t="str">
            <v>VIRT_00049P</v>
          </cell>
          <cell r="P5476">
            <v>5.67</v>
          </cell>
          <cell r="AD5476">
            <v>3</v>
          </cell>
        </row>
        <row r="5477">
          <cell r="D5477" t="str">
            <v>VIRT_00050P</v>
          </cell>
          <cell r="P5477">
            <v>2.8</v>
          </cell>
          <cell r="AD5477">
            <v>1</v>
          </cell>
        </row>
        <row r="5478">
          <cell r="D5478" t="str">
            <v>VIRT_00050P</v>
          </cell>
          <cell r="P5478">
            <v>2.8</v>
          </cell>
          <cell r="AD5478">
            <v>2</v>
          </cell>
        </row>
        <row r="5479">
          <cell r="D5479" t="str">
            <v>VIRT_00050P</v>
          </cell>
          <cell r="P5479">
            <v>2.8</v>
          </cell>
          <cell r="AD5479">
            <v>3</v>
          </cell>
        </row>
        <row r="5480">
          <cell r="D5480" t="str">
            <v>VIRT_03581E</v>
          </cell>
          <cell r="P5480">
            <v>0.03</v>
          </cell>
          <cell r="AD5480">
            <v>1</v>
          </cell>
        </row>
        <row r="5481">
          <cell r="D5481" t="str">
            <v>VIRT_03581E</v>
          </cell>
          <cell r="P5481">
            <v>0.03</v>
          </cell>
          <cell r="AD5481">
            <v>2</v>
          </cell>
        </row>
        <row r="5482">
          <cell r="D5482" t="str">
            <v>VIRT_03581E</v>
          </cell>
          <cell r="P5482">
            <v>0.03</v>
          </cell>
          <cell r="AD5482">
            <v>3</v>
          </cell>
        </row>
        <row r="5483">
          <cell r="D5483" t="str">
            <v>VIRT_03583E</v>
          </cell>
          <cell r="P5483">
            <v>0.04</v>
          </cell>
          <cell r="AD5483">
            <v>1</v>
          </cell>
        </row>
        <row r="5484">
          <cell r="D5484" t="str">
            <v>VIRT_03583E</v>
          </cell>
          <cell r="P5484">
            <v>0.04</v>
          </cell>
          <cell r="AD5484">
            <v>2</v>
          </cell>
        </row>
        <row r="5485">
          <cell r="D5485" t="str">
            <v>VIRT_03583E</v>
          </cell>
          <cell r="P5485">
            <v>0.04</v>
          </cell>
          <cell r="AD5485">
            <v>3</v>
          </cell>
        </row>
        <row r="5486">
          <cell r="D5486" t="str">
            <v>VIRT_03584E</v>
          </cell>
          <cell r="P5486">
            <v>1.6500000000000001E-2</v>
          </cell>
          <cell r="AD5486">
            <v>1</v>
          </cell>
        </row>
        <row r="5487">
          <cell r="D5487" t="str">
            <v>VIRT_03584E</v>
          </cell>
          <cell r="P5487">
            <v>1.6500000000000001E-2</v>
          </cell>
          <cell r="AD5487">
            <v>2</v>
          </cell>
        </row>
        <row r="5488">
          <cell r="D5488" t="str">
            <v>VIRT_03584E</v>
          </cell>
          <cell r="P5488">
            <v>1.6500000000000001E-2</v>
          </cell>
          <cell r="AD5488">
            <v>3</v>
          </cell>
        </row>
        <row r="5489">
          <cell r="D5489" t="str">
            <v>VIRT_03599E</v>
          </cell>
          <cell r="P5489">
            <v>2.4E-2</v>
          </cell>
          <cell r="AD5489">
            <v>1</v>
          </cell>
        </row>
        <row r="5490">
          <cell r="D5490" t="str">
            <v>VIRT_03599E</v>
          </cell>
          <cell r="P5490">
            <v>2.4E-2</v>
          </cell>
          <cell r="AD5490">
            <v>2</v>
          </cell>
        </row>
        <row r="5491">
          <cell r="D5491" t="str">
            <v>VIRT_03599E</v>
          </cell>
          <cell r="P5491">
            <v>2.4E-2</v>
          </cell>
          <cell r="AD5491">
            <v>3</v>
          </cell>
        </row>
        <row r="5492">
          <cell r="D5492" t="str">
            <v>VIRT_03603E</v>
          </cell>
          <cell r="P5492">
            <v>4.4999999999999998E-2</v>
          </cell>
          <cell r="AD5492">
            <v>1</v>
          </cell>
        </row>
        <row r="5493">
          <cell r="D5493" t="str">
            <v>VIRT_03603E</v>
          </cell>
          <cell r="P5493">
            <v>4.4999999999999998E-2</v>
          </cell>
          <cell r="AD5493">
            <v>2</v>
          </cell>
        </row>
        <row r="5494">
          <cell r="D5494" t="str">
            <v>VIRT_03603E</v>
          </cell>
          <cell r="P5494">
            <v>4.4999999999999998E-2</v>
          </cell>
          <cell r="AD5494">
            <v>3</v>
          </cell>
        </row>
        <row r="5495">
          <cell r="D5495" t="str">
            <v>VIRT_03611E</v>
          </cell>
          <cell r="P5495">
            <v>1.15E-2</v>
          </cell>
          <cell r="AD5495">
            <v>1</v>
          </cell>
        </row>
        <row r="5496">
          <cell r="D5496" t="str">
            <v>VIRT_03611E</v>
          </cell>
          <cell r="P5496">
            <v>1.15E-2</v>
          </cell>
          <cell r="AD5496">
            <v>2</v>
          </cell>
        </row>
        <row r="5497">
          <cell r="D5497" t="str">
            <v>VIRT_03611E</v>
          </cell>
          <cell r="P5497">
            <v>1.15E-2</v>
          </cell>
          <cell r="AD5497">
            <v>3</v>
          </cell>
        </row>
        <row r="5498">
          <cell r="D5498" t="str">
            <v>VIRT_03615E</v>
          </cell>
          <cell r="P5498">
            <v>2.2499999999999999E-2</v>
          </cell>
          <cell r="AD5498">
            <v>1</v>
          </cell>
        </row>
        <row r="5499">
          <cell r="D5499" t="str">
            <v>VIRT_03615E</v>
          </cell>
          <cell r="P5499">
            <v>2.2499999999999999E-2</v>
          </cell>
          <cell r="AD5499">
            <v>2</v>
          </cell>
        </row>
        <row r="5500">
          <cell r="D5500" t="str">
            <v>VIRT_03615E</v>
          </cell>
          <cell r="P5500">
            <v>2.2499999999999999E-2</v>
          </cell>
          <cell r="AD5500">
            <v>3</v>
          </cell>
        </row>
        <row r="5501">
          <cell r="D5501" t="str">
            <v>VIRT_03620E</v>
          </cell>
          <cell r="P5501">
            <v>2.1999999999999999E-2</v>
          </cell>
          <cell r="AD5501">
            <v>1</v>
          </cell>
        </row>
        <row r="5502">
          <cell r="D5502" t="str">
            <v>VIRT_03620E</v>
          </cell>
          <cell r="P5502">
            <v>2.1999999999999999E-2</v>
          </cell>
          <cell r="AD5502">
            <v>2</v>
          </cell>
        </row>
        <row r="5503">
          <cell r="D5503" t="str">
            <v>VIRT_03620E</v>
          </cell>
          <cell r="P5503">
            <v>2.1999999999999999E-2</v>
          </cell>
          <cell r="AD5503">
            <v>3</v>
          </cell>
        </row>
        <row r="5504">
          <cell r="D5504" t="str">
            <v>VIRT_03626E</v>
          </cell>
          <cell r="P5504">
            <v>7.4999999999999997E-3</v>
          </cell>
          <cell r="AD5504">
            <v>1</v>
          </cell>
        </row>
        <row r="5505">
          <cell r="D5505" t="str">
            <v>VIRT_03626E</v>
          </cell>
          <cell r="P5505">
            <v>7.4999999999999997E-3</v>
          </cell>
          <cell r="AD5505">
            <v>2</v>
          </cell>
        </row>
        <row r="5506">
          <cell r="D5506" t="str">
            <v>VIRT_03626E</v>
          </cell>
          <cell r="P5506">
            <v>7.4999999999999997E-3</v>
          </cell>
          <cell r="AD5506">
            <v>3</v>
          </cell>
        </row>
        <row r="5507">
          <cell r="D5507" t="str">
            <v>VIRT_03636E</v>
          </cell>
          <cell r="P5507">
            <v>2.1999999999999999E-2</v>
          </cell>
          <cell r="AD5507">
            <v>1</v>
          </cell>
        </row>
        <row r="5508">
          <cell r="D5508" t="str">
            <v>VIRT_03636E</v>
          </cell>
          <cell r="P5508">
            <v>2.1999999999999999E-2</v>
          </cell>
          <cell r="AD5508">
            <v>2</v>
          </cell>
        </row>
        <row r="5509">
          <cell r="D5509" t="str">
            <v>VIRT_03636E</v>
          </cell>
          <cell r="P5509">
            <v>2.1999999999999999E-2</v>
          </cell>
          <cell r="AD5509">
            <v>3</v>
          </cell>
        </row>
        <row r="5510">
          <cell r="D5510" t="str">
            <v>VIRT_03640E</v>
          </cell>
          <cell r="P5510">
            <v>0.22500000000000001</v>
          </cell>
          <cell r="AD5510">
            <v>1</v>
          </cell>
        </row>
        <row r="5511">
          <cell r="D5511" t="str">
            <v>VIRT_03640E</v>
          </cell>
          <cell r="P5511">
            <v>0.22500000000000001</v>
          </cell>
          <cell r="AD5511">
            <v>2</v>
          </cell>
        </row>
        <row r="5512">
          <cell r="D5512" t="str">
            <v>VIRT_03640E</v>
          </cell>
          <cell r="P5512">
            <v>0.22500000000000001</v>
          </cell>
          <cell r="AD5512">
            <v>3</v>
          </cell>
        </row>
        <row r="5513">
          <cell r="D5513" t="str">
            <v>VIRT_03642E</v>
          </cell>
          <cell r="P5513">
            <v>4.4999999999999998E-2</v>
          </cell>
          <cell r="AD5513">
            <v>1</v>
          </cell>
        </row>
        <row r="5514">
          <cell r="D5514" t="str">
            <v>VIRT_03642E</v>
          </cell>
          <cell r="P5514">
            <v>4.4999999999999998E-2</v>
          </cell>
          <cell r="AD5514">
            <v>2</v>
          </cell>
        </row>
        <row r="5515">
          <cell r="D5515" t="str">
            <v>VIRT_03642E</v>
          </cell>
          <cell r="P5515">
            <v>4.4999999999999998E-2</v>
          </cell>
          <cell r="AD5515">
            <v>3</v>
          </cell>
        </row>
        <row r="5516">
          <cell r="D5516" t="str">
            <v>VIRT_03643E</v>
          </cell>
          <cell r="P5516">
            <v>4.4999999999999998E-2</v>
          </cell>
          <cell r="AD5516">
            <v>1</v>
          </cell>
        </row>
        <row r="5517">
          <cell r="D5517" t="str">
            <v>VIRT_03643E</v>
          </cell>
          <cell r="P5517">
            <v>4.4999999999999998E-2</v>
          </cell>
          <cell r="AD5517">
            <v>2</v>
          </cell>
        </row>
        <row r="5518">
          <cell r="D5518" t="str">
            <v>VIRT_03643E</v>
          </cell>
          <cell r="P5518">
            <v>4.4999999999999998E-2</v>
          </cell>
          <cell r="AD5518">
            <v>3</v>
          </cell>
        </row>
        <row r="5519">
          <cell r="D5519" t="str">
            <v>VIRT_03648E</v>
          </cell>
          <cell r="P5519">
            <v>1.4999999999999999E-2</v>
          </cell>
          <cell r="AD5519">
            <v>1</v>
          </cell>
        </row>
        <row r="5520">
          <cell r="D5520" t="str">
            <v>VIRT_03648E</v>
          </cell>
          <cell r="P5520">
            <v>1.4999999999999999E-2</v>
          </cell>
          <cell r="AD5520">
            <v>2</v>
          </cell>
        </row>
        <row r="5521">
          <cell r="D5521" t="str">
            <v>VIRT_03648E</v>
          </cell>
          <cell r="P5521">
            <v>1.4999999999999999E-2</v>
          </cell>
          <cell r="AD5521">
            <v>3</v>
          </cell>
        </row>
        <row r="5522">
          <cell r="D5522" t="str">
            <v>VIRT_03657E</v>
          </cell>
          <cell r="P5522">
            <v>3.5999999999999997E-2</v>
          </cell>
          <cell r="AD5522">
            <v>1</v>
          </cell>
        </row>
        <row r="5523">
          <cell r="D5523" t="str">
            <v>VIRT_03657E</v>
          </cell>
          <cell r="P5523">
            <v>3.5999999999999997E-2</v>
          </cell>
          <cell r="AD5523">
            <v>2</v>
          </cell>
        </row>
        <row r="5524">
          <cell r="D5524" t="str">
            <v>VIRT_03657E</v>
          </cell>
          <cell r="P5524">
            <v>3.5999999999999997E-2</v>
          </cell>
          <cell r="AD5524">
            <v>3</v>
          </cell>
        </row>
        <row r="5525">
          <cell r="D5525" t="str">
            <v>VIRT_03661E</v>
          </cell>
          <cell r="P5525">
            <v>5.7000000000000002E-2</v>
          </cell>
          <cell r="AD5525">
            <v>1</v>
          </cell>
        </row>
        <row r="5526">
          <cell r="D5526" t="str">
            <v>VIRT_03661E</v>
          </cell>
          <cell r="P5526">
            <v>5.7000000000000002E-2</v>
          </cell>
          <cell r="AD5526">
            <v>2</v>
          </cell>
        </row>
        <row r="5527">
          <cell r="D5527" t="str">
            <v>VIRT_03661E</v>
          </cell>
          <cell r="P5527">
            <v>5.7000000000000002E-2</v>
          </cell>
          <cell r="AD5527">
            <v>3</v>
          </cell>
        </row>
        <row r="5528">
          <cell r="D5528" t="str">
            <v>VIRT_03668E</v>
          </cell>
          <cell r="P5528">
            <v>0.18</v>
          </cell>
          <cell r="AD5528">
            <v>1</v>
          </cell>
        </row>
        <row r="5529">
          <cell r="D5529" t="str">
            <v>VIRT_03668E</v>
          </cell>
          <cell r="P5529">
            <v>0.18</v>
          </cell>
          <cell r="AD5529">
            <v>2</v>
          </cell>
        </row>
        <row r="5530">
          <cell r="D5530" t="str">
            <v>VIRT_03668E</v>
          </cell>
          <cell r="P5530">
            <v>0.18</v>
          </cell>
          <cell r="AD5530">
            <v>3</v>
          </cell>
        </row>
        <row r="5531">
          <cell r="D5531" t="str">
            <v>VIRT_03669E</v>
          </cell>
          <cell r="P5531">
            <v>0.06</v>
          </cell>
          <cell r="AD5531">
            <v>1</v>
          </cell>
        </row>
        <row r="5532">
          <cell r="D5532" t="str">
            <v>VIRT_03669E</v>
          </cell>
          <cell r="P5532">
            <v>0.06</v>
          </cell>
          <cell r="AD5532">
            <v>2</v>
          </cell>
        </row>
        <row r="5533">
          <cell r="D5533" t="str">
            <v>VIRT_03669E</v>
          </cell>
          <cell r="P5533">
            <v>0.06</v>
          </cell>
          <cell r="AD5533">
            <v>3</v>
          </cell>
        </row>
        <row r="5534">
          <cell r="D5534" t="str">
            <v>VIRT_03672E</v>
          </cell>
          <cell r="P5534">
            <v>0.03</v>
          </cell>
          <cell r="AD5534">
            <v>1</v>
          </cell>
        </row>
        <row r="5535">
          <cell r="D5535" t="str">
            <v>VIRT_03672E</v>
          </cell>
          <cell r="P5535">
            <v>0.03</v>
          </cell>
          <cell r="AD5535">
            <v>2</v>
          </cell>
        </row>
        <row r="5536">
          <cell r="D5536" t="str">
            <v>VIRT_03672E</v>
          </cell>
          <cell r="P5536">
            <v>0.03</v>
          </cell>
          <cell r="AD5536">
            <v>3</v>
          </cell>
        </row>
        <row r="5537">
          <cell r="D5537" t="str">
            <v>VIRT_03682E</v>
          </cell>
          <cell r="P5537">
            <v>5.1999999999999998E-2</v>
          </cell>
          <cell r="AD5537">
            <v>1</v>
          </cell>
        </row>
        <row r="5538">
          <cell r="D5538" t="str">
            <v>VIRT_03682E</v>
          </cell>
          <cell r="P5538">
            <v>5.1999999999999998E-2</v>
          </cell>
          <cell r="AD5538">
            <v>2</v>
          </cell>
        </row>
        <row r="5539">
          <cell r="D5539" t="str">
            <v>VIRT_03682E</v>
          </cell>
          <cell r="P5539">
            <v>5.1999999999999998E-2</v>
          </cell>
          <cell r="AD5539">
            <v>3</v>
          </cell>
        </row>
        <row r="5540">
          <cell r="D5540" t="str">
            <v>VIRT_03694E</v>
          </cell>
          <cell r="P5540">
            <v>7.0000000000000007E-2</v>
          </cell>
          <cell r="AD5540">
            <v>1</v>
          </cell>
        </row>
        <row r="5541">
          <cell r="D5541" t="str">
            <v>VIRT_03694E</v>
          </cell>
          <cell r="P5541">
            <v>7.0000000000000007E-2</v>
          </cell>
          <cell r="AD5541">
            <v>2</v>
          </cell>
        </row>
        <row r="5542">
          <cell r="D5542" t="str">
            <v>VIRT_03694E</v>
          </cell>
          <cell r="P5542">
            <v>7.0000000000000007E-2</v>
          </cell>
          <cell r="AD5542">
            <v>3</v>
          </cell>
        </row>
        <row r="5543">
          <cell r="D5543" t="str">
            <v>VIRT_03698E</v>
          </cell>
          <cell r="P5543">
            <v>2.5000000000000001E-2</v>
          </cell>
          <cell r="AD5543">
            <v>1</v>
          </cell>
        </row>
        <row r="5544">
          <cell r="D5544" t="str">
            <v>VIRT_03698E</v>
          </cell>
          <cell r="P5544">
            <v>2.5000000000000001E-2</v>
          </cell>
          <cell r="AD5544">
            <v>2</v>
          </cell>
        </row>
        <row r="5545">
          <cell r="D5545" t="str">
            <v>VIRT_03698E</v>
          </cell>
          <cell r="P5545">
            <v>2.5000000000000001E-2</v>
          </cell>
          <cell r="AD5545">
            <v>3</v>
          </cell>
        </row>
        <row r="5546">
          <cell r="D5546" t="str">
            <v>VIRT_03727E</v>
          </cell>
          <cell r="P5546">
            <v>1.29</v>
          </cell>
          <cell r="AD5546">
            <v>1</v>
          </cell>
        </row>
        <row r="5547">
          <cell r="D5547" t="str">
            <v>VIRT_03727E</v>
          </cell>
          <cell r="P5547">
            <v>1.29</v>
          </cell>
          <cell r="AD5547">
            <v>2</v>
          </cell>
        </row>
        <row r="5548">
          <cell r="D5548" t="str">
            <v>VIRT_03727E</v>
          </cell>
          <cell r="P5548">
            <v>1.29</v>
          </cell>
          <cell r="AD5548">
            <v>3</v>
          </cell>
        </row>
        <row r="5549">
          <cell r="D5549" t="str">
            <v>VIRT_03728E</v>
          </cell>
          <cell r="P5549">
            <v>1.96</v>
          </cell>
          <cell r="AD5549">
            <v>1</v>
          </cell>
        </row>
        <row r="5550">
          <cell r="D5550" t="str">
            <v>VIRT_03728E</v>
          </cell>
          <cell r="P5550">
            <v>1.96</v>
          </cell>
          <cell r="AD5550">
            <v>2</v>
          </cell>
        </row>
        <row r="5551">
          <cell r="D5551" t="str">
            <v>VIRT_03728E</v>
          </cell>
          <cell r="P5551">
            <v>1.96</v>
          </cell>
          <cell r="AD5551">
            <v>3</v>
          </cell>
        </row>
        <row r="5552">
          <cell r="D5552" t="str">
            <v>VIRT_03735E</v>
          </cell>
          <cell r="P5552">
            <v>0.22500000000000001</v>
          </cell>
          <cell r="AD5552">
            <v>1</v>
          </cell>
        </row>
        <row r="5553">
          <cell r="D5553" t="str">
            <v>VIRT_03735E</v>
          </cell>
          <cell r="P5553">
            <v>0.22500000000000001</v>
          </cell>
          <cell r="AD5553">
            <v>2</v>
          </cell>
        </row>
        <row r="5554">
          <cell r="D5554" t="str">
            <v>VIRT_03735E</v>
          </cell>
          <cell r="P5554">
            <v>0.22500000000000001</v>
          </cell>
          <cell r="AD5554">
            <v>3</v>
          </cell>
        </row>
        <row r="5555">
          <cell r="D5555" t="str">
            <v>VIRT_03737E</v>
          </cell>
          <cell r="P5555">
            <v>8.2000000000000003E-2</v>
          </cell>
          <cell r="AD5555">
            <v>1</v>
          </cell>
        </row>
        <row r="5556">
          <cell r="D5556" t="str">
            <v>VIRT_03737E</v>
          </cell>
          <cell r="P5556">
            <v>8.2000000000000003E-2</v>
          </cell>
          <cell r="AD5556">
            <v>2</v>
          </cell>
        </row>
        <row r="5557">
          <cell r="D5557" t="str">
            <v>VIRT_03737E</v>
          </cell>
          <cell r="P5557">
            <v>8.2000000000000003E-2</v>
          </cell>
          <cell r="AD5557">
            <v>3</v>
          </cell>
        </row>
        <row r="5558">
          <cell r="D5558" t="str">
            <v>VIRT_03749E</v>
          </cell>
          <cell r="P5558">
            <v>0.155</v>
          </cell>
          <cell r="AD5558">
            <v>1</v>
          </cell>
        </row>
        <row r="5559">
          <cell r="D5559" t="str">
            <v>VIRT_03749E</v>
          </cell>
          <cell r="P5559">
            <v>0.155</v>
          </cell>
          <cell r="AD5559">
            <v>2</v>
          </cell>
        </row>
        <row r="5560">
          <cell r="D5560" t="str">
            <v>VIRT_03749E</v>
          </cell>
          <cell r="P5560">
            <v>0.155</v>
          </cell>
          <cell r="AD5560">
            <v>3</v>
          </cell>
        </row>
        <row r="5561">
          <cell r="D5561" t="str">
            <v>VIRT_03757E</v>
          </cell>
          <cell r="P5561">
            <v>0.09</v>
          </cell>
          <cell r="AD5561">
            <v>1</v>
          </cell>
        </row>
        <row r="5562">
          <cell r="D5562" t="str">
            <v>VIRT_03757E</v>
          </cell>
          <cell r="P5562">
            <v>0.09</v>
          </cell>
          <cell r="AD5562">
            <v>2</v>
          </cell>
        </row>
        <row r="5563">
          <cell r="D5563" t="str">
            <v>VIRT_03757E</v>
          </cell>
          <cell r="P5563">
            <v>0.09</v>
          </cell>
          <cell r="AD5563">
            <v>3</v>
          </cell>
        </row>
        <row r="5564">
          <cell r="D5564" t="str">
            <v>VIRT_03772E</v>
          </cell>
          <cell r="P5564">
            <v>0.22</v>
          </cell>
          <cell r="AD5564">
            <v>1</v>
          </cell>
        </row>
        <row r="5565">
          <cell r="D5565" t="str">
            <v>VIRT_03772E</v>
          </cell>
          <cell r="P5565">
            <v>0.22</v>
          </cell>
          <cell r="AD5565">
            <v>2</v>
          </cell>
        </row>
        <row r="5566">
          <cell r="D5566" t="str">
            <v>VIRT_03772E</v>
          </cell>
          <cell r="P5566">
            <v>0.22</v>
          </cell>
          <cell r="AD5566">
            <v>3</v>
          </cell>
        </row>
        <row r="5567">
          <cell r="D5567" t="str">
            <v>VIRT_03786E</v>
          </cell>
          <cell r="P5567">
            <v>0.14499999999999999</v>
          </cell>
          <cell r="AD5567">
            <v>1</v>
          </cell>
        </row>
        <row r="5568">
          <cell r="D5568" t="str">
            <v>VIRT_03786E</v>
          </cell>
          <cell r="P5568">
            <v>0.14499999999999999</v>
          </cell>
          <cell r="AD5568">
            <v>2</v>
          </cell>
        </row>
        <row r="5569">
          <cell r="D5569" t="str">
            <v>VIRT_03786E</v>
          </cell>
          <cell r="P5569">
            <v>0.14499999999999999</v>
          </cell>
          <cell r="AD5569">
            <v>3</v>
          </cell>
        </row>
        <row r="5570">
          <cell r="D5570" t="str">
            <v>VIRT_03806E</v>
          </cell>
          <cell r="P5570">
            <v>0.09</v>
          </cell>
          <cell r="AD5570">
            <v>1</v>
          </cell>
        </row>
        <row r="5571">
          <cell r="D5571" t="str">
            <v>VIRT_03806E</v>
          </cell>
          <cell r="P5571">
            <v>0.09</v>
          </cell>
          <cell r="AD5571">
            <v>2</v>
          </cell>
        </row>
        <row r="5572">
          <cell r="D5572" t="str">
            <v>VIRT_03806E</v>
          </cell>
          <cell r="P5572">
            <v>0.09</v>
          </cell>
          <cell r="AD5572">
            <v>3</v>
          </cell>
        </row>
        <row r="5573">
          <cell r="D5573" t="str">
            <v>VIRT_03874E</v>
          </cell>
          <cell r="P5573">
            <v>1.2999999999999999E-2</v>
          </cell>
          <cell r="AD5573">
            <v>1</v>
          </cell>
        </row>
        <row r="5574">
          <cell r="D5574" t="str">
            <v>VIRT_03874E</v>
          </cell>
          <cell r="P5574">
            <v>1.2999999999999999E-2</v>
          </cell>
          <cell r="AD5574">
            <v>2</v>
          </cell>
        </row>
        <row r="5575">
          <cell r="D5575" t="str">
            <v>VIRT_03874E</v>
          </cell>
          <cell r="P5575">
            <v>1.2999999999999999E-2</v>
          </cell>
          <cell r="AD5575">
            <v>3</v>
          </cell>
        </row>
        <row r="5576">
          <cell r="D5576" t="str">
            <v>VIRT_03889E</v>
          </cell>
          <cell r="P5576">
            <v>0.45</v>
          </cell>
          <cell r="AD5576">
            <v>1</v>
          </cell>
        </row>
        <row r="5577">
          <cell r="D5577" t="str">
            <v>VIRT_03889E</v>
          </cell>
          <cell r="P5577">
            <v>0.45</v>
          </cell>
          <cell r="AD5577">
            <v>2</v>
          </cell>
        </row>
        <row r="5578">
          <cell r="D5578" t="str">
            <v>VIRT_03889E</v>
          </cell>
          <cell r="P5578">
            <v>0.45</v>
          </cell>
          <cell r="AD5578">
            <v>3</v>
          </cell>
        </row>
        <row r="5579">
          <cell r="D5579" t="str">
            <v>VIRT_03896E</v>
          </cell>
          <cell r="P5579">
            <v>4.9000000000000002E-2</v>
          </cell>
          <cell r="AD5579">
            <v>1</v>
          </cell>
        </row>
        <row r="5580">
          <cell r="D5580" t="str">
            <v>VIRT_03896E</v>
          </cell>
          <cell r="P5580">
            <v>4.9000000000000002E-2</v>
          </cell>
          <cell r="AD5580">
            <v>2</v>
          </cell>
        </row>
        <row r="5581">
          <cell r="D5581" t="str">
            <v>VIRT_03896E</v>
          </cell>
          <cell r="P5581">
            <v>4.9000000000000002E-2</v>
          </cell>
          <cell r="AD5581">
            <v>3</v>
          </cell>
        </row>
        <row r="5582">
          <cell r="D5582" t="str">
            <v>VIRT_03982E</v>
          </cell>
          <cell r="P5582">
            <v>0.15</v>
          </cell>
          <cell r="AD5582">
            <v>1</v>
          </cell>
        </row>
        <row r="5583">
          <cell r="D5583" t="str">
            <v>VIRT_03982E</v>
          </cell>
          <cell r="P5583">
            <v>0.15</v>
          </cell>
          <cell r="AD5583">
            <v>2</v>
          </cell>
        </row>
        <row r="5584">
          <cell r="D5584" t="str">
            <v>VIRT_03982E</v>
          </cell>
          <cell r="P5584">
            <v>0.15</v>
          </cell>
          <cell r="AD5584">
            <v>3</v>
          </cell>
        </row>
        <row r="5585">
          <cell r="D5585" t="str">
            <v>VIRT_04135E</v>
          </cell>
          <cell r="P5585">
            <v>0.21</v>
          </cell>
          <cell r="AD5585">
            <v>1</v>
          </cell>
        </row>
        <row r="5586">
          <cell r="D5586" t="str">
            <v>VIRT_04135E</v>
          </cell>
          <cell r="P5586">
            <v>0.21</v>
          </cell>
          <cell r="AD5586">
            <v>2</v>
          </cell>
        </row>
        <row r="5587">
          <cell r="D5587" t="str">
            <v>VIRT_04135E</v>
          </cell>
          <cell r="P5587">
            <v>0.21</v>
          </cell>
          <cell r="AD5587">
            <v>3</v>
          </cell>
        </row>
        <row r="5588">
          <cell r="D5588" t="str">
            <v>VIRT_04512E</v>
          </cell>
          <cell r="P5588">
            <v>7.6999999999999999E-2</v>
          </cell>
          <cell r="AD5588">
            <v>1</v>
          </cell>
        </row>
        <row r="5589">
          <cell r="D5589" t="str">
            <v>VIRT_04512E</v>
          </cell>
          <cell r="P5589">
            <v>7.6999999999999999E-2</v>
          </cell>
          <cell r="AD5589">
            <v>2</v>
          </cell>
        </row>
        <row r="5590">
          <cell r="D5590" t="str">
            <v>VIRT_04512E</v>
          </cell>
          <cell r="P5590">
            <v>7.6999999999999999E-2</v>
          </cell>
          <cell r="AD5590">
            <v>3</v>
          </cell>
        </row>
        <row r="5591">
          <cell r="D5591" t="str">
            <v>VIRT_04514E</v>
          </cell>
          <cell r="P5591">
            <v>1.0999999999999999E-2</v>
          </cell>
          <cell r="AD5591">
            <v>1</v>
          </cell>
        </row>
        <row r="5592">
          <cell r="D5592" t="str">
            <v>VIRT_04514E</v>
          </cell>
          <cell r="P5592">
            <v>1.0999999999999999E-2</v>
          </cell>
          <cell r="AD5592">
            <v>2</v>
          </cell>
        </row>
        <row r="5593">
          <cell r="D5593" t="str">
            <v>VIRT_04514E</v>
          </cell>
          <cell r="P5593">
            <v>1.0999999999999999E-2</v>
          </cell>
          <cell r="AD5593">
            <v>3</v>
          </cell>
        </row>
        <row r="5594">
          <cell r="D5594" t="str">
            <v>VIRT_04515E</v>
          </cell>
          <cell r="P5594">
            <v>1.8499999999999999E-2</v>
          </cell>
          <cell r="AD5594">
            <v>1</v>
          </cell>
        </row>
        <row r="5595">
          <cell r="D5595" t="str">
            <v>VIRT_04515E</v>
          </cell>
          <cell r="P5595">
            <v>1.8499999999999999E-2</v>
          </cell>
          <cell r="AD5595">
            <v>2</v>
          </cell>
        </row>
        <row r="5596">
          <cell r="D5596" t="str">
            <v>VIRT_04515E</v>
          </cell>
          <cell r="P5596">
            <v>1.8499999999999999E-2</v>
          </cell>
          <cell r="AD5596">
            <v>3</v>
          </cell>
        </row>
        <row r="5597">
          <cell r="D5597" t="str">
            <v>VIRT_04516E</v>
          </cell>
          <cell r="P5597">
            <v>1.6500000000000001E-2</v>
          </cell>
          <cell r="AD5597">
            <v>1</v>
          </cell>
        </row>
        <row r="5598">
          <cell r="D5598" t="str">
            <v>VIRT_04516E</v>
          </cell>
          <cell r="P5598">
            <v>1.6500000000000001E-2</v>
          </cell>
          <cell r="AD5598">
            <v>2</v>
          </cell>
        </row>
        <row r="5599">
          <cell r="D5599" t="str">
            <v>VIRT_04516E</v>
          </cell>
          <cell r="P5599">
            <v>1.6500000000000001E-2</v>
          </cell>
          <cell r="AD5599">
            <v>3</v>
          </cell>
        </row>
        <row r="5600">
          <cell r="D5600" t="str">
            <v>VIRT_04517E</v>
          </cell>
          <cell r="P5600">
            <v>0.01</v>
          </cell>
          <cell r="AD5600">
            <v>1</v>
          </cell>
        </row>
        <row r="5601">
          <cell r="D5601" t="str">
            <v>VIRT_04517E</v>
          </cell>
          <cell r="P5601">
            <v>0.01</v>
          </cell>
          <cell r="AD5601">
            <v>2</v>
          </cell>
        </row>
        <row r="5602">
          <cell r="D5602" t="str">
            <v>VIRT_04517E</v>
          </cell>
          <cell r="P5602">
            <v>0.01</v>
          </cell>
          <cell r="AD5602">
            <v>3</v>
          </cell>
        </row>
        <row r="5603">
          <cell r="D5603" t="str">
            <v>VIRT_04521E</v>
          </cell>
          <cell r="P5603">
            <v>0.06</v>
          </cell>
          <cell r="AD5603">
            <v>1</v>
          </cell>
        </row>
        <row r="5604">
          <cell r="D5604" t="str">
            <v>VIRT_04521E</v>
          </cell>
          <cell r="P5604">
            <v>0.06</v>
          </cell>
          <cell r="AD5604">
            <v>2</v>
          </cell>
        </row>
        <row r="5605">
          <cell r="D5605" t="str">
            <v>VIRT_04521E</v>
          </cell>
          <cell r="P5605">
            <v>0.06</v>
          </cell>
          <cell r="AD5605">
            <v>3</v>
          </cell>
        </row>
        <row r="5606">
          <cell r="D5606" t="str">
            <v>VIRT_04523E</v>
          </cell>
          <cell r="P5606">
            <v>5.2999999999999999E-2</v>
          </cell>
          <cell r="AD5606">
            <v>1</v>
          </cell>
        </row>
        <row r="5607">
          <cell r="D5607" t="str">
            <v>VIRT_04523E</v>
          </cell>
          <cell r="P5607">
            <v>5.2999999999999999E-2</v>
          </cell>
          <cell r="AD5607">
            <v>2</v>
          </cell>
        </row>
        <row r="5608">
          <cell r="D5608" t="str">
            <v>VIRT_04523E</v>
          </cell>
          <cell r="P5608">
            <v>5.2999999999999999E-2</v>
          </cell>
          <cell r="AD5608">
            <v>3</v>
          </cell>
        </row>
        <row r="5609">
          <cell r="D5609" t="str">
            <v>VIRT_04525E</v>
          </cell>
          <cell r="P5609">
            <v>2.1999999999999999E-2</v>
          </cell>
          <cell r="AD5609">
            <v>1</v>
          </cell>
        </row>
        <row r="5610">
          <cell r="D5610" t="str">
            <v>VIRT_04525E</v>
          </cell>
          <cell r="P5610">
            <v>2.1999999999999999E-2</v>
          </cell>
          <cell r="AD5610">
            <v>2</v>
          </cell>
        </row>
        <row r="5611">
          <cell r="D5611" t="str">
            <v>VIRT_04525E</v>
          </cell>
          <cell r="P5611">
            <v>2.1999999999999999E-2</v>
          </cell>
          <cell r="AD5611">
            <v>3</v>
          </cell>
        </row>
        <row r="5612">
          <cell r="D5612" t="str">
            <v>VIRT_04532E</v>
          </cell>
          <cell r="P5612">
            <v>1.6E-2</v>
          </cell>
          <cell r="AD5612">
            <v>1</v>
          </cell>
        </row>
        <row r="5613">
          <cell r="D5613" t="str">
            <v>VIRT_04532E</v>
          </cell>
          <cell r="P5613">
            <v>1.6E-2</v>
          </cell>
          <cell r="AD5613">
            <v>2</v>
          </cell>
        </row>
        <row r="5614">
          <cell r="D5614" t="str">
            <v>VIRT_04532E</v>
          </cell>
          <cell r="P5614">
            <v>1.6E-2</v>
          </cell>
          <cell r="AD5614">
            <v>3</v>
          </cell>
        </row>
        <row r="5615">
          <cell r="D5615" t="str">
            <v>VIRT_04538E</v>
          </cell>
          <cell r="P5615">
            <v>2.7E-2</v>
          </cell>
          <cell r="AD5615">
            <v>1</v>
          </cell>
        </row>
        <row r="5616">
          <cell r="D5616" t="str">
            <v>VIRT_04538E</v>
          </cell>
          <cell r="P5616">
            <v>2.7E-2</v>
          </cell>
          <cell r="AD5616">
            <v>2</v>
          </cell>
        </row>
        <row r="5617">
          <cell r="D5617" t="str">
            <v>VIRT_04538E</v>
          </cell>
          <cell r="P5617">
            <v>2.7E-2</v>
          </cell>
          <cell r="AD5617">
            <v>3</v>
          </cell>
        </row>
        <row r="5618">
          <cell r="D5618" t="str">
            <v>VIRT_04539E</v>
          </cell>
          <cell r="P5618">
            <v>0.03</v>
          </cell>
          <cell r="AD5618">
            <v>1</v>
          </cell>
        </row>
        <row r="5619">
          <cell r="D5619" t="str">
            <v>VIRT_04539E</v>
          </cell>
          <cell r="P5619">
            <v>0.03</v>
          </cell>
          <cell r="AD5619">
            <v>2</v>
          </cell>
        </row>
        <row r="5620">
          <cell r="D5620" t="str">
            <v>VIRT_04539E</v>
          </cell>
          <cell r="P5620">
            <v>0.03</v>
          </cell>
          <cell r="AD5620">
            <v>3</v>
          </cell>
        </row>
        <row r="5621">
          <cell r="D5621" t="str">
            <v>VIRT_04546E</v>
          </cell>
          <cell r="P5621">
            <v>2.6</v>
          </cell>
          <cell r="AD5621">
            <v>1</v>
          </cell>
        </row>
        <row r="5622">
          <cell r="D5622" t="str">
            <v>VIRT_04546E</v>
          </cell>
          <cell r="P5622">
            <v>2.6</v>
          </cell>
          <cell r="AD5622">
            <v>2</v>
          </cell>
        </row>
        <row r="5623">
          <cell r="D5623" t="str">
            <v>VIRT_04546E</v>
          </cell>
          <cell r="P5623">
            <v>2.6</v>
          </cell>
          <cell r="AD5623">
            <v>3</v>
          </cell>
        </row>
        <row r="5624">
          <cell r="D5624" t="str">
            <v>VIRT_04560E</v>
          </cell>
          <cell r="P5624">
            <v>8.5000000000000006E-2</v>
          </cell>
          <cell r="AD5624">
            <v>1</v>
          </cell>
        </row>
        <row r="5625">
          <cell r="D5625" t="str">
            <v>VIRT_04560E</v>
          </cell>
          <cell r="P5625">
            <v>8.5000000000000006E-2</v>
          </cell>
          <cell r="AD5625">
            <v>2</v>
          </cell>
        </row>
        <row r="5626">
          <cell r="D5626" t="str">
            <v>VIRT_04560E</v>
          </cell>
          <cell r="P5626">
            <v>8.5000000000000006E-2</v>
          </cell>
          <cell r="AD5626">
            <v>3</v>
          </cell>
        </row>
        <row r="5627">
          <cell r="D5627" t="str">
            <v>VIRT_04566E</v>
          </cell>
          <cell r="P5627">
            <v>7.0999999999999994E-2</v>
          </cell>
          <cell r="AD5627">
            <v>1</v>
          </cell>
        </row>
        <row r="5628">
          <cell r="D5628" t="str">
            <v>VIRT_04566E</v>
          </cell>
          <cell r="P5628">
            <v>7.0999999999999994E-2</v>
          </cell>
          <cell r="AD5628">
            <v>2</v>
          </cell>
        </row>
        <row r="5629">
          <cell r="D5629" t="str">
            <v>VIRT_04566E</v>
          </cell>
          <cell r="P5629">
            <v>7.0999999999999994E-2</v>
          </cell>
          <cell r="AD5629">
            <v>3</v>
          </cell>
        </row>
        <row r="5630">
          <cell r="D5630" t="str">
            <v>VIRT_04577E</v>
          </cell>
          <cell r="P5630">
            <v>0.115</v>
          </cell>
          <cell r="AD5630">
            <v>1</v>
          </cell>
        </row>
        <row r="5631">
          <cell r="D5631" t="str">
            <v>VIRT_04577E</v>
          </cell>
          <cell r="P5631">
            <v>0.115</v>
          </cell>
          <cell r="AD5631">
            <v>2</v>
          </cell>
        </row>
        <row r="5632">
          <cell r="D5632" t="str">
            <v>VIRT_04577E</v>
          </cell>
          <cell r="P5632">
            <v>0.115</v>
          </cell>
          <cell r="AD5632">
            <v>3</v>
          </cell>
        </row>
        <row r="5633">
          <cell r="D5633" t="str">
            <v>VIRT_04585E</v>
          </cell>
          <cell r="P5633">
            <v>2.41</v>
          </cell>
          <cell r="AD5633">
            <v>1</v>
          </cell>
        </row>
        <row r="5634">
          <cell r="D5634" t="str">
            <v>VIRT_04585E</v>
          </cell>
          <cell r="P5634">
            <v>2.41</v>
          </cell>
          <cell r="AD5634">
            <v>2</v>
          </cell>
        </row>
        <row r="5635">
          <cell r="D5635" t="str">
            <v>VIRT_04585E</v>
          </cell>
          <cell r="P5635">
            <v>2.41</v>
          </cell>
          <cell r="AD5635">
            <v>3</v>
          </cell>
        </row>
        <row r="5636">
          <cell r="D5636" t="str">
            <v>VIRT_04587E</v>
          </cell>
          <cell r="P5636">
            <v>4.8000000000000001E-2</v>
          </cell>
          <cell r="AD5636">
            <v>1</v>
          </cell>
        </row>
        <row r="5637">
          <cell r="D5637" t="str">
            <v>VIRT_04587E</v>
          </cell>
          <cell r="P5637">
            <v>4.8000000000000001E-2</v>
          </cell>
          <cell r="AD5637">
            <v>2</v>
          </cell>
        </row>
        <row r="5638">
          <cell r="D5638" t="str">
            <v>VIRT_04587E</v>
          </cell>
          <cell r="P5638">
            <v>4.8000000000000001E-2</v>
          </cell>
          <cell r="AD5638">
            <v>3</v>
          </cell>
        </row>
        <row r="5639">
          <cell r="D5639" t="str">
            <v>VIRT_04609E</v>
          </cell>
          <cell r="P5639">
            <v>0.4</v>
          </cell>
          <cell r="AD5639">
            <v>1</v>
          </cell>
        </row>
        <row r="5640">
          <cell r="D5640" t="str">
            <v>VIRT_04609E</v>
          </cell>
          <cell r="P5640">
            <v>0.4</v>
          </cell>
          <cell r="AD5640">
            <v>2</v>
          </cell>
        </row>
        <row r="5641">
          <cell r="D5641" t="str">
            <v>VIRT_04609E</v>
          </cell>
          <cell r="P5641">
            <v>0.4</v>
          </cell>
          <cell r="AD5641">
            <v>3</v>
          </cell>
        </row>
        <row r="5642">
          <cell r="D5642" t="str">
            <v>VIRT_04611E</v>
          </cell>
          <cell r="P5642">
            <v>2.8000000000000001E-2</v>
          </cell>
          <cell r="AD5642">
            <v>1</v>
          </cell>
        </row>
        <row r="5643">
          <cell r="D5643" t="str">
            <v>VIRT_04611E</v>
          </cell>
          <cell r="P5643">
            <v>2.8000000000000001E-2</v>
          </cell>
          <cell r="AD5643">
            <v>2</v>
          </cell>
        </row>
        <row r="5644">
          <cell r="D5644" t="str">
            <v>VIRT_04611E</v>
          </cell>
          <cell r="P5644">
            <v>2.8000000000000001E-2</v>
          </cell>
          <cell r="AD5644">
            <v>3</v>
          </cell>
        </row>
        <row r="5645">
          <cell r="D5645" t="str">
            <v>VIRT_04612E</v>
          </cell>
          <cell r="P5645">
            <v>4.3999999999999997E-2</v>
          </cell>
          <cell r="AD5645">
            <v>1</v>
          </cell>
        </row>
        <row r="5646">
          <cell r="D5646" t="str">
            <v>VIRT_04612E</v>
          </cell>
          <cell r="P5646">
            <v>4.3999999999999997E-2</v>
          </cell>
          <cell r="AD5646">
            <v>2</v>
          </cell>
        </row>
        <row r="5647">
          <cell r="D5647" t="str">
            <v>VIRT_04612E</v>
          </cell>
          <cell r="P5647">
            <v>4.3999999999999997E-2</v>
          </cell>
          <cell r="AD5647">
            <v>3</v>
          </cell>
        </row>
        <row r="5648">
          <cell r="D5648" t="str">
            <v>VIRT_04613E</v>
          </cell>
          <cell r="P5648">
            <v>5.4999999999999997E-3</v>
          </cell>
          <cell r="AD5648">
            <v>1</v>
          </cell>
        </row>
        <row r="5649">
          <cell r="D5649" t="str">
            <v>VIRT_04613E</v>
          </cell>
          <cell r="P5649">
            <v>5.4999999999999997E-3</v>
          </cell>
          <cell r="AD5649">
            <v>2</v>
          </cell>
        </row>
        <row r="5650">
          <cell r="D5650" t="str">
            <v>VIRT_04613E</v>
          </cell>
          <cell r="P5650">
            <v>5.4999999999999997E-3</v>
          </cell>
          <cell r="AD5650">
            <v>3</v>
          </cell>
        </row>
        <row r="5651">
          <cell r="D5651" t="str">
            <v>VIRT_04623E</v>
          </cell>
          <cell r="P5651">
            <v>0.03</v>
          </cell>
          <cell r="AD5651">
            <v>1</v>
          </cell>
        </row>
        <row r="5652">
          <cell r="D5652" t="str">
            <v>VIRT_04623E</v>
          </cell>
          <cell r="P5652">
            <v>0.03</v>
          </cell>
          <cell r="AD5652">
            <v>2</v>
          </cell>
        </row>
        <row r="5653">
          <cell r="D5653" t="str">
            <v>VIRT_04623E</v>
          </cell>
          <cell r="P5653">
            <v>0.03</v>
          </cell>
          <cell r="AD5653">
            <v>3</v>
          </cell>
        </row>
        <row r="5654">
          <cell r="D5654" t="str">
            <v>VIRT_04639E</v>
          </cell>
          <cell r="P5654">
            <v>5.5E-2</v>
          </cell>
          <cell r="AD5654">
            <v>1</v>
          </cell>
        </row>
        <row r="5655">
          <cell r="D5655" t="str">
            <v>VIRT_04639E</v>
          </cell>
          <cell r="P5655">
            <v>5.5E-2</v>
          </cell>
          <cell r="AD5655">
            <v>2</v>
          </cell>
        </row>
        <row r="5656">
          <cell r="D5656" t="str">
            <v>VIRT_04639E</v>
          </cell>
          <cell r="P5656">
            <v>5.5E-2</v>
          </cell>
          <cell r="AD5656">
            <v>3</v>
          </cell>
        </row>
        <row r="5657">
          <cell r="D5657" t="str">
            <v>VIRT_04676E</v>
          </cell>
          <cell r="P5657">
            <v>0.72</v>
          </cell>
          <cell r="AD5657">
            <v>1</v>
          </cell>
        </row>
        <row r="5658">
          <cell r="D5658" t="str">
            <v>VIRT_04676E</v>
          </cell>
          <cell r="P5658">
            <v>0.72</v>
          </cell>
          <cell r="AD5658">
            <v>2</v>
          </cell>
        </row>
        <row r="5659">
          <cell r="D5659" t="str">
            <v>VIRT_04676E</v>
          </cell>
          <cell r="P5659">
            <v>0.72</v>
          </cell>
          <cell r="AD5659">
            <v>3</v>
          </cell>
        </row>
        <row r="5660">
          <cell r="D5660" t="str">
            <v>VIRT_05060E</v>
          </cell>
          <cell r="P5660">
            <v>0.06</v>
          </cell>
          <cell r="AD5660">
            <v>1</v>
          </cell>
        </row>
        <row r="5661">
          <cell r="D5661" t="str">
            <v>VIRT_05060E</v>
          </cell>
          <cell r="P5661">
            <v>0.06</v>
          </cell>
          <cell r="AD5661">
            <v>2</v>
          </cell>
        </row>
        <row r="5662">
          <cell r="D5662" t="str">
            <v>VIRT_05060E</v>
          </cell>
          <cell r="P5662">
            <v>0.06</v>
          </cell>
          <cell r="AD5662">
            <v>3</v>
          </cell>
        </row>
        <row r="5663">
          <cell r="D5663" t="str">
            <v>VIRT_05568E</v>
          </cell>
          <cell r="P5663">
            <v>0.32</v>
          </cell>
          <cell r="AD5663">
            <v>1</v>
          </cell>
        </row>
        <row r="5664">
          <cell r="D5664" t="str">
            <v>VIRT_05568E</v>
          </cell>
          <cell r="P5664">
            <v>0.32</v>
          </cell>
          <cell r="AD5664">
            <v>2</v>
          </cell>
        </row>
        <row r="5665">
          <cell r="D5665" t="str">
            <v>VIRT_05568E</v>
          </cell>
          <cell r="P5665">
            <v>0.32</v>
          </cell>
          <cell r="AD5665">
            <v>3</v>
          </cell>
        </row>
        <row r="5666">
          <cell r="D5666" t="str">
            <v>VIRT_07721E</v>
          </cell>
          <cell r="P5666">
            <v>8.7999999999999995E-2</v>
          </cell>
          <cell r="AD5666">
            <v>1</v>
          </cell>
        </row>
        <row r="5667">
          <cell r="D5667" t="str">
            <v>VIRT_07721E</v>
          </cell>
          <cell r="P5667">
            <v>8.7999999999999995E-2</v>
          </cell>
          <cell r="AD5667">
            <v>2</v>
          </cell>
        </row>
        <row r="5668">
          <cell r="D5668" t="str">
            <v>VIRT_07721E</v>
          </cell>
          <cell r="P5668">
            <v>8.7999999999999995E-2</v>
          </cell>
          <cell r="AD5668">
            <v>3</v>
          </cell>
        </row>
        <row r="5669">
          <cell r="D5669" t="str">
            <v>VIRT_08050E</v>
          </cell>
          <cell r="P5669">
            <v>3.5999999999999997E-2</v>
          </cell>
          <cell r="AD5669">
            <v>1</v>
          </cell>
        </row>
        <row r="5670">
          <cell r="D5670" t="str">
            <v>VIRT_08050E</v>
          </cell>
          <cell r="P5670">
            <v>3.5999999999999997E-2</v>
          </cell>
          <cell r="AD5670">
            <v>2</v>
          </cell>
        </row>
        <row r="5671">
          <cell r="D5671" t="str">
            <v>VIRT_08050E</v>
          </cell>
          <cell r="P5671">
            <v>3.5999999999999997E-2</v>
          </cell>
          <cell r="AD5671">
            <v>3</v>
          </cell>
        </row>
        <row r="5672">
          <cell r="D5672" t="str">
            <v>VIRT_08237E</v>
          </cell>
          <cell r="P5672">
            <v>0.1085</v>
          </cell>
          <cell r="AD5672">
            <v>1</v>
          </cell>
        </row>
        <row r="5673">
          <cell r="D5673" t="str">
            <v>VIRT_08237E</v>
          </cell>
          <cell r="P5673">
            <v>0.1085</v>
          </cell>
          <cell r="AD5673">
            <v>2</v>
          </cell>
        </row>
        <row r="5674">
          <cell r="D5674" t="str">
            <v>VIRT_08237E</v>
          </cell>
          <cell r="P5674">
            <v>0.1085</v>
          </cell>
          <cell r="AD5674">
            <v>3</v>
          </cell>
        </row>
        <row r="5675">
          <cell r="D5675" t="str">
            <v>VIRT_08510E</v>
          </cell>
          <cell r="P5675">
            <v>0.22</v>
          </cell>
          <cell r="AD5675">
            <v>1</v>
          </cell>
        </row>
        <row r="5676">
          <cell r="D5676" t="str">
            <v>VIRT_08510E</v>
          </cell>
          <cell r="P5676">
            <v>0.22</v>
          </cell>
          <cell r="AD5676">
            <v>2</v>
          </cell>
        </row>
        <row r="5677">
          <cell r="D5677" t="str">
            <v>VIRT_08510E</v>
          </cell>
          <cell r="P5677">
            <v>0.22</v>
          </cell>
          <cell r="AD5677">
            <v>3</v>
          </cell>
        </row>
        <row r="5678">
          <cell r="D5678" t="str">
            <v>VIRT_08765E</v>
          </cell>
          <cell r="P5678">
            <v>2.5999999999999999E-2</v>
          </cell>
          <cell r="AD5678">
            <v>1</v>
          </cell>
        </row>
        <row r="5679">
          <cell r="D5679" t="str">
            <v>VIRT_08765E</v>
          </cell>
          <cell r="P5679">
            <v>2.5999999999999999E-2</v>
          </cell>
          <cell r="AD5679">
            <v>2</v>
          </cell>
        </row>
        <row r="5680">
          <cell r="D5680" t="str">
            <v>VIRT_08765E</v>
          </cell>
          <cell r="P5680">
            <v>2.5999999999999999E-2</v>
          </cell>
          <cell r="AD5680">
            <v>3</v>
          </cell>
        </row>
        <row r="5681">
          <cell r="D5681" t="str">
            <v>VIRT_08784E</v>
          </cell>
          <cell r="P5681">
            <v>2.0500000000000001E-2</v>
          </cell>
          <cell r="AD5681">
            <v>1</v>
          </cell>
        </row>
        <row r="5682">
          <cell r="D5682" t="str">
            <v>VIRT_08784E</v>
          </cell>
          <cell r="P5682">
            <v>2.0500000000000001E-2</v>
          </cell>
          <cell r="AD5682">
            <v>2</v>
          </cell>
        </row>
        <row r="5683">
          <cell r="D5683" t="str">
            <v>VIRT_08845E</v>
          </cell>
          <cell r="P5683">
            <v>2.4500000000000001E-2</v>
          </cell>
          <cell r="AD5683">
            <v>1</v>
          </cell>
        </row>
        <row r="5684">
          <cell r="D5684" t="str">
            <v>VIRT_08845E</v>
          </cell>
          <cell r="P5684">
            <v>2.4500000000000001E-2</v>
          </cell>
          <cell r="AD5684">
            <v>2</v>
          </cell>
        </row>
        <row r="5685">
          <cell r="D5685" t="str">
            <v>VIRT_08845E</v>
          </cell>
          <cell r="P5685">
            <v>2.4500000000000001E-2</v>
          </cell>
          <cell r="AD5685">
            <v>3</v>
          </cell>
        </row>
        <row r="5686">
          <cell r="D5686" t="str">
            <v>VIRT_08851E</v>
          </cell>
          <cell r="P5686">
            <v>2.1999999999999999E-2</v>
          </cell>
          <cell r="AD5686">
            <v>1</v>
          </cell>
        </row>
        <row r="5687">
          <cell r="D5687" t="str">
            <v>VIRT_08851E</v>
          </cell>
          <cell r="P5687">
            <v>2.1999999999999999E-2</v>
          </cell>
          <cell r="AD5687">
            <v>2</v>
          </cell>
        </row>
        <row r="5688">
          <cell r="D5688" t="str">
            <v>VIRT_08851E</v>
          </cell>
          <cell r="P5688">
            <v>2.1999999999999999E-2</v>
          </cell>
          <cell r="AD5688">
            <v>3</v>
          </cell>
        </row>
        <row r="5689">
          <cell r="D5689" t="str">
            <v>VIRT_09166E</v>
          </cell>
          <cell r="P5689">
            <v>1.2E-2</v>
          </cell>
          <cell r="AD5689">
            <v>1</v>
          </cell>
        </row>
        <row r="5690">
          <cell r="D5690" t="str">
            <v>VIRT_09166E</v>
          </cell>
          <cell r="P5690">
            <v>1.2E-2</v>
          </cell>
          <cell r="AD5690">
            <v>2</v>
          </cell>
        </row>
        <row r="5691">
          <cell r="D5691" t="str">
            <v>VIRT_09166E</v>
          </cell>
          <cell r="P5691">
            <v>1.2E-2</v>
          </cell>
          <cell r="AD5691">
            <v>3</v>
          </cell>
        </row>
        <row r="5692">
          <cell r="D5692" t="str">
            <v>VIRT_09182E</v>
          </cell>
          <cell r="P5692">
            <v>0.04</v>
          </cell>
          <cell r="AD5692">
            <v>1</v>
          </cell>
        </row>
        <row r="5693">
          <cell r="D5693" t="str">
            <v>VIRT_09182E</v>
          </cell>
          <cell r="P5693">
            <v>0.04</v>
          </cell>
          <cell r="AD5693">
            <v>2</v>
          </cell>
        </row>
        <row r="5694">
          <cell r="D5694" t="str">
            <v>VIRT_09182E</v>
          </cell>
          <cell r="P5694">
            <v>0.04</v>
          </cell>
          <cell r="AD5694">
            <v>3</v>
          </cell>
        </row>
        <row r="5695">
          <cell r="D5695" t="str">
            <v>VIRT_09203E</v>
          </cell>
          <cell r="P5695">
            <v>0.15</v>
          </cell>
          <cell r="AD5695">
            <v>1</v>
          </cell>
        </row>
        <row r="5696">
          <cell r="D5696" t="str">
            <v>VIRT_09203E</v>
          </cell>
          <cell r="P5696">
            <v>0.15</v>
          </cell>
          <cell r="AD5696">
            <v>2</v>
          </cell>
        </row>
        <row r="5697">
          <cell r="D5697" t="str">
            <v>VIRT_09203E</v>
          </cell>
          <cell r="P5697">
            <v>0.15</v>
          </cell>
          <cell r="AD5697">
            <v>3</v>
          </cell>
        </row>
        <row r="5698">
          <cell r="D5698" t="str">
            <v>VIRT_09220E</v>
          </cell>
          <cell r="P5698">
            <v>0.03</v>
          </cell>
          <cell r="AD5698">
            <v>1</v>
          </cell>
        </row>
        <row r="5699">
          <cell r="D5699" t="str">
            <v>VIRT_09220E</v>
          </cell>
          <cell r="P5699">
            <v>0.03</v>
          </cell>
          <cell r="AD5699">
            <v>2</v>
          </cell>
        </row>
        <row r="5700">
          <cell r="D5700" t="str">
            <v>VIRT_09220E</v>
          </cell>
          <cell r="P5700">
            <v>0.03</v>
          </cell>
          <cell r="AD5700">
            <v>3</v>
          </cell>
        </row>
        <row r="5701">
          <cell r="D5701" t="str">
            <v>VIRT_1020C</v>
          </cell>
          <cell r="P5701">
            <v>0.121</v>
          </cell>
          <cell r="AD5701">
            <v>1</v>
          </cell>
        </row>
        <row r="5702">
          <cell r="D5702" t="str">
            <v>VIRT_1020C</v>
          </cell>
          <cell r="P5702">
            <v>0.121</v>
          </cell>
          <cell r="AD5702">
            <v>2</v>
          </cell>
        </row>
        <row r="5703">
          <cell r="D5703" t="str">
            <v>VIRT_1020C</v>
          </cell>
          <cell r="P5703">
            <v>0.121</v>
          </cell>
          <cell r="AD5703">
            <v>3</v>
          </cell>
        </row>
        <row r="5704">
          <cell r="D5704" t="str">
            <v>VIRT_1026C</v>
          </cell>
          <cell r="P5704">
            <v>0.36199999999999999</v>
          </cell>
          <cell r="AD5704">
            <v>1</v>
          </cell>
        </row>
        <row r="5705">
          <cell r="D5705" t="str">
            <v>VIRT_1026C</v>
          </cell>
          <cell r="P5705">
            <v>0.36199999999999999</v>
          </cell>
          <cell r="AD5705">
            <v>2</v>
          </cell>
        </row>
        <row r="5706">
          <cell r="D5706" t="str">
            <v>VIRT_1026C</v>
          </cell>
          <cell r="P5706">
            <v>0.36199999999999999</v>
          </cell>
          <cell r="AD5706">
            <v>3</v>
          </cell>
        </row>
        <row r="5707">
          <cell r="D5707" t="str">
            <v>VIRT_10318E</v>
          </cell>
          <cell r="P5707">
            <v>0.04</v>
          </cell>
          <cell r="AD5707">
            <v>1</v>
          </cell>
        </row>
        <row r="5708">
          <cell r="D5708" t="str">
            <v>VIRT_10318E</v>
          </cell>
          <cell r="P5708">
            <v>0.04</v>
          </cell>
          <cell r="AD5708">
            <v>2</v>
          </cell>
        </row>
        <row r="5709">
          <cell r="D5709" t="str">
            <v>VIRT_10318E</v>
          </cell>
          <cell r="P5709">
            <v>0.04</v>
          </cell>
          <cell r="AD5709">
            <v>3</v>
          </cell>
        </row>
        <row r="5710">
          <cell r="D5710" t="str">
            <v>VIRT_1046C</v>
          </cell>
          <cell r="P5710">
            <v>3.5999999999999997E-2</v>
          </cell>
          <cell r="AD5710">
            <v>1</v>
          </cell>
        </row>
        <row r="5711">
          <cell r="D5711" t="str">
            <v>VIRT_1046C</v>
          </cell>
          <cell r="P5711">
            <v>3.5999999999999997E-2</v>
          </cell>
          <cell r="AD5711">
            <v>2</v>
          </cell>
        </row>
        <row r="5712">
          <cell r="D5712" t="str">
            <v>VIRT_1046C</v>
          </cell>
          <cell r="P5712">
            <v>3.5999999999999997E-2</v>
          </cell>
          <cell r="AD5712">
            <v>3</v>
          </cell>
        </row>
        <row r="5713">
          <cell r="D5713" t="str">
            <v>VIRT_105C</v>
          </cell>
          <cell r="P5713">
            <v>0.8</v>
          </cell>
          <cell r="AD5713">
            <v>1</v>
          </cell>
        </row>
        <row r="5714">
          <cell r="D5714" t="str">
            <v>VIRT_105C</v>
          </cell>
          <cell r="P5714">
            <v>0.8</v>
          </cell>
          <cell r="AD5714">
            <v>2</v>
          </cell>
        </row>
        <row r="5715">
          <cell r="D5715" t="str">
            <v>VIRT_105C</v>
          </cell>
          <cell r="P5715">
            <v>0.8</v>
          </cell>
          <cell r="AD5715">
            <v>3</v>
          </cell>
        </row>
        <row r="5716">
          <cell r="D5716" t="str">
            <v>VIRT_1096C</v>
          </cell>
          <cell r="P5716">
            <v>7.0000000000000001E-3</v>
          </cell>
          <cell r="AD5716">
            <v>1</v>
          </cell>
        </row>
        <row r="5717">
          <cell r="D5717" t="str">
            <v>VIRT_1096C</v>
          </cell>
          <cell r="P5717">
            <v>7.0000000000000001E-3</v>
          </cell>
          <cell r="AD5717">
            <v>2</v>
          </cell>
        </row>
        <row r="5718">
          <cell r="D5718" t="str">
            <v>VIRT_1096C</v>
          </cell>
          <cell r="P5718">
            <v>7.0000000000000001E-3</v>
          </cell>
          <cell r="AD5718">
            <v>3</v>
          </cell>
        </row>
        <row r="5719">
          <cell r="D5719" t="str">
            <v>VIRT_11032C</v>
          </cell>
          <cell r="P5719">
            <v>0.22</v>
          </cell>
          <cell r="AD5719">
            <v>1</v>
          </cell>
        </row>
        <row r="5720">
          <cell r="D5720" t="str">
            <v>VIRT_11032C</v>
          </cell>
          <cell r="P5720">
            <v>0.22</v>
          </cell>
          <cell r="AD5720">
            <v>2</v>
          </cell>
        </row>
        <row r="5721">
          <cell r="D5721" t="str">
            <v>VIRT_11032C</v>
          </cell>
          <cell r="P5721">
            <v>0.22</v>
          </cell>
          <cell r="AD5721">
            <v>3</v>
          </cell>
        </row>
        <row r="5722">
          <cell r="D5722" t="str">
            <v>VIRT_1103C</v>
          </cell>
          <cell r="P5722">
            <v>7.6999999999999999E-2</v>
          </cell>
          <cell r="AD5722">
            <v>1</v>
          </cell>
        </row>
        <row r="5723">
          <cell r="D5723" t="str">
            <v>VIRT_1103C</v>
          </cell>
          <cell r="P5723">
            <v>7.6999999999999999E-2</v>
          </cell>
          <cell r="AD5723">
            <v>2</v>
          </cell>
        </row>
        <row r="5724">
          <cell r="D5724" t="str">
            <v>VIRT_1103C</v>
          </cell>
          <cell r="P5724">
            <v>7.6999999999999999E-2</v>
          </cell>
          <cell r="AD5724">
            <v>3</v>
          </cell>
        </row>
        <row r="5725">
          <cell r="D5725" t="str">
            <v>VIRT_115C</v>
          </cell>
          <cell r="P5725">
            <v>7.0000000000000007E-2</v>
          </cell>
          <cell r="AD5725">
            <v>1</v>
          </cell>
        </row>
        <row r="5726">
          <cell r="D5726" t="str">
            <v>VIRT_115C</v>
          </cell>
          <cell r="P5726">
            <v>7.0000000000000007E-2</v>
          </cell>
          <cell r="AD5726">
            <v>2</v>
          </cell>
        </row>
        <row r="5727">
          <cell r="D5727" t="str">
            <v>VIRT_115C</v>
          </cell>
          <cell r="P5727">
            <v>7.0000000000000007E-2</v>
          </cell>
          <cell r="AD5727">
            <v>3</v>
          </cell>
        </row>
        <row r="5728">
          <cell r="D5728" t="str">
            <v>VIRT_1164C</v>
          </cell>
          <cell r="P5728">
            <v>0.08</v>
          </cell>
          <cell r="AD5728">
            <v>1</v>
          </cell>
        </row>
        <row r="5729">
          <cell r="D5729" t="str">
            <v>VIRT_1164C</v>
          </cell>
          <cell r="P5729">
            <v>0.08</v>
          </cell>
          <cell r="AD5729">
            <v>2</v>
          </cell>
        </row>
        <row r="5730">
          <cell r="D5730" t="str">
            <v>VIRT_1164C</v>
          </cell>
          <cell r="P5730">
            <v>0.08</v>
          </cell>
          <cell r="AD5730">
            <v>3</v>
          </cell>
        </row>
        <row r="5731">
          <cell r="D5731" t="str">
            <v>VIRT_1169C</v>
          </cell>
          <cell r="P5731">
            <v>0.11</v>
          </cell>
          <cell r="AD5731">
            <v>1</v>
          </cell>
        </row>
        <row r="5732">
          <cell r="D5732" t="str">
            <v>VIRT_1169C</v>
          </cell>
          <cell r="P5732">
            <v>0.11</v>
          </cell>
          <cell r="AD5732">
            <v>2</v>
          </cell>
        </row>
        <row r="5733">
          <cell r="D5733" t="str">
            <v>VIRT_1169C</v>
          </cell>
          <cell r="P5733">
            <v>0.11</v>
          </cell>
          <cell r="AD5733">
            <v>3</v>
          </cell>
        </row>
        <row r="5734">
          <cell r="D5734" t="str">
            <v>VIRT_1191C</v>
          </cell>
          <cell r="P5734">
            <v>4.8000000000000001E-2</v>
          </cell>
          <cell r="AD5734">
            <v>1</v>
          </cell>
        </row>
        <row r="5735">
          <cell r="D5735" t="str">
            <v>VIRT_1191C</v>
          </cell>
          <cell r="P5735">
            <v>4.8000000000000001E-2</v>
          </cell>
          <cell r="AD5735">
            <v>2</v>
          </cell>
        </row>
        <row r="5736">
          <cell r="D5736" t="str">
            <v>VIRT_1191C</v>
          </cell>
          <cell r="P5736">
            <v>4.8000000000000001E-2</v>
          </cell>
          <cell r="AD5736">
            <v>3</v>
          </cell>
        </row>
        <row r="5737">
          <cell r="D5737" t="str">
            <v>VIRT_1196C</v>
          </cell>
          <cell r="P5737">
            <v>0.03</v>
          </cell>
          <cell r="AD5737">
            <v>1</v>
          </cell>
        </row>
        <row r="5738">
          <cell r="D5738" t="str">
            <v>VIRT_1196C</v>
          </cell>
          <cell r="P5738">
            <v>0.03</v>
          </cell>
          <cell r="AD5738">
            <v>2</v>
          </cell>
        </row>
        <row r="5739">
          <cell r="D5739" t="str">
            <v>VIRT_1196C</v>
          </cell>
          <cell r="P5739">
            <v>0.03</v>
          </cell>
          <cell r="AD5739">
            <v>3</v>
          </cell>
        </row>
        <row r="5740">
          <cell r="D5740" t="str">
            <v>VIRT_1200C</v>
          </cell>
          <cell r="P5740">
            <v>0.67200000000000004</v>
          </cell>
          <cell r="AD5740">
            <v>1</v>
          </cell>
        </row>
        <row r="5741">
          <cell r="D5741" t="str">
            <v>VIRT_1200C</v>
          </cell>
          <cell r="P5741">
            <v>0.67200000000000004</v>
          </cell>
          <cell r="AD5741">
            <v>2</v>
          </cell>
        </row>
        <row r="5742">
          <cell r="D5742" t="str">
            <v>VIRT_1200C</v>
          </cell>
          <cell r="P5742">
            <v>0.67200000000000004</v>
          </cell>
          <cell r="AD5742">
            <v>3</v>
          </cell>
        </row>
        <row r="5743">
          <cell r="D5743" t="str">
            <v>VIRT_1226C</v>
          </cell>
          <cell r="P5743">
            <v>9.1999999999999998E-2</v>
          </cell>
          <cell r="AD5743">
            <v>1</v>
          </cell>
        </row>
        <row r="5744">
          <cell r="D5744" t="str">
            <v>VIRT_1226C</v>
          </cell>
          <cell r="P5744">
            <v>9.1999999999999998E-2</v>
          </cell>
          <cell r="AD5744">
            <v>2</v>
          </cell>
        </row>
        <row r="5745">
          <cell r="D5745" t="str">
            <v>VIRT_1226C</v>
          </cell>
          <cell r="P5745">
            <v>9.1999999999999998E-2</v>
          </cell>
          <cell r="AD5745">
            <v>3</v>
          </cell>
        </row>
        <row r="5746">
          <cell r="D5746" t="str">
            <v>VIRT_136C</v>
          </cell>
          <cell r="P5746">
            <v>4.4999999999999998E-2</v>
          </cell>
          <cell r="AD5746">
            <v>1</v>
          </cell>
        </row>
        <row r="5747">
          <cell r="D5747" t="str">
            <v>VIRT_136C</v>
          </cell>
          <cell r="P5747">
            <v>4.4999999999999998E-2</v>
          </cell>
          <cell r="AD5747">
            <v>2</v>
          </cell>
        </row>
        <row r="5748">
          <cell r="D5748" t="str">
            <v>VIRT_136C</v>
          </cell>
          <cell r="P5748">
            <v>4.4999999999999998E-2</v>
          </cell>
          <cell r="AD5748">
            <v>3</v>
          </cell>
        </row>
        <row r="5749">
          <cell r="D5749" t="str">
            <v>VIRT_15375C</v>
          </cell>
          <cell r="P5749">
            <v>0.29499999999999998</v>
          </cell>
          <cell r="AD5749">
            <v>1</v>
          </cell>
        </row>
        <row r="5750">
          <cell r="D5750" t="str">
            <v>VIRT_15375C</v>
          </cell>
          <cell r="P5750">
            <v>0.29499999999999998</v>
          </cell>
          <cell r="AD5750">
            <v>2</v>
          </cell>
        </row>
        <row r="5751">
          <cell r="D5751" t="str">
            <v>VIRT_15375C</v>
          </cell>
          <cell r="P5751">
            <v>0.29499999999999998</v>
          </cell>
          <cell r="AD5751">
            <v>3</v>
          </cell>
        </row>
        <row r="5752">
          <cell r="D5752" t="str">
            <v>VIRT_15508C</v>
          </cell>
          <cell r="P5752">
            <v>0.1</v>
          </cell>
          <cell r="AD5752">
            <v>1</v>
          </cell>
        </row>
        <row r="5753">
          <cell r="D5753" t="str">
            <v>VIRT_15508C</v>
          </cell>
          <cell r="P5753">
            <v>0.1</v>
          </cell>
          <cell r="AD5753">
            <v>2</v>
          </cell>
        </row>
        <row r="5754">
          <cell r="D5754" t="str">
            <v>VIRT_15508C</v>
          </cell>
          <cell r="P5754">
            <v>0.1</v>
          </cell>
          <cell r="AD5754">
            <v>3</v>
          </cell>
        </row>
        <row r="5755">
          <cell r="D5755" t="str">
            <v>VIRT_1624C</v>
          </cell>
          <cell r="P5755">
            <v>0.13200000000000001</v>
          </cell>
          <cell r="AD5755">
            <v>1</v>
          </cell>
        </row>
        <row r="5756">
          <cell r="D5756" t="str">
            <v>VIRT_1624C</v>
          </cell>
          <cell r="P5756">
            <v>0.13200000000000001</v>
          </cell>
          <cell r="AD5756">
            <v>2</v>
          </cell>
        </row>
        <row r="5757">
          <cell r="D5757" t="str">
            <v>VIRT_1624C</v>
          </cell>
          <cell r="P5757">
            <v>0.13200000000000001</v>
          </cell>
          <cell r="AD5757">
            <v>3</v>
          </cell>
        </row>
        <row r="5758">
          <cell r="D5758" t="str">
            <v>VIRT_167C</v>
          </cell>
          <cell r="P5758">
            <v>0.14000000000000001</v>
          </cell>
          <cell r="AD5758">
            <v>1</v>
          </cell>
        </row>
        <row r="5759">
          <cell r="D5759" t="str">
            <v>VIRT_167C</v>
          </cell>
          <cell r="P5759">
            <v>0.14000000000000001</v>
          </cell>
          <cell r="AD5759">
            <v>2</v>
          </cell>
        </row>
        <row r="5760">
          <cell r="D5760" t="str">
            <v>VIRT_167C</v>
          </cell>
          <cell r="P5760">
            <v>0.14000000000000001</v>
          </cell>
          <cell r="AD5760">
            <v>3</v>
          </cell>
        </row>
        <row r="5761">
          <cell r="D5761" t="str">
            <v>VIRT_170C</v>
          </cell>
          <cell r="P5761">
            <v>5.5E-2</v>
          </cell>
          <cell r="AD5761">
            <v>1</v>
          </cell>
        </row>
        <row r="5762">
          <cell r="D5762" t="str">
            <v>VIRT_170C</v>
          </cell>
          <cell r="P5762">
            <v>5.5E-2</v>
          </cell>
          <cell r="AD5762">
            <v>2</v>
          </cell>
        </row>
        <row r="5763">
          <cell r="D5763" t="str">
            <v>VIRT_170C</v>
          </cell>
          <cell r="P5763">
            <v>5.5E-2</v>
          </cell>
          <cell r="AD5763">
            <v>3</v>
          </cell>
        </row>
        <row r="5764">
          <cell r="D5764" t="str">
            <v>VIRT_174C</v>
          </cell>
          <cell r="P5764">
            <v>0.05</v>
          </cell>
          <cell r="AD5764">
            <v>1</v>
          </cell>
        </row>
        <row r="5765">
          <cell r="D5765" t="str">
            <v>VIRT_174C</v>
          </cell>
          <cell r="P5765">
            <v>0.05</v>
          </cell>
          <cell r="AD5765">
            <v>2</v>
          </cell>
        </row>
        <row r="5766">
          <cell r="D5766" t="str">
            <v>VIRT_174C</v>
          </cell>
          <cell r="P5766">
            <v>0.05</v>
          </cell>
          <cell r="AD5766">
            <v>3</v>
          </cell>
        </row>
        <row r="5767">
          <cell r="D5767" t="str">
            <v>VIRT_1822C</v>
          </cell>
          <cell r="P5767">
            <v>0.23699999999999999</v>
          </cell>
          <cell r="AD5767">
            <v>1</v>
          </cell>
        </row>
        <row r="5768">
          <cell r="D5768" t="str">
            <v>VIRT_1822C</v>
          </cell>
          <cell r="P5768">
            <v>0.23699999999999999</v>
          </cell>
          <cell r="AD5768">
            <v>2</v>
          </cell>
        </row>
        <row r="5769">
          <cell r="D5769" t="str">
            <v>VIRT_1822C</v>
          </cell>
          <cell r="P5769">
            <v>0.23699999999999999</v>
          </cell>
          <cell r="AD5769">
            <v>3</v>
          </cell>
        </row>
        <row r="5770">
          <cell r="D5770" t="str">
            <v>VIRT_196C</v>
          </cell>
          <cell r="P5770">
            <v>3.2000000000000001E-2</v>
          </cell>
          <cell r="AD5770">
            <v>1</v>
          </cell>
        </row>
        <row r="5771">
          <cell r="D5771" t="str">
            <v>VIRT_196C</v>
          </cell>
          <cell r="P5771">
            <v>3.2000000000000001E-2</v>
          </cell>
          <cell r="AD5771">
            <v>2</v>
          </cell>
        </row>
        <row r="5772">
          <cell r="D5772" t="str">
            <v>VIRT_196C</v>
          </cell>
          <cell r="P5772">
            <v>3.2000000000000001E-2</v>
          </cell>
          <cell r="AD5772">
            <v>3</v>
          </cell>
        </row>
        <row r="5773">
          <cell r="D5773" t="str">
            <v>VIRT_209C</v>
          </cell>
          <cell r="P5773">
            <v>0.14000000000000001</v>
          </cell>
          <cell r="AD5773">
            <v>1</v>
          </cell>
        </row>
        <row r="5774">
          <cell r="D5774" t="str">
            <v>VIRT_209C</v>
          </cell>
          <cell r="P5774">
            <v>0.14000000000000001</v>
          </cell>
          <cell r="AD5774">
            <v>2</v>
          </cell>
        </row>
        <row r="5775">
          <cell r="D5775" t="str">
            <v>VIRT_209C</v>
          </cell>
          <cell r="P5775">
            <v>0.14000000000000001</v>
          </cell>
          <cell r="AD5775">
            <v>3</v>
          </cell>
        </row>
        <row r="5776">
          <cell r="D5776" t="str">
            <v>VIRT_213C</v>
          </cell>
          <cell r="P5776">
            <v>0.28999999999999998</v>
          </cell>
          <cell r="AD5776">
            <v>1</v>
          </cell>
        </row>
        <row r="5777">
          <cell r="D5777" t="str">
            <v>VIRT_213C</v>
          </cell>
          <cell r="P5777">
            <v>0.28999999999999998</v>
          </cell>
          <cell r="AD5777">
            <v>2</v>
          </cell>
        </row>
        <row r="5778">
          <cell r="D5778" t="str">
            <v>VIRT_213C</v>
          </cell>
          <cell r="P5778">
            <v>0.28999999999999998</v>
          </cell>
          <cell r="AD5778">
            <v>3</v>
          </cell>
        </row>
        <row r="5779">
          <cell r="D5779" t="str">
            <v>VIRT_230C</v>
          </cell>
          <cell r="P5779">
            <v>0.7</v>
          </cell>
          <cell r="AD5779">
            <v>1</v>
          </cell>
        </row>
        <row r="5780">
          <cell r="D5780" t="str">
            <v>VIRT_230C</v>
          </cell>
          <cell r="P5780">
            <v>0.7</v>
          </cell>
          <cell r="AD5780">
            <v>2</v>
          </cell>
        </row>
        <row r="5781">
          <cell r="D5781" t="str">
            <v>VIRT_230C</v>
          </cell>
          <cell r="P5781">
            <v>0.7</v>
          </cell>
          <cell r="AD5781">
            <v>3</v>
          </cell>
        </row>
        <row r="5782">
          <cell r="D5782" t="str">
            <v>VIRT_245C</v>
          </cell>
          <cell r="P5782">
            <v>0.33200000000000002</v>
          </cell>
          <cell r="AD5782">
            <v>1</v>
          </cell>
        </row>
        <row r="5783">
          <cell r="D5783" t="str">
            <v>VIRT_245C</v>
          </cell>
          <cell r="P5783">
            <v>0.33200000000000002</v>
          </cell>
          <cell r="AD5783">
            <v>2</v>
          </cell>
        </row>
        <row r="5784">
          <cell r="D5784" t="str">
            <v>VIRT_245C</v>
          </cell>
          <cell r="P5784">
            <v>0.33200000000000002</v>
          </cell>
          <cell r="AD5784">
            <v>3</v>
          </cell>
        </row>
        <row r="5785">
          <cell r="D5785" t="str">
            <v>VIRT_259C</v>
          </cell>
          <cell r="P5785">
            <v>0.03</v>
          </cell>
          <cell r="AD5785">
            <v>1</v>
          </cell>
        </row>
        <row r="5786">
          <cell r="D5786" t="str">
            <v>VIRT_259C</v>
          </cell>
          <cell r="P5786">
            <v>0.03</v>
          </cell>
          <cell r="AD5786">
            <v>2</v>
          </cell>
        </row>
        <row r="5787">
          <cell r="D5787" t="str">
            <v>VIRT_259C</v>
          </cell>
          <cell r="P5787">
            <v>0.03</v>
          </cell>
          <cell r="AD5787">
            <v>3</v>
          </cell>
        </row>
        <row r="5788">
          <cell r="D5788" t="str">
            <v>VIRT_271C</v>
          </cell>
          <cell r="P5788">
            <v>7.0000000000000007E-2</v>
          </cell>
          <cell r="AD5788">
            <v>1</v>
          </cell>
        </row>
        <row r="5789">
          <cell r="D5789" t="str">
            <v>VIRT_271C</v>
          </cell>
          <cell r="P5789">
            <v>7.0000000000000007E-2</v>
          </cell>
          <cell r="AD5789">
            <v>2</v>
          </cell>
        </row>
        <row r="5790">
          <cell r="D5790" t="str">
            <v>VIRT_271C</v>
          </cell>
          <cell r="P5790">
            <v>7.0000000000000007E-2</v>
          </cell>
          <cell r="AD5790">
            <v>3</v>
          </cell>
        </row>
        <row r="5791">
          <cell r="D5791" t="str">
            <v>VIRT_274C</v>
          </cell>
          <cell r="P5791">
            <v>4.5999999999999999E-2</v>
          </cell>
          <cell r="AD5791">
            <v>1</v>
          </cell>
        </row>
        <row r="5792">
          <cell r="D5792" t="str">
            <v>VIRT_274C</v>
          </cell>
          <cell r="P5792">
            <v>4.5999999999999999E-2</v>
          </cell>
          <cell r="AD5792">
            <v>2</v>
          </cell>
        </row>
        <row r="5793">
          <cell r="D5793" t="str">
            <v>VIRT_274C</v>
          </cell>
          <cell r="P5793">
            <v>4.5999999999999999E-2</v>
          </cell>
          <cell r="AD5793">
            <v>3</v>
          </cell>
        </row>
        <row r="5794">
          <cell r="D5794" t="str">
            <v>VIRT_292C</v>
          </cell>
          <cell r="P5794">
            <v>0.04</v>
          </cell>
          <cell r="AD5794">
            <v>1</v>
          </cell>
        </row>
        <row r="5795">
          <cell r="D5795" t="str">
            <v>VIRT_292C</v>
          </cell>
          <cell r="P5795">
            <v>0.04</v>
          </cell>
          <cell r="AD5795">
            <v>2</v>
          </cell>
        </row>
        <row r="5796">
          <cell r="D5796" t="str">
            <v>VIRT_292C</v>
          </cell>
          <cell r="P5796">
            <v>0.04</v>
          </cell>
          <cell r="AD5796">
            <v>3</v>
          </cell>
        </row>
        <row r="5797">
          <cell r="D5797" t="str">
            <v>VIRT_299C</v>
          </cell>
          <cell r="P5797">
            <v>0.03</v>
          </cell>
          <cell r="AD5797">
            <v>1</v>
          </cell>
        </row>
        <row r="5798">
          <cell r="D5798" t="str">
            <v>VIRT_299C</v>
          </cell>
          <cell r="P5798">
            <v>0.03</v>
          </cell>
          <cell r="AD5798">
            <v>2</v>
          </cell>
        </row>
        <row r="5799">
          <cell r="D5799" t="str">
            <v>VIRT_299C</v>
          </cell>
          <cell r="P5799">
            <v>0.03</v>
          </cell>
          <cell r="AD5799">
            <v>3</v>
          </cell>
        </row>
        <row r="5800">
          <cell r="D5800" t="str">
            <v>VIRT_3139C</v>
          </cell>
          <cell r="P5800">
            <v>4.4999999999999998E-2</v>
          </cell>
          <cell r="AD5800">
            <v>1</v>
          </cell>
        </row>
        <row r="5801">
          <cell r="D5801" t="str">
            <v>VIRT_3139C</v>
          </cell>
          <cell r="P5801">
            <v>4.4999999999999998E-2</v>
          </cell>
          <cell r="AD5801">
            <v>2</v>
          </cell>
        </row>
        <row r="5802">
          <cell r="D5802" t="str">
            <v>VIRT_3139C</v>
          </cell>
          <cell r="P5802">
            <v>4.4999999999999998E-2</v>
          </cell>
          <cell r="AD5802">
            <v>3</v>
          </cell>
        </row>
        <row r="5803">
          <cell r="D5803" t="str">
            <v>VIRT_348C</v>
          </cell>
          <cell r="P5803">
            <v>0.06</v>
          </cell>
          <cell r="AD5803">
            <v>1</v>
          </cell>
        </row>
        <row r="5804">
          <cell r="D5804" t="str">
            <v>VIRT_348C</v>
          </cell>
          <cell r="P5804">
            <v>0.06</v>
          </cell>
          <cell r="AD5804">
            <v>2</v>
          </cell>
        </row>
        <row r="5805">
          <cell r="D5805" t="str">
            <v>VIRT_348C</v>
          </cell>
          <cell r="P5805">
            <v>0.06</v>
          </cell>
          <cell r="AD5805">
            <v>3</v>
          </cell>
        </row>
        <row r="5806">
          <cell r="D5806" t="str">
            <v>VIRT_351C</v>
          </cell>
          <cell r="P5806">
            <v>4.3999999999999997E-2</v>
          </cell>
          <cell r="AD5806">
            <v>1</v>
          </cell>
        </row>
        <row r="5807">
          <cell r="D5807" t="str">
            <v>VIRT_351C</v>
          </cell>
          <cell r="P5807">
            <v>4.3999999999999997E-2</v>
          </cell>
          <cell r="AD5807">
            <v>2</v>
          </cell>
        </row>
        <row r="5808">
          <cell r="D5808" t="str">
            <v>VIRT_351C</v>
          </cell>
          <cell r="P5808">
            <v>4.3999999999999997E-2</v>
          </cell>
          <cell r="AD5808">
            <v>3</v>
          </cell>
        </row>
        <row r="5809">
          <cell r="D5809" t="str">
            <v>VIRT_358C</v>
          </cell>
          <cell r="P5809">
            <v>0.4</v>
          </cell>
          <cell r="AD5809">
            <v>1</v>
          </cell>
        </row>
        <row r="5810">
          <cell r="D5810" t="str">
            <v>VIRT_358C</v>
          </cell>
          <cell r="P5810">
            <v>0.4</v>
          </cell>
          <cell r="AD5810">
            <v>2</v>
          </cell>
        </row>
        <row r="5811">
          <cell r="D5811" t="str">
            <v>VIRT_358C</v>
          </cell>
          <cell r="P5811">
            <v>0.4</v>
          </cell>
          <cell r="AD5811">
            <v>3</v>
          </cell>
        </row>
        <row r="5812">
          <cell r="D5812" t="str">
            <v>VIRT_359C</v>
          </cell>
          <cell r="P5812">
            <v>0.31</v>
          </cell>
          <cell r="AD5812">
            <v>1</v>
          </cell>
        </row>
        <row r="5813">
          <cell r="D5813" t="str">
            <v>VIRT_359C</v>
          </cell>
          <cell r="P5813">
            <v>0.31</v>
          </cell>
          <cell r="AD5813">
            <v>2</v>
          </cell>
        </row>
        <row r="5814">
          <cell r="D5814" t="str">
            <v>VIRT_359C</v>
          </cell>
          <cell r="P5814">
            <v>0.31</v>
          </cell>
          <cell r="AD5814">
            <v>3</v>
          </cell>
        </row>
        <row r="5815">
          <cell r="D5815" t="str">
            <v>VIRT_366C</v>
          </cell>
          <cell r="P5815">
            <v>1.2E-2</v>
          </cell>
          <cell r="AD5815">
            <v>1</v>
          </cell>
        </row>
        <row r="5816">
          <cell r="D5816" t="str">
            <v>VIRT_366C</v>
          </cell>
          <cell r="P5816">
            <v>1.2E-2</v>
          </cell>
          <cell r="AD5816">
            <v>2</v>
          </cell>
        </row>
        <row r="5817">
          <cell r="D5817" t="str">
            <v>VIRT_366C</v>
          </cell>
          <cell r="P5817">
            <v>1.2E-2</v>
          </cell>
          <cell r="AD5817">
            <v>3</v>
          </cell>
        </row>
        <row r="5818">
          <cell r="D5818" t="str">
            <v>VIRT_400C</v>
          </cell>
          <cell r="P5818">
            <v>0.1</v>
          </cell>
          <cell r="AD5818">
            <v>1</v>
          </cell>
        </row>
        <row r="5819">
          <cell r="D5819" t="str">
            <v>VIRT_400C</v>
          </cell>
          <cell r="P5819">
            <v>0.1</v>
          </cell>
          <cell r="AD5819">
            <v>2</v>
          </cell>
        </row>
        <row r="5820">
          <cell r="D5820" t="str">
            <v>VIRT_400C</v>
          </cell>
          <cell r="P5820">
            <v>0.1</v>
          </cell>
          <cell r="AD5820">
            <v>3</v>
          </cell>
        </row>
        <row r="5821">
          <cell r="D5821" t="str">
            <v>VIRT_403C</v>
          </cell>
          <cell r="P5821">
            <v>3.4000000000000002E-2</v>
          </cell>
          <cell r="AD5821">
            <v>1</v>
          </cell>
        </row>
        <row r="5822">
          <cell r="D5822" t="str">
            <v>VIRT_403C</v>
          </cell>
          <cell r="P5822">
            <v>3.4000000000000002E-2</v>
          </cell>
          <cell r="AD5822">
            <v>2</v>
          </cell>
        </row>
        <row r="5823">
          <cell r="D5823" t="str">
            <v>VIRT_403C</v>
          </cell>
          <cell r="P5823">
            <v>3.4000000000000002E-2</v>
          </cell>
          <cell r="AD5823">
            <v>3</v>
          </cell>
        </row>
        <row r="5824">
          <cell r="D5824" t="str">
            <v>VIRT_420C</v>
          </cell>
          <cell r="P5824">
            <v>0.107</v>
          </cell>
          <cell r="AD5824">
            <v>1</v>
          </cell>
        </row>
        <row r="5825">
          <cell r="D5825" t="str">
            <v>VIRT_420C</v>
          </cell>
          <cell r="P5825">
            <v>0.107</v>
          </cell>
          <cell r="AD5825">
            <v>2</v>
          </cell>
        </row>
        <row r="5826">
          <cell r="D5826" t="str">
            <v>VIRT_420C</v>
          </cell>
          <cell r="P5826">
            <v>0.107</v>
          </cell>
          <cell r="AD5826">
            <v>3</v>
          </cell>
        </row>
        <row r="5827">
          <cell r="D5827" t="str">
            <v>VIRT_444C</v>
          </cell>
          <cell r="P5827">
            <v>2.1999999999999999E-2</v>
          </cell>
          <cell r="AD5827">
            <v>1</v>
          </cell>
        </row>
        <row r="5828">
          <cell r="D5828" t="str">
            <v>VIRT_444C</v>
          </cell>
          <cell r="P5828">
            <v>2.1999999999999999E-2</v>
          </cell>
          <cell r="AD5828">
            <v>2</v>
          </cell>
        </row>
        <row r="5829">
          <cell r="D5829" t="str">
            <v>VIRT_444C</v>
          </cell>
          <cell r="P5829">
            <v>2.1999999999999999E-2</v>
          </cell>
          <cell r="AD5829">
            <v>3</v>
          </cell>
        </row>
        <row r="5830">
          <cell r="D5830" t="str">
            <v>VIRT_47C</v>
          </cell>
          <cell r="P5830">
            <v>7.0000000000000007E-2</v>
          </cell>
          <cell r="AD5830">
            <v>1</v>
          </cell>
        </row>
        <row r="5831">
          <cell r="D5831" t="str">
            <v>VIRT_47C</v>
          </cell>
          <cell r="P5831">
            <v>7.0000000000000007E-2</v>
          </cell>
          <cell r="AD5831">
            <v>2</v>
          </cell>
        </row>
        <row r="5832">
          <cell r="D5832" t="str">
            <v>VIRT_47C</v>
          </cell>
          <cell r="P5832">
            <v>7.0000000000000007E-2</v>
          </cell>
          <cell r="AD5832">
            <v>3</v>
          </cell>
        </row>
        <row r="5833">
          <cell r="D5833" t="str">
            <v>VIRT_4C</v>
          </cell>
          <cell r="P5833">
            <v>0.14499999999999999</v>
          </cell>
          <cell r="AD5833">
            <v>1</v>
          </cell>
        </row>
        <row r="5834">
          <cell r="D5834" t="str">
            <v>VIRT_4C</v>
          </cell>
          <cell r="P5834">
            <v>0.14499999999999999</v>
          </cell>
          <cell r="AD5834">
            <v>2</v>
          </cell>
        </row>
        <row r="5835">
          <cell r="D5835" t="str">
            <v>VIRT_4C</v>
          </cell>
          <cell r="P5835">
            <v>0.14499999999999999</v>
          </cell>
          <cell r="AD5835">
            <v>3</v>
          </cell>
        </row>
        <row r="5836">
          <cell r="D5836" t="str">
            <v>VIRT_541C</v>
          </cell>
          <cell r="P5836">
            <v>3.6999999999999998E-2</v>
          </cell>
          <cell r="AD5836">
            <v>1</v>
          </cell>
        </row>
        <row r="5837">
          <cell r="D5837" t="str">
            <v>VIRT_541C</v>
          </cell>
          <cell r="P5837">
            <v>3.6999999999999998E-2</v>
          </cell>
          <cell r="AD5837">
            <v>2</v>
          </cell>
        </row>
        <row r="5838">
          <cell r="D5838" t="str">
            <v>VIRT_541C</v>
          </cell>
          <cell r="P5838">
            <v>3.6999999999999998E-2</v>
          </cell>
          <cell r="AD5838">
            <v>3</v>
          </cell>
        </row>
        <row r="5839">
          <cell r="D5839" t="str">
            <v>VIRT_542C</v>
          </cell>
          <cell r="P5839">
            <v>0.13</v>
          </cell>
          <cell r="AD5839">
            <v>1</v>
          </cell>
        </row>
        <row r="5840">
          <cell r="D5840" t="str">
            <v>VIRT_542C</v>
          </cell>
          <cell r="P5840">
            <v>0.13</v>
          </cell>
          <cell r="AD5840">
            <v>2</v>
          </cell>
        </row>
        <row r="5841">
          <cell r="D5841" t="str">
            <v>VIRT_542C</v>
          </cell>
          <cell r="P5841">
            <v>0.13</v>
          </cell>
          <cell r="AD5841">
            <v>3</v>
          </cell>
        </row>
        <row r="5842">
          <cell r="D5842" t="str">
            <v>VIRT_551C</v>
          </cell>
          <cell r="P5842">
            <v>0.2</v>
          </cell>
          <cell r="AD5842">
            <v>1</v>
          </cell>
        </row>
        <row r="5843">
          <cell r="D5843" t="str">
            <v>VIRT_551C</v>
          </cell>
          <cell r="P5843">
            <v>0.2</v>
          </cell>
          <cell r="AD5843">
            <v>2</v>
          </cell>
        </row>
        <row r="5844">
          <cell r="D5844" t="str">
            <v>VIRT_551C</v>
          </cell>
          <cell r="P5844">
            <v>0.2</v>
          </cell>
          <cell r="AD5844">
            <v>3</v>
          </cell>
        </row>
        <row r="5845">
          <cell r="D5845" t="str">
            <v>VIRT_572C</v>
          </cell>
          <cell r="P5845">
            <v>2.3E-2</v>
          </cell>
          <cell r="AD5845">
            <v>1</v>
          </cell>
        </row>
        <row r="5846">
          <cell r="D5846" t="str">
            <v>VIRT_572C</v>
          </cell>
          <cell r="P5846">
            <v>2.3E-2</v>
          </cell>
          <cell r="AD5846">
            <v>2</v>
          </cell>
        </row>
        <row r="5847">
          <cell r="D5847" t="str">
            <v>VIRT_572C</v>
          </cell>
          <cell r="P5847">
            <v>2.3E-2</v>
          </cell>
          <cell r="AD5847">
            <v>3</v>
          </cell>
        </row>
        <row r="5848">
          <cell r="D5848" t="str">
            <v>VIRT_597C</v>
          </cell>
          <cell r="P5848">
            <v>0.221</v>
          </cell>
          <cell r="AD5848">
            <v>1</v>
          </cell>
        </row>
        <row r="5849">
          <cell r="D5849" t="str">
            <v>VIRT_597C</v>
          </cell>
          <cell r="P5849">
            <v>0.221</v>
          </cell>
          <cell r="AD5849">
            <v>2</v>
          </cell>
        </row>
        <row r="5850">
          <cell r="D5850" t="str">
            <v>VIRT_597C</v>
          </cell>
          <cell r="P5850">
            <v>0.221</v>
          </cell>
          <cell r="AD5850">
            <v>3</v>
          </cell>
        </row>
        <row r="5851">
          <cell r="D5851" t="str">
            <v>VIRT_607C</v>
          </cell>
          <cell r="P5851">
            <v>1.4999999999999999E-2</v>
          </cell>
          <cell r="AD5851">
            <v>1</v>
          </cell>
        </row>
        <row r="5852">
          <cell r="D5852" t="str">
            <v>VIRT_607C</v>
          </cell>
          <cell r="P5852">
            <v>1.4999999999999999E-2</v>
          </cell>
          <cell r="AD5852">
            <v>2</v>
          </cell>
        </row>
        <row r="5853">
          <cell r="D5853" t="str">
            <v>VIRT_607C</v>
          </cell>
          <cell r="P5853">
            <v>1.4999999999999999E-2</v>
          </cell>
          <cell r="AD5853">
            <v>3</v>
          </cell>
        </row>
        <row r="5854">
          <cell r="D5854" t="str">
            <v>VIRT_613C</v>
          </cell>
          <cell r="P5854">
            <v>0.32</v>
          </cell>
          <cell r="AD5854">
            <v>1</v>
          </cell>
        </row>
        <row r="5855">
          <cell r="D5855" t="str">
            <v>VIRT_613C</v>
          </cell>
          <cell r="P5855">
            <v>0.32</v>
          </cell>
          <cell r="AD5855">
            <v>2</v>
          </cell>
        </row>
        <row r="5856">
          <cell r="D5856" t="str">
            <v>VIRT_613C</v>
          </cell>
          <cell r="P5856">
            <v>0.32</v>
          </cell>
          <cell r="AD5856">
            <v>3</v>
          </cell>
        </row>
        <row r="5857">
          <cell r="D5857" t="str">
            <v>VIRT_628C</v>
          </cell>
          <cell r="P5857">
            <v>0.69</v>
          </cell>
          <cell r="AD5857">
            <v>1</v>
          </cell>
        </row>
        <row r="5858">
          <cell r="D5858" t="str">
            <v>VIRT_628C</v>
          </cell>
          <cell r="P5858">
            <v>0.69</v>
          </cell>
          <cell r="AD5858">
            <v>2</v>
          </cell>
        </row>
        <row r="5859">
          <cell r="D5859" t="str">
            <v>VIRT_628C</v>
          </cell>
          <cell r="P5859">
            <v>0.69</v>
          </cell>
          <cell r="AD5859">
            <v>3</v>
          </cell>
        </row>
        <row r="5860">
          <cell r="D5860" t="str">
            <v>VIRT_629C</v>
          </cell>
          <cell r="P5860">
            <v>0.92</v>
          </cell>
          <cell r="AD5860">
            <v>1</v>
          </cell>
        </row>
        <row r="5861">
          <cell r="D5861" t="str">
            <v>VIRT_629C</v>
          </cell>
          <cell r="P5861">
            <v>0.92</v>
          </cell>
          <cell r="AD5861">
            <v>2</v>
          </cell>
        </row>
        <row r="5862">
          <cell r="D5862" t="str">
            <v>VIRT_629C</v>
          </cell>
          <cell r="P5862">
            <v>0.92</v>
          </cell>
          <cell r="AD5862">
            <v>3</v>
          </cell>
        </row>
        <row r="5863">
          <cell r="D5863" t="str">
            <v>VIRT_631C</v>
          </cell>
          <cell r="P5863">
            <v>0.46</v>
          </cell>
          <cell r="AD5863">
            <v>1</v>
          </cell>
        </row>
        <row r="5864">
          <cell r="D5864" t="str">
            <v>VIRT_631C</v>
          </cell>
          <cell r="P5864">
            <v>0.46</v>
          </cell>
          <cell r="AD5864">
            <v>2</v>
          </cell>
        </row>
        <row r="5865">
          <cell r="D5865" t="str">
            <v>VIRT_631C</v>
          </cell>
          <cell r="P5865">
            <v>0.46</v>
          </cell>
          <cell r="AD5865">
            <v>3</v>
          </cell>
        </row>
        <row r="5866">
          <cell r="D5866" t="str">
            <v>VIRT_649C</v>
          </cell>
          <cell r="P5866">
            <v>0.01</v>
          </cell>
          <cell r="AD5866">
            <v>1</v>
          </cell>
        </row>
        <row r="5867">
          <cell r="D5867" t="str">
            <v>VIRT_649C</v>
          </cell>
          <cell r="P5867">
            <v>0.01</v>
          </cell>
          <cell r="AD5867">
            <v>2</v>
          </cell>
        </row>
        <row r="5868">
          <cell r="D5868" t="str">
            <v>VIRT_649C</v>
          </cell>
          <cell r="P5868">
            <v>0.01</v>
          </cell>
          <cell r="AD5868">
            <v>3</v>
          </cell>
        </row>
        <row r="5869">
          <cell r="D5869" t="str">
            <v>VIRT_664C</v>
          </cell>
          <cell r="P5869">
            <v>0.4</v>
          </cell>
          <cell r="AD5869">
            <v>1</v>
          </cell>
        </row>
        <row r="5870">
          <cell r="D5870" t="str">
            <v>VIRT_664C</v>
          </cell>
          <cell r="P5870">
            <v>0.4</v>
          </cell>
          <cell r="AD5870">
            <v>2</v>
          </cell>
        </row>
        <row r="5871">
          <cell r="D5871" t="str">
            <v>VIRT_664C</v>
          </cell>
          <cell r="P5871">
            <v>0.4</v>
          </cell>
          <cell r="AD5871">
            <v>3</v>
          </cell>
        </row>
        <row r="5872">
          <cell r="D5872" t="str">
            <v>VIRT_665C</v>
          </cell>
          <cell r="P5872">
            <v>0.255</v>
          </cell>
          <cell r="AD5872">
            <v>1</v>
          </cell>
        </row>
        <row r="5873">
          <cell r="D5873" t="str">
            <v>VIRT_665C</v>
          </cell>
          <cell r="P5873">
            <v>0.255</v>
          </cell>
          <cell r="AD5873">
            <v>2</v>
          </cell>
        </row>
        <row r="5874">
          <cell r="D5874" t="str">
            <v>VIRT_665C</v>
          </cell>
          <cell r="P5874">
            <v>0.255</v>
          </cell>
          <cell r="AD5874">
            <v>3</v>
          </cell>
        </row>
        <row r="5875">
          <cell r="D5875" t="str">
            <v>VIRT_677C</v>
          </cell>
          <cell r="P5875">
            <v>0.06</v>
          </cell>
          <cell r="AD5875">
            <v>1</v>
          </cell>
        </row>
        <row r="5876">
          <cell r="D5876" t="str">
            <v>VIRT_677C</v>
          </cell>
          <cell r="P5876">
            <v>0.06</v>
          </cell>
          <cell r="AD5876">
            <v>2</v>
          </cell>
        </row>
        <row r="5877">
          <cell r="D5877" t="str">
            <v>VIRT_677C</v>
          </cell>
          <cell r="P5877">
            <v>0.06</v>
          </cell>
          <cell r="AD5877">
            <v>3</v>
          </cell>
        </row>
        <row r="5878">
          <cell r="D5878" t="str">
            <v>VIRT_682C</v>
          </cell>
          <cell r="P5878">
            <v>0.82</v>
          </cell>
          <cell r="AD5878">
            <v>1</v>
          </cell>
        </row>
        <row r="5879">
          <cell r="D5879" t="str">
            <v>VIRT_682C</v>
          </cell>
          <cell r="P5879">
            <v>0.82</v>
          </cell>
          <cell r="AD5879">
            <v>2</v>
          </cell>
        </row>
        <row r="5880">
          <cell r="D5880" t="str">
            <v>VIRT_682C</v>
          </cell>
          <cell r="P5880">
            <v>0.82</v>
          </cell>
          <cell r="AD5880">
            <v>3</v>
          </cell>
        </row>
        <row r="5881">
          <cell r="D5881" t="str">
            <v>VIRT_686C</v>
          </cell>
          <cell r="P5881">
            <v>3.5000000000000003E-2</v>
          </cell>
          <cell r="AD5881">
            <v>1</v>
          </cell>
        </row>
        <row r="5882">
          <cell r="D5882" t="str">
            <v>VIRT_686C</v>
          </cell>
          <cell r="P5882">
            <v>3.5000000000000003E-2</v>
          </cell>
          <cell r="AD5882">
            <v>2</v>
          </cell>
        </row>
        <row r="5883">
          <cell r="D5883" t="str">
            <v>VIRT_686C</v>
          </cell>
          <cell r="P5883">
            <v>3.5000000000000003E-2</v>
          </cell>
          <cell r="AD5883">
            <v>3</v>
          </cell>
        </row>
        <row r="5884">
          <cell r="D5884" t="str">
            <v>VIRT_694C</v>
          </cell>
          <cell r="P5884">
            <v>1.4999999999999999E-2</v>
          </cell>
          <cell r="AD5884">
            <v>1</v>
          </cell>
        </row>
        <row r="5885">
          <cell r="D5885" t="str">
            <v>VIRT_694C</v>
          </cell>
          <cell r="P5885">
            <v>1.4999999999999999E-2</v>
          </cell>
          <cell r="AD5885">
            <v>2</v>
          </cell>
        </row>
        <row r="5886">
          <cell r="D5886" t="str">
            <v>VIRT_694C</v>
          </cell>
          <cell r="P5886">
            <v>1.4999999999999999E-2</v>
          </cell>
          <cell r="AD5886">
            <v>3</v>
          </cell>
        </row>
        <row r="5887">
          <cell r="D5887" t="str">
            <v>VIRT_734C</v>
          </cell>
          <cell r="P5887">
            <v>0.36199999999999999</v>
          </cell>
          <cell r="AD5887">
            <v>1</v>
          </cell>
        </row>
        <row r="5888">
          <cell r="D5888" t="str">
            <v>VIRT_734C</v>
          </cell>
          <cell r="P5888">
            <v>0.36199999999999999</v>
          </cell>
          <cell r="AD5888">
            <v>2</v>
          </cell>
        </row>
        <row r="5889">
          <cell r="D5889" t="str">
            <v>VIRT_734C</v>
          </cell>
          <cell r="P5889">
            <v>0.36199999999999999</v>
          </cell>
          <cell r="AD5889">
            <v>3</v>
          </cell>
        </row>
        <row r="5890">
          <cell r="D5890" t="str">
            <v>VIRT_764C</v>
          </cell>
          <cell r="P5890">
            <v>5.1999999999999998E-2</v>
          </cell>
          <cell r="AD5890">
            <v>1</v>
          </cell>
        </row>
        <row r="5891">
          <cell r="D5891" t="str">
            <v>VIRT_764C</v>
          </cell>
          <cell r="P5891">
            <v>5.1999999999999998E-2</v>
          </cell>
          <cell r="AD5891">
            <v>2</v>
          </cell>
        </row>
        <row r="5892">
          <cell r="D5892" t="str">
            <v>VIRT_764C</v>
          </cell>
          <cell r="P5892">
            <v>5.1999999999999998E-2</v>
          </cell>
          <cell r="AD5892">
            <v>3</v>
          </cell>
        </row>
        <row r="5893">
          <cell r="D5893" t="str">
            <v>VIRT_767C</v>
          </cell>
          <cell r="P5893">
            <v>3.9E-2</v>
          </cell>
          <cell r="AD5893">
            <v>1</v>
          </cell>
        </row>
        <row r="5894">
          <cell r="D5894" t="str">
            <v>VIRT_767C</v>
          </cell>
          <cell r="P5894">
            <v>3.9E-2</v>
          </cell>
          <cell r="AD5894">
            <v>2</v>
          </cell>
        </row>
        <row r="5895">
          <cell r="D5895" t="str">
            <v>VIRT_767C</v>
          </cell>
          <cell r="P5895">
            <v>3.9E-2</v>
          </cell>
          <cell r="AD5895">
            <v>3</v>
          </cell>
        </row>
        <row r="5896">
          <cell r="D5896" t="str">
            <v>VIRT_775C</v>
          </cell>
          <cell r="P5896">
            <v>3.6999999999999998E-2</v>
          </cell>
          <cell r="AD5896">
            <v>1</v>
          </cell>
        </row>
        <row r="5897">
          <cell r="D5897" t="str">
            <v>VIRT_775C</v>
          </cell>
          <cell r="P5897">
            <v>3.6999999999999998E-2</v>
          </cell>
          <cell r="AD5897">
            <v>2</v>
          </cell>
        </row>
        <row r="5898">
          <cell r="D5898" t="str">
            <v>VIRT_775C</v>
          </cell>
          <cell r="P5898">
            <v>3.6999999999999998E-2</v>
          </cell>
          <cell r="AD5898">
            <v>3</v>
          </cell>
        </row>
        <row r="5899">
          <cell r="D5899" t="str">
            <v>VIRT_780C</v>
          </cell>
          <cell r="P5899">
            <v>3.6999999999999998E-2</v>
          </cell>
          <cell r="AD5899">
            <v>1</v>
          </cell>
        </row>
        <row r="5900">
          <cell r="D5900" t="str">
            <v>VIRT_780C</v>
          </cell>
          <cell r="P5900">
            <v>3.6999999999999998E-2</v>
          </cell>
          <cell r="AD5900">
            <v>2</v>
          </cell>
        </row>
        <row r="5901">
          <cell r="D5901" t="str">
            <v>VIRT_780C</v>
          </cell>
          <cell r="P5901">
            <v>3.6999999999999998E-2</v>
          </cell>
          <cell r="AD5901">
            <v>3</v>
          </cell>
        </row>
        <row r="5902">
          <cell r="D5902" t="str">
            <v>VIRT_784C</v>
          </cell>
          <cell r="P5902">
            <v>0.13</v>
          </cell>
          <cell r="AD5902">
            <v>1</v>
          </cell>
        </row>
        <row r="5903">
          <cell r="D5903" t="str">
            <v>VIRT_784C</v>
          </cell>
          <cell r="P5903">
            <v>0.13</v>
          </cell>
          <cell r="AD5903">
            <v>2</v>
          </cell>
        </row>
        <row r="5904">
          <cell r="D5904" t="str">
            <v>VIRT_784C</v>
          </cell>
          <cell r="P5904">
            <v>0.13</v>
          </cell>
          <cell r="AD5904">
            <v>3</v>
          </cell>
        </row>
        <row r="5905">
          <cell r="D5905" t="str">
            <v>VIRT_7850C</v>
          </cell>
          <cell r="P5905">
            <v>2.9319999999999999</v>
          </cell>
          <cell r="AD5905">
            <v>1</v>
          </cell>
        </row>
        <row r="5906">
          <cell r="D5906" t="str">
            <v>VIRT_7850C</v>
          </cell>
          <cell r="P5906">
            <v>2.9319999999999999</v>
          </cell>
          <cell r="AD5906">
            <v>2</v>
          </cell>
        </row>
        <row r="5907">
          <cell r="D5907" t="str">
            <v>VIRT_7850C</v>
          </cell>
          <cell r="P5907">
            <v>2.9319999999999999</v>
          </cell>
          <cell r="AD5907">
            <v>3</v>
          </cell>
        </row>
        <row r="5908">
          <cell r="D5908" t="str">
            <v>VIRT_787C</v>
          </cell>
          <cell r="P5908">
            <v>2.9000000000000001E-2</v>
          </cell>
          <cell r="AD5908">
            <v>1</v>
          </cell>
        </row>
        <row r="5909">
          <cell r="D5909" t="str">
            <v>VIRT_787C</v>
          </cell>
          <cell r="P5909">
            <v>2.9000000000000001E-2</v>
          </cell>
          <cell r="AD5909">
            <v>2</v>
          </cell>
        </row>
        <row r="5910">
          <cell r="D5910" t="str">
            <v>VIRT_787C</v>
          </cell>
          <cell r="P5910">
            <v>2.9000000000000001E-2</v>
          </cell>
          <cell r="AD5910">
            <v>3</v>
          </cell>
        </row>
        <row r="5911">
          <cell r="D5911" t="str">
            <v>VIRT_791C</v>
          </cell>
          <cell r="P5911">
            <v>3.9E-2</v>
          </cell>
          <cell r="AD5911">
            <v>1</v>
          </cell>
        </row>
        <row r="5912">
          <cell r="D5912" t="str">
            <v>VIRT_791C</v>
          </cell>
          <cell r="P5912">
            <v>3.9E-2</v>
          </cell>
          <cell r="AD5912">
            <v>2</v>
          </cell>
        </row>
        <row r="5913">
          <cell r="D5913" t="str">
            <v>VIRT_791C</v>
          </cell>
          <cell r="P5913">
            <v>3.9E-2</v>
          </cell>
          <cell r="AD5913">
            <v>3</v>
          </cell>
        </row>
        <row r="5914">
          <cell r="D5914" t="str">
            <v>VIRT_804C</v>
          </cell>
          <cell r="P5914">
            <v>1.4999999999999999E-2</v>
          </cell>
          <cell r="AD5914">
            <v>1</v>
          </cell>
        </row>
        <row r="5915">
          <cell r="D5915" t="str">
            <v>VIRT_804C</v>
          </cell>
          <cell r="P5915">
            <v>1.4999999999999999E-2</v>
          </cell>
          <cell r="AD5915">
            <v>2</v>
          </cell>
        </row>
        <row r="5916">
          <cell r="D5916" t="str">
            <v>VIRT_804C</v>
          </cell>
          <cell r="P5916">
            <v>1.4999999999999999E-2</v>
          </cell>
          <cell r="AD5916">
            <v>3</v>
          </cell>
        </row>
        <row r="5917">
          <cell r="D5917" t="str">
            <v>VIRT_807C</v>
          </cell>
          <cell r="P5917">
            <v>2.3E-2</v>
          </cell>
          <cell r="AD5917">
            <v>1</v>
          </cell>
        </row>
        <row r="5918">
          <cell r="D5918" t="str">
            <v>VIRT_807C</v>
          </cell>
          <cell r="P5918">
            <v>2.3E-2</v>
          </cell>
          <cell r="AD5918">
            <v>2</v>
          </cell>
        </row>
        <row r="5919">
          <cell r="D5919" t="str">
            <v>VIRT_807C</v>
          </cell>
          <cell r="P5919">
            <v>2.3E-2</v>
          </cell>
          <cell r="AD5919">
            <v>3</v>
          </cell>
        </row>
        <row r="5920">
          <cell r="D5920" t="str">
            <v>VIRT_815C</v>
          </cell>
          <cell r="P5920">
            <v>0.45</v>
          </cell>
          <cell r="AD5920">
            <v>1</v>
          </cell>
        </row>
        <row r="5921">
          <cell r="D5921" t="str">
            <v>VIRT_815C</v>
          </cell>
          <cell r="P5921">
            <v>0.45</v>
          </cell>
          <cell r="AD5921">
            <v>2</v>
          </cell>
        </row>
        <row r="5922">
          <cell r="D5922" t="str">
            <v>VIRT_815C</v>
          </cell>
          <cell r="P5922">
            <v>0.45</v>
          </cell>
          <cell r="AD5922">
            <v>3</v>
          </cell>
        </row>
        <row r="5923">
          <cell r="D5923" t="str">
            <v>VIRT_823C</v>
          </cell>
          <cell r="P5923">
            <v>0.04</v>
          </cell>
          <cell r="AD5923">
            <v>1</v>
          </cell>
        </row>
        <row r="5924">
          <cell r="D5924" t="str">
            <v>VIRT_823C</v>
          </cell>
          <cell r="P5924">
            <v>0.04</v>
          </cell>
          <cell r="AD5924">
            <v>2</v>
          </cell>
        </row>
        <row r="5925">
          <cell r="D5925" t="str">
            <v>VIRT_823C</v>
          </cell>
          <cell r="P5925">
            <v>0.04</v>
          </cell>
          <cell r="AD5925">
            <v>3</v>
          </cell>
        </row>
        <row r="5926">
          <cell r="D5926" t="str">
            <v>VIRT_828C</v>
          </cell>
          <cell r="P5926">
            <v>5.6000000000000001E-2</v>
          </cell>
          <cell r="AD5926">
            <v>1</v>
          </cell>
        </row>
        <row r="5927">
          <cell r="D5927" t="str">
            <v>VIRT_828C</v>
          </cell>
          <cell r="P5927">
            <v>5.6000000000000001E-2</v>
          </cell>
          <cell r="AD5927">
            <v>2</v>
          </cell>
        </row>
        <row r="5928">
          <cell r="D5928" t="str">
            <v>VIRT_828C</v>
          </cell>
          <cell r="P5928">
            <v>5.6000000000000001E-2</v>
          </cell>
          <cell r="AD5928">
            <v>3</v>
          </cell>
        </row>
        <row r="5929">
          <cell r="D5929" t="str">
            <v>VIRT_859C</v>
          </cell>
          <cell r="P5929">
            <v>7.4999999999999997E-2</v>
          </cell>
          <cell r="AD5929">
            <v>1</v>
          </cell>
        </row>
        <row r="5930">
          <cell r="D5930" t="str">
            <v>VIRT_859C</v>
          </cell>
          <cell r="P5930">
            <v>7.4999999999999997E-2</v>
          </cell>
          <cell r="AD5930">
            <v>2</v>
          </cell>
        </row>
        <row r="5931">
          <cell r="D5931" t="str">
            <v>VIRT_859C</v>
          </cell>
          <cell r="P5931">
            <v>7.4999999999999997E-2</v>
          </cell>
          <cell r="AD5931">
            <v>3</v>
          </cell>
        </row>
        <row r="5932">
          <cell r="D5932" t="str">
            <v>VIRT_861C</v>
          </cell>
          <cell r="P5932">
            <v>0.03</v>
          </cell>
          <cell r="AD5932">
            <v>1</v>
          </cell>
        </row>
        <row r="5933">
          <cell r="D5933" t="str">
            <v>VIRT_862C</v>
          </cell>
          <cell r="P5933">
            <v>4.0500000000000001E-2</v>
          </cell>
          <cell r="AD5933">
            <v>1</v>
          </cell>
        </row>
        <row r="5934">
          <cell r="D5934" t="str">
            <v>VIRT_862C</v>
          </cell>
          <cell r="P5934">
            <v>4.0500000000000001E-2</v>
          </cell>
          <cell r="AD5934">
            <v>2</v>
          </cell>
        </row>
        <row r="5935">
          <cell r="D5935" t="str">
            <v>VIRT_862C</v>
          </cell>
          <cell r="P5935">
            <v>4.0500000000000001E-2</v>
          </cell>
          <cell r="AD5935">
            <v>3</v>
          </cell>
        </row>
        <row r="5936">
          <cell r="D5936" t="str">
            <v>VIRT_863C</v>
          </cell>
          <cell r="P5936">
            <v>0.03</v>
          </cell>
          <cell r="AD5936">
            <v>1</v>
          </cell>
        </row>
        <row r="5937">
          <cell r="D5937" t="str">
            <v>VIRT_863C</v>
          </cell>
          <cell r="P5937">
            <v>0.03</v>
          </cell>
          <cell r="AD5937">
            <v>2</v>
          </cell>
        </row>
        <row r="5938">
          <cell r="D5938" t="str">
            <v>VIRT_863C</v>
          </cell>
          <cell r="P5938">
            <v>0.03</v>
          </cell>
          <cell r="AD5938">
            <v>3</v>
          </cell>
        </row>
        <row r="5939">
          <cell r="D5939" t="str">
            <v>VIRT_868C</v>
          </cell>
          <cell r="P5939">
            <v>2.5000000000000001E-2</v>
          </cell>
          <cell r="AD5939">
            <v>1</v>
          </cell>
        </row>
        <row r="5940">
          <cell r="D5940" t="str">
            <v>VIRT_868C</v>
          </cell>
          <cell r="P5940">
            <v>2.5000000000000001E-2</v>
          </cell>
          <cell r="AD5940">
            <v>2</v>
          </cell>
        </row>
        <row r="5941">
          <cell r="D5941" t="str">
            <v>VIRT_868C</v>
          </cell>
          <cell r="P5941">
            <v>2.5000000000000001E-2</v>
          </cell>
          <cell r="AD5941">
            <v>3</v>
          </cell>
        </row>
        <row r="5942">
          <cell r="D5942" t="str">
            <v>VIRT_876C</v>
          </cell>
          <cell r="P5942">
            <v>9.8000000000000004E-2</v>
          </cell>
          <cell r="AD5942">
            <v>1</v>
          </cell>
        </row>
        <row r="5943">
          <cell r="D5943" t="str">
            <v>VIRT_876C</v>
          </cell>
          <cell r="P5943">
            <v>9.8000000000000004E-2</v>
          </cell>
          <cell r="AD5943">
            <v>2</v>
          </cell>
        </row>
        <row r="5944">
          <cell r="D5944" t="str">
            <v>VIRT_876C</v>
          </cell>
          <cell r="P5944">
            <v>9.8000000000000004E-2</v>
          </cell>
          <cell r="AD5944">
            <v>3</v>
          </cell>
        </row>
        <row r="5945">
          <cell r="D5945" t="str">
            <v>VIRT_877C</v>
          </cell>
          <cell r="P5945">
            <v>0.06</v>
          </cell>
          <cell r="AD5945">
            <v>1</v>
          </cell>
        </row>
        <row r="5946">
          <cell r="D5946" t="str">
            <v>VIRT_877C</v>
          </cell>
          <cell r="P5946">
            <v>0.06</v>
          </cell>
          <cell r="AD5946">
            <v>2</v>
          </cell>
        </row>
        <row r="5947">
          <cell r="D5947" t="str">
            <v>VIRT_877C</v>
          </cell>
          <cell r="P5947">
            <v>0.06</v>
          </cell>
          <cell r="AD5947">
            <v>3</v>
          </cell>
        </row>
        <row r="5948">
          <cell r="D5948" t="str">
            <v>VIRT_88C</v>
          </cell>
          <cell r="P5948">
            <v>5.1999999999999998E-2</v>
          </cell>
          <cell r="AD5948">
            <v>1</v>
          </cell>
        </row>
        <row r="5949">
          <cell r="D5949" t="str">
            <v>VIRT_88C</v>
          </cell>
          <cell r="P5949">
            <v>5.1999999999999998E-2</v>
          </cell>
          <cell r="AD5949">
            <v>2</v>
          </cell>
        </row>
        <row r="5950">
          <cell r="D5950" t="str">
            <v>VIRT_88C</v>
          </cell>
          <cell r="P5950">
            <v>5.1999999999999998E-2</v>
          </cell>
          <cell r="AD5950">
            <v>3</v>
          </cell>
        </row>
        <row r="5951">
          <cell r="D5951" t="str">
            <v>VIRT_901C</v>
          </cell>
          <cell r="P5951">
            <v>5.6000000000000001E-2</v>
          </cell>
          <cell r="AD5951">
            <v>1</v>
          </cell>
        </row>
        <row r="5952">
          <cell r="D5952" t="str">
            <v>VIRT_901C</v>
          </cell>
          <cell r="P5952">
            <v>5.6000000000000001E-2</v>
          </cell>
          <cell r="AD5952">
            <v>2</v>
          </cell>
        </row>
        <row r="5953">
          <cell r="D5953" t="str">
            <v>VIRT_901C</v>
          </cell>
          <cell r="P5953">
            <v>5.6000000000000001E-2</v>
          </cell>
          <cell r="AD5953">
            <v>3</v>
          </cell>
        </row>
        <row r="5954">
          <cell r="D5954" t="str">
            <v>VIRT_921C</v>
          </cell>
          <cell r="P5954">
            <v>7.3999999999999996E-2</v>
          </cell>
          <cell r="AD5954">
            <v>1</v>
          </cell>
        </row>
        <row r="5955">
          <cell r="D5955" t="str">
            <v>VIRT_921C</v>
          </cell>
          <cell r="P5955">
            <v>7.3999999999999996E-2</v>
          </cell>
          <cell r="AD5955">
            <v>2</v>
          </cell>
        </row>
        <row r="5956">
          <cell r="D5956" t="str">
            <v>VIRT_921C</v>
          </cell>
          <cell r="P5956">
            <v>7.3999999999999996E-2</v>
          </cell>
          <cell r="AD5956">
            <v>3</v>
          </cell>
        </row>
        <row r="5957">
          <cell r="D5957" t="str">
            <v>VIRT_928C</v>
          </cell>
          <cell r="P5957">
            <v>2.9000000000000001E-2</v>
          </cell>
          <cell r="AD5957">
            <v>1</v>
          </cell>
        </row>
        <row r="5958">
          <cell r="D5958" t="str">
            <v>VIRT_928C</v>
          </cell>
          <cell r="P5958">
            <v>2.9000000000000001E-2</v>
          </cell>
          <cell r="AD5958">
            <v>2</v>
          </cell>
        </row>
        <row r="5959">
          <cell r="D5959" t="str">
            <v>VIRT_928C</v>
          </cell>
          <cell r="P5959">
            <v>2.9000000000000001E-2</v>
          </cell>
          <cell r="AD5959">
            <v>3</v>
          </cell>
        </row>
        <row r="5960">
          <cell r="D5960" t="str">
            <v>VIRT_92C</v>
          </cell>
          <cell r="P5960">
            <v>0.30499999999999999</v>
          </cell>
          <cell r="AD5960">
            <v>1</v>
          </cell>
        </row>
        <row r="5961">
          <cell r="D5961" t="str">
            <v>VIRT_92C</v>
          </cell>
          <cell r="P5961">
            <v>0.30499999999999999</v>
          </cell>
          <cell r="AD5961">
            <v>2</v>
          </cell>
        </row>
        <row r="5962">
          <cell r="D5962" t="str">
            <v>VIRT_92C</v>
          </cell>
          <cell r="P5962">
            <v>0.30499999999999999</v>
          </cell>
          <cell r="AD5962">
            <v>3</v>
          </cell>
        </row>
        <row r="5963">
          <cell r="D5963" t="str">
            <v>VIRT_931C</v>
          </cell>
          <cell r="P5963">
            <v>0.03</v>
          </cell>
          <cell r="AD5963">
            <v>1</v>
          </cell>
        </row>
        <row r="5964">
          <cell r="D5964" t="str">
            <v>VIRT_931C</v>
          </cell>
          <cell r="P5964">
            <v>0.03</v>
          </cell>
          <cell r="AD5964">
            <v>2</v>
          </cell>
        </row>
        <row r="5965">
          <cell r="D5965" t="str">
            <v>VIRT_931C</v>
          </cell>
          <cell r="P5965">
            <v>0.03</v>
          </cell>
          <cell r="AD5965">
            <v>3</v>
          </cell>
        </row>
        <row r="5966">
          <cell r="D5966" t="str">
            <v>VIRT_936C</v>
          </cell>
          <cell r="P5966">
            <v>0.115</v>
          </cell>
          <cell r="AD5966">
            <v>1</v>
          </cell>
        </row>
        <row r="5967">
          <cell r="D5967" t="str">
            <v>VIRT_9384C</v>
          </cell>
          <cell r="P5967">
            <v>0.72</v>
          </cell>
          <cell r="AD5967">
            <v>1</v>
          </cell>
        </row>
        <row r="5968">
          <cell r="D5968" t="str">
            <v>VIRT_9384C</v>
          </cell>
          <cell r="P5968">
            <v>0.72</v>
          </cell>
          <cell r="AD5968">
            <v>2</v>
          </cell>
        </row>
        <row r="5969">
          <cell r="D5969" t="str">
            <v>VIRT_9384C</v>
          </cell>
          <cell r="P5969">
            <v>0.72</v>
          </cell>
          <cell r="AD5969">
            <v>3</v>
          </cell>
        </row>
        <row r="5970">
          <cell r="D5970" t="str">
            <v>VIRT_944C</v>
          </cell>
          <cell r="P5970">
            <v>0.5</v>
          </cell>
          <cell r="AD5970">
            <v>1</v>
          </cell>
        </row>
        <row r="5971">
          <cell r="D5971" t="str">
            <v>VIRT_944C</v>
          </cell>
          <cell r="P5971">
            <v>0.5</v>
          </cell>
          <cell r="AD5971">
            <v>2</v>
          </cell>
        </row>
        <row r="5972">
          <cell r="D5972" t="str">
            <v>VIRT_944C</v>
          </cell>
          <cell r="P5972">
            <v>0.5</v>
          </cell>
          <cell r="AD5972">
            <v>3</v>
          </cell>
        </row>
        <row r="5973">
          <cell r="D5973" t="str">
            <v>VIRT_95C</v>
          </cell>
          <cell r="P5973">
            <v>0.71799999999999997</v>
          </cell>
          <cell r="AD5973">
            <v>1</v>
          </cell>
        </row>
        <row r="5974">
          <cell r="D5974" t="str">
            <v>VIRT_95C</v>
          </cell>
          <cell r="P5974">
            <v>0.71799999999999997</v>
          </cell>
          <cell r="AD5974">
            <v>2</v>
          </cell>
        </row>
        <row r="5975">
          <cell r="D5975" t="str">
            <v>VIRT_95C</v>
          </cell>
          <cell r="P5975">
            <v>0.71799999999999997</v>
          </cell>
          <cell r="AD5975">
            <v>3</v>
          </cell>
        </row>
        <row r="5976">
          <cell r="D5976" t="str">
            <v>VIRT_9601C</v>
          </cell>
          <cell r="P5976">
            <v>1.2999999999999999E-2</v>
          </cell>
          <cell r="AD5976">
            <v>1</v>
          </cell>
        </row>
        <row r="5977">
          <cell r="D5977" t="str">
            <v>VIRT_9601C</v>
          </cell>
          <cell r="P5977">
            <v>1.2999999999999999E-2</v>
          </cell>
          <cell r="AD5977">
            <v>2</v>
          </cell>
        </row>
        <row r="5978">
          <cell r="D5978" t="str">
            <v>VIRT_9601C</v>
          </cell>
          <cell r="P5978">
            <v>1.2999999999999999E-2</v>
          </cell>
          <cell r="AD5978">
            <v>3</v>
          </cell>
        </row>
        <row r="5979">
          <cell r="D5979" t="str">
            <v>VIRT_9670C</v>
          </cell>
          <cell r="P5979">
            <v>2.9000000000000001E-2</v>
          </cell>
          <cell r="AD5979">
            <v>1</v>
          </cell>
        </row>
        <row r="5980">
          <cell r="D5980" t="str">
            <v>VIRT_9670C</v>
          </cell>
          <cell r="P5980">
            <v>2.9000000000000001E-2</v>
          </cell>
          <cell r="AD5980">
            <v>2</v>
          </cell>
        </row>
        <row r="5981">
          <cell r="D5981" t="str">
            <v>VIRT_9670C</v>
          </cell>
          <cell r="P5981">
            <v>2.9000000000000001E-2</v>
          </cell>
          <cell r="AD5981">
            <v>3</v>
          </cell>
        </row>
        <row r="5982">
          <cell r="D5982" t="str">
            <v>VIRT_9690C</v>
          </cell>
          <cell r="P5982">
            <v>0.95</v>
          </cell>
          <cell r="AD5982">
            <v>1</v>
          </cell>
        </row>
        <row r="5983">
          <cell r="D5983" t="str">
            <v>VIRT_9690C</v>
          </cell>
          <cell r="P5983">
            <v>0.95</v>
          </cell>
          <cell r="AD5983">
            <v>2</v>
          </cell>
        </row>
        <row r="5984">
          <cell r="D5984" t="str">
            <v>VIRT_9690C</v>
          </cell>
          <cell r="P5984">
            <v>0.95</v>
          </cell>
          <cell r="AD5984">
            <v>3</v>
          </cell>
        </row>
      </sheetData>
      <sheetData sheetId="1"/>
      <sheetData sheetId="2">
        <row r="9">
          <cell r="C9">
            <v>107.20002100000005</v>
          </cell>
        </row>
      </sheetData>
      <sheetData sheetId="3"/>
      <sheetData sheetId="4">
        <row r="3">
          <cell r="C3">
            <v>36.298950000000019</v>
          </cell>
        </row>
      </sheetData>
      <sheetData sheetId="5">
        <row r="8">
          <cell r="B8">
            <v>339.69846999999925</v>
          </cell>
        </row>
      </sheetData>
      <sheetData sheetId="6">
        <row r="8">
          <cell r="B8">
            <v>155.7104700000009</v>
          </cell>
        </row>
      </sheetData>
      <sheetData sheetId="7">
        <row r="5">
          <cell r="F5">
            <v>42808.769999999946</v>
          </cell>
        </row>
      </sheetData>
      <sheetData sheetId="8">
        <row r="8">
          <cell r="C8">
            <v>339.69847000000084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view="pageBreakPreview" zoomScale="85" zoomScaleNormal="100" zoomScaleSheetLayoutView="85" workbookViewId="0">
      <selection activeCell="A2" sqref="A2"/>
    </sheetView>
  </sheetViews>
  <sheetFormatPr defaultRowHeight="12.75" x14ac:dyDescent="0.2"/>
  <cols>
    <col min="1" max="3" width="9.140625" customWidth="1"/>
    <col min="9" max="10" width="9.140625" customWidth="1"/>
  </cols>
  <sheetData>
    <row r="1" spans="1:10" s="93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3" customForma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s="93" customForma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10" s="93" customFormat="1" x14ac:dyDescent="0.2">
      <c r="A4" s="5"/>
      <c r="B4" s="5"/>
      <c r="C4" s="5"/>
      <c r="D4" s="91"/>
      <c r="E4" s="79"/>
      <c r="F4" s="79"/>
      <c r="G4" s="79"/>
      <c r="H4" s="5"/>
      <c r="I4" s="5"/>
      <c r="J4" s="92"/>
    </row>
    <row r="5" spans="1:10" s="9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3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3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3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3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3" customFormat="1" x14ac:dyDescent="0.2">
      <c r="A10" s="5"/>
      <c r="B10" s="94"/>
      <c r="C10" s="5"/>
      <c r="D10" s="5"/>
      <c r="E10" s="5"/>
      <c r="F10" s="5"/>
      <c r="G10" s="5"/>
      <c r="H10" s="5"/>
      <c r="I10" s="95"/>
      <c r="J10" s="5"/>
    </row>
    <row r="11" spans="1:10" s="93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3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3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3" customFormat="1" x14ac:dyDescent="0.2">
      <c r="A14" s="80"/>
      <c r="B14" s="81"/>
      <c r="C14" s="82"/>
      <c r="D14" s="83"/>
      <c r="E14" s="83"/>
      <c r="F14" s="83"/>
      <c r="G14" s="83"/>
      <c r="H14" s="83"/>
      <c r="I14" s="83"/>
      <c r="J14" s="80"/>
    </row>
    <row r="15" spans="1:10" s="93" customFormat="1" x14ac:dyDescent="0.2">
      <c r="A15" s="80"/>
      <c r="B15" s="81"/>
      <c r="C15" s="82"/>
      <c r="D15" s="83"/>
      <c r="E15" s="83"/>
      <c r="F15" s="83"/>
      <c r="G15" s="83"/>
      <c r="H15" s="83"/>
      <c r="I15" s="83"/>
      <c r="J15" s="80"/>
    </row>
    <row r="16" spans="1:10" s="93" customFormat="1" x14ac:dyDescent="0.2">
      <c r="A16" s="80"/>
      <c r="B16" s="81"/>
      <c r="C16" s="82"/>
      <c r="D16" s="83"/>
      <c r="E16" s="83"/>
      <c r="F16" s="83"/>
      <c r="G16" s="83"/>
      <c r="H16" s="83"/>
      <c r="I16" s="83"/>
      <c r="J16" s="80"/>
    </row>
    <row r="17" spans="1:10" s="93" customFormat="1" x14ac:dyDescent="0.2">
      <c r="A17" s="80"/>
      <c r="B17" s="81"/>
      <c r="C17" s="82"/>
      <c r="D17" s="83"/>
      <c r="E17" s="83"/>
      <c r="F17" s="83"/>
      <c r="G17" s="83"/>
      <c r="H17" s="83"/>
      <c r="I17" s="83"/>
      <c r="J17" s="80"/>
    </row>
    <row r="18" spans="1:10" s="93" customFormat="1" x14ac:dyDescent="0.2">
      <c r="A18" s="80"/>
      <c r="B18" s="81"/>
      <c r="C18" s="82"/>
      <c r="D18" s="83"/>
      <c r="E18" s="83"/>
      <c r="F18" s="83"/>
      <c r="G18" s="83"/>
      <c r="H18" s="83"/>
      <c r="I18" s="83"/>
      <c r="J18" s="80"/>
    </row>
    <row r="19" spans="1:10" s="93" customFormat="1" x14ac:dyDescent="0.2">
      <c r="A19" s="80"/>
      <c r="B19" s="81"/>
      <c r="C19" s="82"/>
      <c r="D19" s="83"/>
      <c r="E19" s="83"/>
      <c r="F19" s="83"/>
      <c r="G19" s="83"/>
      <c r="H19" s="83"/>
      <c r="I19" s="83"/>
      <c r="J19" s="80"/>
    </row>
    <row r="20" spans="1:10" s="93" customFormat="1" x14ac:dyDescent="0.2">
      <c r="A20" s="80"/>
      <c r="B20" s="81"/>
      <c r="C20" s="82"/>
      <c r="D20" s="83"/>
      <c r="E20" s="83"/>
      <c r="F20" s="83"/>
      <c r="G20" s="83"/>
      <c r="H20" s="83"/>
      <c r="I20" s="83"/>
      <c r="J20" s="80"/>
    </row>
    <row r="22" spans="1:10" s="93" customFormat="1" x14ac:dyDescent="0.2">
      <c r="A22" s="80"/>
      <c r="B22" s="81"/>
      <c r="C22" s="82"/>
      <c r="D22" s="83"/>
      <c r="E22" s="83"/>
      <c r="F22" s="83"/>
      <c r="G22" s="83"/>
      <c r="H22" s="83"/>
      <c r="I22" s="83"/>
      <c r="J22" s="80"/>
    </row>
    <row r="23" spans="1:10" s="93" customFormat="1" x14ac:dyDescent="0.2">
      <c r="A23" s="80"/>
      <c r="B23" s="81"/>
      <c r="C23" s="82"/>
      <c r="D23" s="83"/>
      <c r="E23" s="83"/>
      <c r="F23" s="83"/>
      <c r="G23" s="83"/>
      <c r="H23" s="83"/>
      <c r="I23" s="83"/>
      <c r="J23" s="80"/>
    </row>
    <row r="24" spans="1:10" s="93" customFormat="1" x14ac:dyDescent="0.2">
      <c r="A24" s="80"/>
      <c r="B24" s="81"/>
      <c r="C24" s="82"/>
      <c r="D24" s="83"/>
      <c r="E24" s="83"/>
      <c r="F24" s="83"/>
      <c r="G24" s="83"/>
      <c r="H24" s="83"/>
      <c r="I24" s="83"/>
      <c r="J24" s="80"/>
    </row>
    <row r="25" spans="1:10" s="93" customFormat="1" ht="150.75" customHeight="1" x14ac:dyDescent="0.7">
      <c r="A25" s="639" t="s">
        <v>268</v>
      </c>
      <c r="B25" s="640"/>
      <c r="C25" s="640"/>
      <c r="D25" s="640"/>
      <c r="E25" s="640"/>
      <c r="F25" s="640"/>
      <c r="G25" s="640"/>
      <c r="H25" s="640"/>
      <c r="I25" s="640"/>
      <c r="J25" s="640"/>
    </row>
    <row r="26" spans="1:10" s="93" customFormat="1" x14ac:dyDescent="0.2">
      <c r="A26" s="80"/>
      <c r="B26" s="81"/>
      <c r="C26" s="82"/>
      <c r="D26" s="80"/>
      <c r="E26" s="83"/>
      <c r="F26" s="83"/>
      <c r="G26" s="83"/>
      <c r="H26" s="83"/>
      <c r="I26" s="83"/>
      <c r="J26" s="80"/>
    </row>
    <row r="27" spans="1:10" s="93" customFormat="1" x14ac:dyDescent="0.2"/>
    <row r="28" spans="1:10" s="93" customFormat="1" x14ac:dyDescent="0.2">
      <c r="A28" s="80"/>
      <c r="B28" s="84"/>
      <c r="C28" s="82"/>
      <c r="D28" s="80"/>
      <c r="E28" s="83"/>
      <c r="F28" s="83"/>
      <c r="G28" s="83"/>
      <c r="H28" s="83"/>
      <c r="I28" s="83"/>
      <c r="J28" s="80"/>
    </row>
    <row r="29" spans="1:10" s="93" customFormat="1" x14ac:dyDescent="0.2">
      <c r="A29" s="80"/>
      <c r="B29" s="81"/>
      <c r="C29" s="82"/>
      <c r="D29" s="80"/>
      <c r="E29" s="83"/>
      <c r="F29" s="83"/>
      <c r="G29" s="83"/>
      <c r="H29" s="83"/>
      <c r="I29" s="83"/>
      <c r="J29" s="80"/>
    </row>
    <row r="30" spans="1:10" s="93" customFormat="1" ht="21.75" customHeight="1" x14ac:dyDescent="0.2">
      <c r="A30" s="641" t="s">
        <v>429</v>
      </c>
      <c r="B30" s="641"/>
      <c r="C30" s="641"/>
      <c r="D30" s="641"/>
      <c r="E30" s="641"/>
      <c r="F30" s="641"/>
      <c r="G30" s="641"/>
      <c r="H30" s="641"/>
      <c r="I30" s="641"/>
      <c r="J30" s="641"/>
    </row>
    <row r="31" spans="1:10" s="93" customFormat="1" x14ac:dyDescent="0.2">
      <c r="A31" s="80"/>
      <c r="B31" s="81"/>
      <c r="C31" s="80"/>
      <c r="D31" s="80"/>
      <c r="E31" s="83"/>
      <c r="F31" s="83"/>
      <c r="G31" s="83"/>
      <c r="H31" s="83"/>
      <c r="I31" s="83"/>
      <c r="J31" s="80"/>
    </row>
    <row r="32" spans="1:10" s="93" customFormat="1" x14ac:dyDescent="0.2"/>
    <row r="33" spans="2:10" s="93" customFormat="1" x14ac:dyDescent="0.2"/>
    <row r="34" spans="2:10" s="93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3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3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3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3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3" customFormat="1" x14ac:dyDescent="0.2"/>
    <row r="40" spans="2:10" s="93" customFormat="1" x14ac:dyDescent="0.2">
      <c r="B40" s="96"/>
      <c r="C40" s="96"/>
      <c r="D40" s="96"/>
      <c r="E40" s="96"/>
      <c r="F40" s="96"/>
      <c r="G40" s="96"/>
      <c r="H40" s="96"/>
      <c r="I40" s="96"/>
    </row>
    <row r="41" spans="2:10" s="93" customFormat="1" x14ac:dyDescent="0.2"/>
    <row r="42" spans="2:10" s="93" customFormat="1" x14ac:dyDescent="0.2"/>
    <row r="43" spans="2:10" s="93" customFormat="1" x14ac:dyDescent="0.2"/>
    <row r="44" spans="2:10" s="93" customFormat="1" x14ac:dyDescent="0.2"/>
    <row r="45" spans="2:10" s="93" customFormat="1" x14ac:dyDescent="0.2"/>
    <row r="46" spans="2:10" s="93" customFormat="1" x14ac:dyDescent="0.2"/>
    <row r="47" spans="2:10" s="93" customFormat="1" x14ac:dyDescent="0.2"/>
    <row r="48" spans="2:10" s="93" customFormat="1" x14ac:dyDescent="0.2"/>
    <row r="49" spans="1:10" s="93" customFormat="1" x14ac:dyDescent="0.2"/>
    <row r="50" spans="1:10" s="93" customFormat="1" x14ac:dyDescent="0.2"/>
    <row r="51" spans="1:10" s="93" customFormat="1" ht="18.75" x14ac:dyDescent="0.2">
      <c r="A51" s="642" t="s">
        <v>425</v>
      </c>
      <c r="B51" s="642"/>
      <c r="C51" s="642"/>
      <c r="D51" s="642"/>
      <c r="E51" s="642"/>
      <c r="F51" s="642"/>
      <c r="G51" s="642"/>
      <c r="H51" s="642"/>
      <c r="I51" s="642"/>
      <c r="J51" s="642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1"/>
  <sheetViews>
    <sheetView showGridLines="0" view="pageBreakPreview" zoomScaleNormal="100" zoomScaleSheetLayoutView="100" workbookViewId="0"/>
  </sheetViews>
  <sheetFormatPr defaultRowHeight="12" x14ac:dyDescent="0.2"/>
  <cols>
    <col min="1" max="1" width="17.140625" style="49" customWidth="1"/>
    <col min="2" max="4" width="8.7109375" style="49" customWidth="1"/>
    <col min="5" max="7" width="7.85546875" style="49" customWidth="1"/>
    <col min="8" max="10" width="7.28515625" style="49" customWidth="1"/>
    <col min="11" max="13" width="8.7109375" style="49" customWidth="1"/>
    <col min="14" max="16" width="9.140625" style="49" customWidth="1"/>
    <col min="17" max="17" width="9.5703125" style="49" customWidth="1"/>
    <col min="18" max="18" width="13.28515625" style="49" customWidth="1"/>
    <col min="19" max="19" width="13.85546875" style="49" customWidth="1"/>
    <col min="20" max="20" width="14" style="49" customWidth="1"/>
    <col min="21" max="16384" width="9.140625" style="49"/>
  </cols>
  <sheetData>
    <row r="1" spans="1:16" s="178" customFormat="1" ht="18.75" x14ac:dyDescent="0.3">
      <c r="A1" s="114" t="s">
        <v>308</v>
      </c>
      <c r="B1" s="473"/>
      <c r="C1" s="473"/>
      <c r="D1" s="473"/>
      <c r="P1" s="183" t="str">
        <f>Obsah!$A$1</f>
        <v>I. čtvrtletí 2019</v>
      </c>
    </row>
    <row r="2" spans="1:16" ht="7.5" customHeight="1" x14ac:dyDescent="0.2"/>
    <row r="3" spans="1:16" ht="12.75" customHeight="1" x14ac:dyDescent="0.2">
      <c r="A3" s="695"/>
      <c r="B3" s="687" t="s">
        <v>20</v>
      </c>
      <c r="C3" s="685"/>
      <c r="D3" s="688"/>
      <c r="E3" s="685" t="s">
        <v>285</v>
      </c>
      <c r="F3" s="685"/>
      <c r="G3" s="688"/>
      <c r="H3" s="687" t="s">
        <v>288</v>
      </c>
      <c r="I3" s="685"/>
      <c r="J3" s="688"/>
      <c r="K3" s="687" t="s">
        <v>6</v>
      </c>
      <c r="L3" s="685"/>
      <c r="M3" s="685"/>
      <c r="N3" s="687" t="s">
        <v>272</v>
      </c>
      <c r="O3" s="685"/>
      <c r="P3" s="685"/>
    </row>
    <row r="4" spans="1:16" ht="12.75" customHeight="1" x14ac:dyDescent="0.2">
      <c r="A4" s="695"/>
      <c r="B4" s="690" t="s">
        <v>144</v>
      </c>
      <c r="C4" s="689"/>
      <c r="D4" s="691"/>
      <c r="E4" s="696" t="s">
        <v>144</v>
      </c>
      <c r="F4" s="697"/>
      <c r="G4" s="698"/>
      <c r="H4" s="696" t="s">
        <v>144</v>
      </c>
      <c r="I4" s="697"/>
      <c r="J4" s="698"/>
      <c r="K4" s="696" t="s">
        <v>144</v>
      </c>
      <c r="L4" s="697"/>
      <c r="M4" s="698"/>
      <c r="N4" s="696" t="s">
        <v>7</v>
      </c>
      <c r="O4" s="697"/>
      <c r="P4" s="697"/>
    </row>
    <row r="5" spans="1:16" ht="12.75" customHeight="1" x14ac:dyDescent="0.2">
      <c r="A5" s="695"/>
      <c r="B5" s="470" t="s">
        <v>69</v>
      </c>
      <c r="C5" s="470" t="s">
        <v>70</v>
      </c>
      <c r="D5" s="470" t="s">
        <v>71</v>
      </c>
      <c r="E5" s="470" t="s">
        <v>69</v>
      </c>
      <c r="F5" s="470" t="s">
        <v>70</v>
      </c>
      <c r="G5" s="470" t="s">
        <v>71</v>
      </c>
      <c r="H5" s="470" t="s">
        <v>69</v>
      </c>
      <c r="I5" s="470" t="s">
        <v>70</v>
      </c>
      <c r="J5" s="470" t="s">
        <v>71</v>
      </c>
      <c r="K5" s="470" t="s">
        <v>69</v>
      </c>
      <c r="L5" s="470" t="s">
        <v>70</v>
      </c>
      <c r="M5" s="470" t="s">
        <v>71</v>
      </c>
      <c r="N5" s="470" t="s">
        <v>69</v>
      </c>
      <c r="O5" s="470" t="s">
        <v>70</v>
      </c>
      <c r="P5" s="337" t="s">
        <v>71</v>
      </c>
    </row>
    <row r="6" spans="1:16" ht="12.75" customHeight="1" x14ac:dyDescent="0.2">
      <c r="A6" s="708" t="s">
        <v>164</v>
      </c>
      <c r="B6" s="663">
        <f>SUM(B7:D7)</f>
        <v>565170.005</v>
      </c>
      <c r="C6" s="664"/>
      <c r="D6" s="664"/>
      <c r="E6" s="663">
        <f>SUM(E7:G7)</f>
        <v>39505.982000000004</v>
      </c>
      <c r="F6" s="664"/>
      <c r="G6" s="664"/>
      <c r="H6" s="663">
        <f>SUM(H7:J7)</f>
        <v>24188.423999999999</v>
      </c>
      <c r="I6" s="664"/>
      <c r="J6" s="664"/>
      <c r="K6" s="663">
        <f>SUM(K7:M7)</f>
        <v>525664.02300000004</v>
      </c>
      <c r="L6" s="664"/>
      <c r="M6" s="664"/>
      <c r="N6" s="663">
        <f>SUM(N7:P7)</f>
        <v>4405736.6779999994</v>
      </c>
      <c r="O6" s="664"/>
      <c r="P6" s="664"/>
    </row>
    <row r="7" spans="1:16" x14ac:dyDescent="0.2">
      <c r="A7" s="707"/>
      <c r="B7" s="376">
        <f>SUM(B8:B14)</f>
        <v>186255.50400000002</v>
      </c>
      <c r="C7" s="366">
        <f t="shared" ref="C7:P7" si="0">SUM(C8:C14)</f>
        <v>168063.88100000002</v>
      </c>
      <c r="D7" s="365">
        <f t="shared" si="0"/>
        <v>210850.62</v>
      </c>
      <c r="E7" s="366">
        <f t="shared" si="0"/>
        <v>12465.390000000003</v>
      </c>
      <c r="F7" s="366">
        <f t="shared" si="0"/>
        <v>11266.099999999999</v>
      </c>
      <c r="G7" s="366">
        <f t="shared" si="0"/>
        <v>15774.492000000006</v>
      </c>
      <c r="H7" s="376">
        <f t="shared" si="0"/>
        <v>7807.2260000000006</v>
      </c>
      <c r="I7" s="366">
        <f t="shared" si="0"/>
        <v>7566.1509999999998</v>
      </c>
      <c r="J7" s="365">
        <f t="shared" si="0"/>
        <v>8815.0469999999987</v>
      </c>
      <c r="K7" s="341">
        <f t="shared" si="0"/>
        <v>173790.114</v>
      </c>
      <c r="L7" s="342">
        <f t="shared" si="0"/>
        <v>156797.78100000002</v>
      </c>
      <c r="M7" s="370">
        <f t="shared" si="0"/>
        <v>195076.128</v>
      </c>
      <c r="N7" s="342">
        <f t="shared" si="0"/>
        <v>1548279.3060000001</v>
      </c>
      <c r="O7" s="342">
        <f t="shared" si="0"/>
        <v>1376317.473</v>
      </c>
      <c r="P7" s="342">
        <f t="shared" si="0"/>
        <v>1481139.8989999997</v>
      </c>
    </row>
    <row r="8" spans="1:16" x14ac:dyDescent="0.2">
      <c r="A8" s="190" t="s">
        <v>99</v>
      </c>
      <c r="B8" s="316">
        <v>16269.609999999999</v>
      </c>
      <c r="C8" s="50">
        <v>16885.142</v>
      </c>
      <c r="D8" s="317">
        <v>19895.616000000002</v>
      </c>
      <c r="E8" s="50">
        <v>1440.8230000000001</v>
      </c>
      <c r="F8" s="50">
        <v>1718.5419999999999</v>
      </c>
      <c r="G8" s="50">
        <v>1974.623</v>
      </c>
      <c r="H8" s="316">
        <v>896.99299999999994</v>
      </c>
      <c r="I8" s="50">
        <v>760.18799999999999</v>
      </c>
      <c r="J8" s="317">
        <v>874.52099999999996</v>
      </c>
      <c r="K8" s="316">
        <v>14828.786999999998</v>
      </c>
      <c r="L8" s="50">
        <v>15166.6</v>
      </c>
      <c r="M8" s="317">
        <v>17920.993000000002</v>
      </c>
      <c r="N8" s="50">
        <v>68588.185999999987</v>
      </c>
      <c r="O8" s="50">
        <v>68118.577999999994</v>
      </c>
      <c r="P8" s="50">
        <v>56850.664000000004</v>
      </c>
    </row>
    <row r="9" spans="1:16" x14ac:dyDescent="0.2">
      <c r="A9" s="272" t="s">
        <v>257</v>
      </c>
      <c r="B9" s="314">
        <v>69123.45</v>
      </c>
      <c r="C9" s="53">
        <v>62085.89</v>
      </c>
      <c r="D9" s="315">
        <v>73461.33</v>
      </c>
      <c r="E9" s="186">
        <v>1707.3799999999999</v>
      </c>
      <c r="F9" s="53">
        <v>1403.64</v>
      </c>
      <c r="G9" s="28">
        <v>1936.45</v>
      </c>
      <c r="H9" s="314">
        <v>3569.9</v>
      </c>
      <c r="I9" s="53">
        <v>3123.18</v>
      </c>
      <c r="J9" s="315">
        <v>3439.95</v>
      </c>
      <c r="K9" s="314">
        <v>67416.069999999992</v>
      </c>
      <c r="L9" s="53">
        <v>60682.25</v>
      </c>
      <c r="M9" s="315">
        <v>71524.88</v>
      </c>
      <c r="N9" s="186">
        <v>838746.32000000007</v>
      </c>
      <c r="O9" s="53">
        <v>772370.03</v>
      </c>
      <c r="P9" s="28">
        <v>846370.09999999986</v>
      </c>
    </row>
    <row r="10" spans="1:16" x14ac:dyDescent="0.2">
      <c r="A10" s="272" t="s">
        <v>100</v>
      </c>
      <c r="B10" s="314">
        <v>82.439000000000021</v>
      </c>
      <c r="C10" s="53">
        <v>90.042999999999978</v>
      </c>
      <c r="D10" s="315">
        <v>68.231999999999999</v>
      </c>
      <c r="E10" s="186">
        <v>9.7000000000000003E-2</v>
      </c>
      <c r="F10" s="53">
        <v>9.0999999999999998E-2</v>
      </c>
      <c r="G10" s="28">
        <v>0.08</v>
      </c>
      <c r="H10" s="314">
        <v>0</v>
      </c>
      <c r="I10" s="53">
        <v>0</v>
      </c>
      <c r="J10" s="315">
        <v>0</v>
      </c>
      <c r="K10" s="314">
        <v>82.342000000000027</v>
      </c>
      <c r="L10" s="53">
        <v>89.951999999999984</v>
      </c>
      <c r="M10" s="315">
        <v>68.152000000000001</v>
      </c>
      <c r="N10" s="186">
        <v>322.80699999999996</v>
      </c>
      <c r="O10" s="53">
        <v>317.23399999999998</v>
      </c>
      <c r="P10" s="28">
        <v>246.56</v>
      </c>
    </row>
    <row r="11" spans="1:16" x14ac:dyDescent="0.2">
      <c r="A11" s="272" t="s">
        <v>101</v>
      </c>
      <c r="B11" s="314">
        <v>0</v>
      </c>
      <c r="C11" s="53">
        <v>0</v>
      </c>
      <c r="D11" s="315">
        <v>0</v>
      </c>
      <c r="E11" s="186">
        <v>0</v>
      </c>
      <c r="F11" s="53">
        <v>0</v>
      </c>
      <c r="G11" s="28">
        <v>0</v>
      </c>
      <c r="H11" s="314">
        <v>0</v>
      </c>
      <c r="I11" s="53">
        <v>0</v>
      </c>
      <c r="J11" s="315">
        <v>0</v>
      </c>
      <c r="K11" s="314">
        <v>0</v>
      </c>
      <c r="L11" s="53">
        <v>0</v>
      </c>
      <c r="M11" s="315">
        <v>0</v>
      </c>
      <c r="N11" s="186">
        <v>0</v>
      </c>
      <c r="O11" s="53">
        <v>0</v>
      </c>
      <c r="P11" s="28">
        <v>0</v>
      </c>
    </row>
    <row r="12" spans="1:16" x14ac:dyDescent="0.2">
      <c r="A12" s="272" t="s">
        <v>102</v>
      </c>
      <c r="B12" s="314">
        <v>0</v>
      </c>
      <c r="C12" s="53">
        <v>0</v>
      </c>
      <c r="D12" s="315">
        <v>0</v>
      </c>
      <c r="E12" s="186">
        <v>0</v>
      </c>
      <c r="F12" s="53">
        <v>0</v>
      </c>
      <c r="G12" s="28">
        <v>0</v>
      </c>
      <c r="H12" s="314">
        <v>0</v>
      </c>
      <c r="I12" s="53">
        <v>0</v>
      </c>
      <c r="J12" s="315">
        <v>0</v>
      </c>
      <c r="K12" s="314">
        <v>0</v>
      </c>
      <c r="L12" s="53">
        <v>0</v>
      </c>
      <c r="M12" s="315">
        <v>0</v>
      </c>
      <c r="N12" s="186">
        <v>0</v>
      </c>
      <c r="O12" s="53">
        <v>0</v>
      </c>
      <c r="P12" s="28">
        <v>0</v>
      </c>
    </row>
    <row r="13" spans="1:16" ht="22.5" customHeight="1" x14ac:dyDescent="0.2">
      <c r="A13" s="272" t="s">
        <v>103</v>
      </c>
      <c r="B13" s="314">
        <v>93821</v>
      </c>
      <c r="C13" s="53">
        <v>81638.881000000023</v>
      </c>
      <c r="D13" s="315">
        <v>108819.67</v>
      </c>
      <c r="E13" s="186">
        <v>8546.1610000000019</v>
      </c>
      <c r="F13" s="53">
        <v>7426.6529999999984</v>
      </c>
      <c r="G13" s="28">
        <v>11048.808000000006</v>
      </c>
      <c r="H13" s="314">
        <v>3159.6260000000002</v>
      </c>
      <c r="I13" s="53">
        <v>3558.6419999999998</v>
      </c>
      <c r="J13" s="315">
        <v>4327.2479999999996</v>
      </c>
      <c r="K13" s="314">
        <v>85274.838999999993</v>
      </c>
      <c r="L13" s="53">
        <v>74212.228000000032</v>
      </c>
      <c r="M13" s="315">
        <v>97770.861999999994</v>
      </c>
      <c r="N13" s="186">
        <v>615473.56799999997</v>
      </c>
      <c r="O13" s="53">
        <v>513699.86300000001</v>
      </c>
      <c r="P13" s="28">
        <v>559001.0469999999</v>
      </c>
    </row>
    <row r="14" spans="1:16" ht="36" customHeight="1" thickBot="1" x14ac:dyDescent="0.25">
      <c r="A14" s="191" t="s">
        <v>217</v>
      </c>
      <c r="B14" s="267">
        <v>6959.0049999999992</v>
      </c>
      <c r="C14" s="38">
        <v>7363.9249999999993</v>
      </c>
      <c r="D14" s="206">
        <v>8605.7720000000008</v>
      </c>
      <c r="E14" s="38">
        <v>770.92899999999997</v>
      </c>
      <c r="F14" s="38">
        <v>717.17399999999998</v>
      </c>
      <c r="G14" s="38">
        <v>814.53099999999995</v>
      </c>
      <c r="H14" s="267">
        <v>180.70699999999999</v>
      </c>
      <c r="I14" s="38">
        <v>124.14099999999999</v>
      </c>
      <c r="J14" s="206">
        <v>173.328</v>
      </c>
      <c r="K14" s="267">
        <v>6188.0759999999991</v>
      </c>
      <c r="L14" s="38">
        <v>6646.7509999999993</v>
      </c>
      <c r="M14" s="206">
        <v>7791.2410000000009</v>
      </c>
      <c r="N14" s="38">
        <v>25148.424999999999</v>
      </c>
      <c r="O14" s="38">
        <v>21811.768000000004</v>
      </c>
      <c r="P14" s="38">
        <v>18671.528000000002</v>
      </c>
    </row>
    <row r="15" spans="1:16" s="25" customFormat="1" ht="11.25" x14ac:dyDescent="0.2">
      <c r="P15" s="24" t="s">
        <v>139</v>
      </c>
    </row>
    <row r="16" spans="1:16" ht="11.25" customHeight="1" x14ac:dyDescent="0.2">
      <c r="A16" s="55" t="s">
        <v>99</v>
      </c>
      <c r="B16" s="69">
        <f>SUM(B8:D8)/$B$6</f>
        <v>9.3866212875186122E-2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22" ht="12" customHeight="1" x14ac:dyDescent="0.2">
      <c r="A17" s="55" t="s">
        <v>257</v>
      </c>
      <c r="B17" s="69">
        <f t="shared" ref="B17:B22" si="1">SUM(B9:D9)/$B$6</f>
        <v>0.3621400077663357</v>
      </c>
      <c r="C17" s="55"/>
      <c r="D17" s="5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471"/>
      <c r="R17" s="471"/>
      <c r="S17" s="471"/>
      <c r="T17" s="471"/>
    </row>
    <row r="18" spans="1:22" x14ac:dyDescent="0.2">
      <c r="A18" s="55" t="s">
        <v>100</v>
      </c>
      <c r="B18" s="69">
        <f t="shared" si="1"/>
        <v>4.2591432289475445E-4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471"/>
      <c r="R18" s="471"/>
      <c r="S18" s="471"/>
      <c r="T18" s="471"/>
    </row>
    <row r="19" spans="1:22" x14ac:dyDescent="0.2">
      <c r="A19" s="55" t="s">
        <v>101</v>
      </c>
      <c r="B19" s="69">
        <f t="shared" si="1"/>
        <v>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22" x14ac:dyDescent="0.2">
      <c r="A20" s="55" t="s">
        <v>102</v>
      </c>
      <c r="B20" s="69">
        <f t="shared" si="1"/>
        <v>0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22" x14ac:dyDescent="0.2">
      <c r="A21" s="55" t="s">
        <v>103</v>
      </c>
      <c r="B21" s="69">
        <f t="shared" si="1"/>
        <v>0.50299829871544588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22" x14ac:dyDescent="0.2">
      <c r="A22" s="55" t="s">
        <v>217</v>
      </c>
      <c r="B22" s="69">
        <f t="shared" si="1"/>
        <v>4.0569566320137598E-2</v>
      </c>
      <c r="C22" s="55"/>
      <c r="D22" s="55"/>
      <c r="E22" s="55"/>
      <c r="F22" s="55"/>
      <c r="G22" s="55"/>
      <c r="H22" s="319"/>
      <c r="I22" s="55"/>
      <c r="J22" s="55"/>
      <c r="K22" s="55"/>
      <c r="L22" s="55"/>
      <c r="M22" s="55"/>
      <c r="N22" s="55"/>
      <c r="O22" s="55"/>
      <c r="P22" s="55"/>
    </row>
    <row r="23" spans="1:22" ht="7.5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22" s="178" customFormat="1" ht="18.75" x14ac:dyDescent="0.3">
      <c r="A24" s="114" t="s">
        <v>309</v>
      </c>
      <c r="B24" s="473"/>
      <c r="C24" s="473"/>
      <c r="D24" s="473"/>
      <c r="P24" s="183"/>
      <c r="Q24" s="18"/>
      <c r="R24" s="18"/>
      <c r="S24" s="18"/>
      <c r="T24" s="18"/>
      <c r="U24" s="18"/>
      <c r="V24" s="18"/>
    </row>
    <row r="25" spans="1:22" ht="4.5" customHeight="1" x14ac:dyDescent="0.2">
      <c r="Q25" s="18"/>
      <c r="R25" s="18"/>
      <c r="S25" s="18"/>
      <c r="T25" s="18"/>
      <c r="U25" s="18"/>
      <c r="V25" s="18"/>
    </row>
    <row r="26" spans="1:22" ht="13.5" customHeight="1" x14ac:dyDescent="0.2">
      <c r="A26" s="695"/>
      <c r="B26" s="687" t="s">
        <v>20</v>
      </c>
      <c r="C26" s="685"/>
      <c r="D26" s="688"/>
      <c r="E26" s="687" t="s">
        <v>285</v>
      </c>
      <c r="F26" s="685"/>
      <c r="G26" s="688"/>
      <c r="H26" s="687" t="s">
        <v>288</v>
      </c>
      <c r="I26" s="685"/>
      <c r="J26" s="688"/>
      <c r="K26" s="687" t="s">
        <v>6</v>
      </c>
      <c r="L26" s="685"/>
      <c r="M26" s="688"/>
      <c r="N26" s="687" t="s">
        <v>272</v>
      </c>
      <c r="O26" s="685"/>
      <c r="P26" s="685"/>
      <c r="Q26" s="18"/>
      <c r="R26" s="18"/>
      <c r="S26" s="18"/>
      <c r="T26" s="18"/>
      <c r="U26" s="18"/>
      <c r="V26" s="18"/>
    </row>
    <row r="27" spans="1:22" ht="12.75" customHeight="1" x14ac:dyDescent="0.2">
      <c r="A27" s="695"/>
      <c r="B27" s="696" t="s">
        <v>144</v>
      </c>
      <c r="C27" s="697"/>
      <c r="D27" s="698"/>
      <c r="E27" s="696" t="s">
        <v>144</v>
      </c>
      <c r="F27" s="697"/>
      <c r="G27" s="698"/>
      <c r="H27" s="696" t="s">
        <v>144</v>
      </c>
      <c r="I27" s="697"/>
      <c r="J27" s="698"/>
      <c r="K27" s="696" t="s">
        <v>144</v>
      </c>
      <c r="L27" s="697"/>
      <c r="M27" s="698"/>
      <c r="N27" s="696" t="s">
        <v>7</v>
      </c>
      <c r="O27" s="697"/>
      <c r="P27" s="697"/>
      <c r="Q27" s="18"/>
      <c r="R27" s="18"/>
      <c r="S27" s="18"/>
      <c r="T27" s="18"/>
      <c r="U27" s="18"/>
      <c r="V27" s="18"/>
    </row>
    <row r="28" spans="1:22" ht="12.75" customHeight="1" x14ac:dyDescent="0.2">
      <c r="A28" s="695"/>
      <c r="B28" s="470" t="s">
        <v>69</v>
      </c>
      <c r="C28" s="470" t="s">
        <v>70</v>
      </c>
      <c r="D28" s="470" t="s">
        <v>71</v>
      </c>
      <c r="E28" s="337" t="s">
        <v>69</v>
      </c>
      <c r="F28" s="470" t="s">
        <v>70</v>
      </c>
      <c r="G28" s="470" t="s">
        <v>71</v>
      </c>
      <c r="H28" s="470" t="s">
        <v>69</v>
      </c>
      <c r="I28" s="470" t="s">
        <v>70</v>
      </c>
      <c r="J28" s="470" t="s">
        <v>71</v>
      </c>
      <c r="K28" s="470" t="s">
        <v>69</v>
      </c>
      <c r="L28" s="470" t="s">
        <v>70</v>
      </c>
      <c r="M28" s="470" t="s">
        <v>71</v>
      </c>
      <c r="N28" s="470" t="s">
        <v>69</v>
      </c>
      <c r="O28" s="337" t="s">
        <v>70</v>
      </c>
      <c r="P28" s="337" t="s">
        <v>71</v>
      </c>
      <c r="Q28" s="18"/>
      <c r="R28" s="18"/>
      <c r="S28" s="18"/>
      <c r="T28" s="18"/>
      <c r="U28" s="18"/>
      <c r="V28" s="18"/>
    </row>
    <row r="29" spans="1:22" ht="12.75" customHeight="1" x14ac:dyDescent="0.2">
      <c r="A29" s="708" t="s">
        <v>165</v>
      </c>
      <c r="B29" s="663">
        <f>SUM(B30:D30)</f>
        <v>642211.85000000009</v>
      </c>
      <c r="C29" s="664"/>
      <c r="D29" s="665"/>
      <c r="E29" s="663">
        <f>SUM(E30:G30)</f>
        <v>45946.109999999986</v>
      </c>
      <c r="F29" s="664"/>
      <c r="G29" s="665"/>
      <c r="H29" s="663">
        <f>SUM(H30:J30)</f>
        <v>5701.5510000000004</v>
      </c>
      <c r="I29" s="664"/>
      <c r="J29" s="665"/>
      <c r="K29" s="663">
        <f>SUM(K30:M30)</f>
        <v>596265.74000000011</v>
      </c>
      <c r="L29" s="664"/>
      <c r="M29" s="665"/>
      <c r="N29" s="664">
        <f>SUM(N30:P30)</f>
        <v>618301.17099999951</v>
      </c>
      <c r="O29" s="664"/>
      <c r="P29" s="664"/>
      <c r="Q29" s="18"/>
      <c r="R29" s="18"/>
      <c r="S29" s="18"/>
      <c r="T29" s="18"/>
      <c r="U29" s="18"/>
      <c r="V29" s="18"/>
    </row>
    <row r="30" spans="1:22" ht="12.75" customHeight="1" x14ac:dyDescent="0.2">
      <c r="A30" s="707"/>
      <c r="B30" s="341">
        <f>SUM(B31:B33)</f>
        <v>220605.323</v>
      </c>
      <c r="C30" s="342">
        <f t="shared" ref="C30:P30" si="2">SUM(C31:C33)</f>
        <v>201115.80099999995</v>
      </c>
      <c r="D30" s="370">
        <f t="shared" si="2"/>
        <v>220490.72600000011</v>
      </c>
      <c r="E30" s="341">
        <f t="shared" si="2"/>
        <v>15260.848999999997</v>
      </c>
      <c r="F30" s="342">
        <f t="shared" si="2"/>
        <v>14671.093999999994</v>
      </c>
      <c r="G30" s="370">
        <f t="shared" si="2"/>
        <v>16014.166999999996</v>
      </c>
      <c r="H30" s="341">
        <f t="shared" si="2"/>
        <v>1938.7149999999997</v>
      </c>
      <c r="I30" s="342">
        <f t="shared" si="2"/>
        <v>1812.7210000000011</v>
      </c>
      <c r="J30" s="370">
        <f t="shared" si="2"/>
        <v>1950.1149999999998</v>
      </c>
      <c r="K30" s="341">
        <f t="shared" si="2"/>
        <v>205344.47400000005</v>
      </c>
      <c r="L30" s="342">
        <f t="shared" si="2"/>
        <v>186444.70699999994</v>
      </c>
      <c r="M30" s="370">
        <f t="shared" si="2"/>
        <v>204476.55900000012</v>
      </c>
      <c r="N30" s="342">
        <f t="shared" si="2"/>
        <v>224480.16899999988</v>
      </c>
      <c r="O30" s="342">
        <f t="shared" si="2"/>
        <v>195497.72099999973</v>
      </c>
      <c r="P30" s="342">
        <f t="shared" si="2"/>
        <v>198323.2809999999</v>
      </c>
      <c r="Q30" s="18"/>
      <c r="R30" s="18"/>
      <c r="S30" s="18"/>
      <c r="T30" s="18"/>
      <c r="U30" s="18"/>
      <c r="V30" s="18"/>
    </row>
    <row r="31" spans="1:22" ht="12.75" customHeight="1" x14ac:dyDescent="0.2">
      <c r="A31" s="190" t="s">
        <v>141</v>
      </c>
      <c r="B31" s="316">
        <v>8288.0870000000014</v>
      </c>
      <c r="C31" s="50">
        <v>7388.7770000000019</v>
      </c>
      <c r="D31" s="317">
        <v>7506.4920000000002</v>
      </c>
      <c r="E31" s="316">
        <v>492.76899999999989</v>
      </c>
      <c r="F31" s="50">
        <v>486.99999999999977</v>
      </c>
      <c r="G31" s="317">
        <v>493.52300000000008</v>
      </c>
      <c r="H31" s="316">
        <v>0</v>
      </c>
      <c r="I31" s="50">
        <v>0</v>
      </c>
      <c r="J31" s="317">
        <v>0</v>
      </c>
      <c r="K31" s="316">
        <v>7795.3180000000011</v>
      </c>
      <c r="L31" s="50">
        <v>6901.7770000000019</v>
      </c>
      <c r="M31" s="317">
        <v>7012.9690000000001</v>
      </c>
      <c r="N31" s="50">
        <v>5829.9999999999991</v>
      </c>
      <c r="O31" s="50">
        <v>5046</v>
      </c>
      <c r="P31" s="50">
        <v>5086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272" t="s">
        <v>142</v>
      </c>
      <c r="B32" s="314">
        <v>8401.0689999999977</v>
      </c>
      <c r="C32" s="53">
        <v>8106.9629999999979</v>
      </c>
      <c r="D32" s="315">
        <v>10216.374999999995</v>
      </c>
      <c r="E32" s="314">
        <v>674.3040000000002</v>
      </c>
      <c r="F32" s="53">
        <v>645.40700000000027</v>
      </c>
      <c r="G32" s="315">
        <v>811.66500000000008</v>
      </c>
      <c r="H32" s="314">
        <v>214.25200000000001</v>
      </c>
      <c r="I32" s="53">
        <v>223.01199999999997</v>
      </c>
      <c r="J32" s="315">
        <v>263.29200000000003</v>
      </c>
      <c r="K32" s="314">
        <v>7726.7649999999976</v>
      </c>
      <c r="L32" s="53">
        <v>7461.5559999999978</v>
      </c>
      <c r="M32" s="315">
        <v>9404.7099999999937</v>
      </c>
      <c r="N32" s="186">
        <v>14644.281999999994</v>
      </c>
      <c r="O32" s="187">
        <v>10479.212000000001</v>
      </c>
      <c r="P32" s="28">
        <v>12122.5</v>
      </c>
      <c r="Q32" s="18"/>
      <c r="R32" s="18"/>
      <c r="S32" s="18"/>
      <c r="T32" s="18"/>
      <c r="U32" s="18"/>
      <c r="V32" s="18"/>
    </row>
    <row r="33" spans="1:22" ht="13.5" customHeight="1" thickBot="1" x14ac:dyDescent="0.25">
      <c r="A33" s="191" t="s">
        <v>143</v>
      </c>
      <c r="B33" s="254">
        <v>203916.16700000002</v>
      </c>
      <c r="C33" s="32">
        <v>185620.06099999996</v>
      </c>
      <c r="D33" s="258">
        <v>202767.85900000011</v>
      </c>
      <c r="E33" s="254">
        <v>14093.775999999996</v>
      </c>
      <c r="F33" s="32">
        <v>13538.686999999994</v>
      </c>
      <c r="G33" s="258">
        <v>14708.978999999996</v>
      </c>
      <c r="H33" s="254">
        <v>1724.4629999999997</v>
      </c>
      <c r="I33" s="32">
        <v>1589.7090000000012</v>
      </c>
      <c r="J33" s="258">
        <v>1686.8229999999999</v>
      </c>
      <c r="K33" s="254">
        <v>189822.39100000003</v>
      </c>
      <c r="L33" s="32">
        <v>172081.37399999995</v>
      </c>
      <c r="M33" s="258">
        <v>188058.88000000012</v>
      </c>
      <c r="N33" s="32">
        <v>204005.8869999999</v>
      </c>
      <c r="O33" s="32">
        <v>179972.50899999973</v>
      </c>
      <c r="P33" s="32">
        <v>181114.7809999999</v>
      </c>
      <c r="Q33" s="18"/>
      <c r="R33" s="18"/>
      <c r="S33" s="18"/>
      <c r="T33" s="18"/>
      <c r="U33" s="18"/>
      <c r="V33" s="18"/>
    </row>
    <row r="34" spans="1:22" s="25" customFormat="1" ht="11.25" x14ac:dyDescent="0.2">
      <c r="P34" s="24" t="s">
        <v>139</v>
      </c>
      <c r="Q34" s="35"/>
      <c r="R34" s="35"/>
      <c r="S34" s="35"/>
      <c r="T34" s="35"/>
      <c r="U34" s="35"/>
      <c r="V34" s="35"/>
    </row>
    <row r="35" spans="1:22" s="25" customFormat="1" ht="11.25" x14ac:dyDescent="0.2">
      <c r="P35" s="24"/>
      <c r="Q35" s="35"/>
      <c r="R35" s="35"/>
      <c r="S35" s="35"/>
      <c r="T35" s="35"/>
      <c r="U35" s="35"/>
      <c r="V35" s="35"/>
    </row>
    <row r="36" spans="1:22" s="178" customFormat="1" ht="12" customHeight="1" x14ac:dyDescent="0.2">
      <c r="B36" s="475"/>
      <c r="C36" s="475"/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5"/>
      <c r="P36" s="475"/>
      <c r="Q36" s="18"/>
      <c r="R36" s="18"/>
      <c r="S36" s="18"/>
      <c r="T36" s="18"/>
      <c r="U36" s="18"/>
      <c r="V36" s="18"/>
    </row>
    <row r="37" spans="1:22" s="178" customFormat="1" x14ac:dyDescent="0.2">
      <c r="A37" s="479" t="s">
        <v>141</v>
      </c>
      <c r="B37" s="69">
        <f>SUM(B31:D31)/$B$29</f>
        <v>3.6099234232442143E-2</v>
      </c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18"/>
      <c r="R37" s="18"/>
      <c r="S37" s="18"/>
      <c r="T37" s="18"/>
      <c r="U37" s="18"/>
      <c r="V37" s="18"/>
    </row>
    <row r="38" spans="1:22" x14ac:dyDescent="0.2">
      <c r="A38" s="55" t="s">
        <v>142</v>
      </c>
      <c r="B38" s="69">
        <f>SUM(B32:D32)/$B$29</f>
        <v>4.1613070515593861E-2</v>
      </c>
      <c r="Q38" s="18"/>
      <c r="R38" s="18"/>
      <c r="S38" s="18"/>
      <c r="T38" s="18"/>
      <c r="U38" s="18"/>
      <c r="V38" s="18"/>
    </row>
    <row r="39" spans="1:22" x14ac:dyDescent="0.2">
      <c r="A39" s="55" t="s">
        <v>143</v>
      </c>
      <c r="B39" s="69">
        <f>SUM(B33:D33)/$B$29</f>
        <v>0.92228769525196397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53" spans="1:16" x14ac:dyDescent="0.2"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x14ac:dyDescent="0.2"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1:16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1:16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 spans="1: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</sheetData>
  <mergeCells count="34">
    <mergeCell ref="N29:P29"/>
    <mergeCell ref="A29:A30"/>
    <mergeCell ref="B29:D29"/>
    <mergeCell ref="E29:G29"/>
    <mergeCell ref="H29:J29"/>
    <mergeCell ref="K29:M29"/>
    <mergeCell ref="N26:P26"/>
    <mergeCell ref="B27:D27"/>
    <mergeCell ref="E27:G27"/>
    <mergeCell ref="H27:J27"/>
    <mergeCell ref="K27:M27"/>
    <mergeCell ref="N27:P27"/>
    <mergeCell ref="A26:A28"/>
    <mergeCell ref="B26:D26"/>
    <mergeCell ref="E26:G26"/>
    <mergeCell ref="H26:J26"/>
    <mergeCell ref="K26:M26"/>
    <mergeCell ref="N6:P6"/>
    <mergeCell ref="A6:A7"/>
    <mergeCell ref="B6:D6"/>
    <mergeCell ref="E6:G6"/>
    <mergeCell ref="H6:J6"/>
    <mergeCell ref="K6:M6"/>
    <mergeCell ref="N3:P3"/>
    <mergeCell ref="E4:G4"/>
    <mergeCell ref="H4:J4"/>
    <mergeCell ref="K4:M4"/>
    <mergeCell ref="N4:P4"/>
    <mergeCell ref="A3:A5"/>
    <mergeCell ref="K3:M3"/>
    <mergeCell ref="E3:G3"/>
    <mergeCell ref="B3:D3"/>
    <mergeCell ref="H3:J3"/>
    <mergeCell ref="B4:D4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view="pageBreakPreview" zoomScaleNormal="100" zoomScaleSheetLayoutView="100" workbookViewId="0"/>
  </sheetViews>
  <sheetFormatPr defaultRowHeight="12" x14ac:dyDescent="0.2"/>
  <cols>
    <col min="1" max="1" width="33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85" customFormat="1" ht="18.75" x14ac:dyDescent="0.3">
      <c r="A1" s="192" t="s">
        <v>273</v>
      </c>
      <c r="B1" s="192"/>
      <c r="C1" s="192"/>
      <c r="D1" s="192"/>
      <c r="M1" s="183" t="str">
        <f>Obsah!$A$1</f>
        <v>I. čtvrtletí 2019</v>
      </c>
    </row>
    <row r="2" spans="1:13" ht="7.5" customHeight="1" x14ac:dyDescent="0.2"/>
    <row r="3" spans="1:13" ht="16.5" customHeight="1" x14ac:dyDescent="0.25">
      <c r="A3" s="161"/>
      <c r="B3" s="709" t="s">
        <v>255</v>
      </c>
      <c r="C3" s="710"/>
      <c r="D3" s="710"/>
      <c r="E3" s="709" t="s">
        <v>264</v>
      </c>
      <c r="F3" s="710"/>
      <c r="G3" s="710"/>
      <c r="H3" s="709" t="s">
        <v>256</v>
      </c>
      <c r="I3" s="710"/>
      <c r="J3" s="711"/>
      <c r="K3" s="709" t="s">
        <v>222</v>
      </c>
      <c r="L3" s="710"/>
      <c r="M3" s="710"/>
    </row>
    <row r="4" spans="1:13" x14ac:dyDescent="0.2">
      <c r="A4" s="149"/>
      <c r="B4" s="259" t="s">
        <v>69</v>
      </c>
      <c r="C4" s="259" t="s">
        <v>70</v>
      </c>
      <c r="D4" s="259" t="s">
        <v>71</v>
      </c>
      <c r="E4" s="259" t="s">
        <v>69</v>
      </c>
      <c r="F4" s="259" t="s">
        <v>70</v>
      </c>
      <c r="G4" s="259" t="s">
        <v>71</v>
      </c>
      <c r="H4" s="259" t="s">
        <v>69</v>
      </c>
      <c r="I4" s="259" t="s">
        <v>70</v>
      </c>
      <c r="J4" s="259" t="s">
        <v>71</v>
      </c>
      <c r="K4" s="259" t="s">
        <v>69</v>
      </c>
      <c r="L4" s="259" t="s">
        <v>70</v>
      </c>
      <c r="M4" s="286" t="s">
        <v>71</v>
      </c>
    </row>
    <row r="5" spans="1:13" ht="12.75" customHeight="1" x14ac:dyDescent="0.2">
      <c r="A5" s="662" t="s">
        <v>299</v>
      </c>
      <c r="B5" s="663">
        <f>SUM(B6:D6)</f>
        <v>455.35782800000015</v>
      </c>
      <c r="C5" s="664"/>
      <c r="D5" s="665"/>
      <c r="E5" s="664">
        <f>SUM(E6:G6)</f>
        <v>378.60475600000007</v>
      </c>
      <c r="F5" s="664"/>
      <c r="G5" s="664"/>
      <c r="H5" s="663">
        <f>SUM(H6:J6)</f>
        <v>2560.5799069999998</v>
      </c>
      <c r="I5" s="664"/>
      <c r="J5" s="665"/>
      <c r="K5" s="712">
        <f>SUM(K6:M6)</f>
        <v>3394.5424909999997</v>
      </c>
      <c r="L5" s="712"/>
      <c r="M5" s="712"/>
    </row>
    <row r="6" spans="1:13" x14ac:dyDescent="0.2">
      <c r="A6" s="646"/>
      <c r="B6" s="341">
        <f>SUM(B7:B18)</f>
        <v>160.52111400000001</v>
      </c>
      <c r="C6" s="342">
        <f t="shared" ref="C6:M6" si="0">SUM(C7:C18)</f>
        <v>143.60066800000001</v>
      </c>
      <c r="D6" s="370">
        <f t="shared" si="0"/>
        <v>151.23604600000007</v>
      </c>
      <c r="E6" s="342">
        <f t="shared" si="0"/>
        <v>138.91407699999999</v>
      </c>
      <c r="F6" s="342">
        <f t="shared" si="0"/>
        <v>117.44956400000004</v>
      </c>
      <c r="G6" s="342">
        <f t="shared" si="0"/>
        <v>122.24111500000001</v>
      </c>
      <c r="H6" s="341">
        <f t="shared" si="0"/>
        <v>994.67710499999998</v>
      </c>
      <c r="I6" s="342">
        <f t="shared" si="0"/>
        <v>831.79592099999991</v>
      </c>
      <c r="J6" s="370">
        <f t="shared" si="0"/>
        <v>734.10688099999993</v>
      </c>
      <c r="K6" s="461">
        <f t="shared" si="0"/>
        <v>1294.1122959999998</v>
      </c>
      <c r="L6" s="461">
        <f t="shared" si="0"/>
        <v>1092.8461530000002</v>
      </c>
      <c r="M6" s="461">
        <f t="shared" si="0"/>
        <v>1007.5840420000001</v>
      </c>
    </row>
    <row r="7" spans="1:13" x14ac:dyDescent="0.2">
      <c r="A7" s="150" t="s">
        <v>201</v>
      </c>
      <c r="B7" s="278">
        <v>1.6563979999999998</v>
      </c>
      <c r="C7" s="148">
        <v>1.5256240000000003</v>
      </c>
      <c r="D7" s="279">
        <v>1.6466510000000001</v>
      </c>
      <c r="E7" s="278">
        <v>7.0839249999999989</v>
      </c>
      <c r="F7" s="148">
        <v>6.4048340000000001</v>
      </c>
      <c r="G7" s="279">
        <v>7.2134729999999996</v>
      </c>
      <c r="H7" s="278">
        <v>82.586054000000019</v>
      </c>
      <c r="I7" s="148">
        <v>87.244430999999992</v>
      </c>
      <c r="J7" s="279">
        <v>92.181806000000009</v>
      </c>
      <c r="K7" s="304">
        <v>91.326377000000022</v>
      </c>
      <c r="L7" s="304">
        <v>95.174888999999993</v>
      </c>
      <c r="M7" s="304">
        <v>101.04193000000001</v>
      </c>
    </row>
    <row r="8" spans="1:13" x14ac:dyDescent="0.2">
      <c r="A8" s="277" t="s">
        <v>200</v>
      </c>
      <c r="B8" s="280">
        <v>102.55109500000002</v>
      </c>
      <c r="C8" s="103">
        <v>93.655493999999976</v>
      </c>
      <c r="D8" s="281">
        <v>102.82481800000012</v>
      </c>
      <c r="E8" s="280">
        <v>51.311540999999991</v>
      </c>
      <c r="F8" s="103">
        <v>46.42905300000001</v>
      </c>
      <c r="G8" s="281">
        <v>50.070816000000001</v>
      </c>
      <c r="H8" s="280">
        <v>3.5530239999999993</v>
      </c>
      <c r="I8" s="103">
        <v>3.2964210000000005</v>
      </c>
      <c r="J8" s="281">
        <v>3.8754219999999995</v>
      </c>
      <c r="K8" s="309">
        <v>157.41566</v>
      </c>
      <c r="L8" s="464">
        <v>143.380968</v>
      </c>
      <c r="M8" s="309">
        <v>156.7710560000001</v>
      </c>
    </row>
    <row r="9" spans="1:13" x14ac:dyDescent="0.2">
      <c r="A9" s="277" t="s">
        <v>199</v>
      </c>
      <c r="B9" s="280">
        <v>0</v>
      </c>
      <c r="C9" s="103">
        <v>5.7443000000000001E-2</v>
      </c>
      <c r="D9" s="281">
        <v>0</v>
      </c>
      <c r="E9" s="280">
        <v>6.5727740000000008</v>
      </c>
      <c r="F9" s="103">
        <v>2.0700859999999999</v>
      </c>
      <c r="G9" s="281">
        <v>2.6593450000000001</v>
      </c>
      <c r="H9" s="280">
        <v>120.65375300000002</v>
      </c>
      <c r="I9" s="103">
        <v>86.130759000000012</v>
      </c>
      <c r="J9" s="281">
        <v>86.146794999999983</v>
      </c>
      <c r="K9" s="309">
        <v>127.22652700000002</v>
      </c>
      <c r="L9" s="464">
        <v>88.258288000000007</v>
      </c>
      <c r="M9" s="309">
        <v>88.806139999999985</v>
      </c>
    </row>
    <row r="10" spans="1:13" x14ac:dyDescent="0.2">
      <c r="A10" s="277" t="s">
        <v>198</v>
      </c>
      <c r="B10" s="280">
        <v>1.9460599999999999</v>
      </c>
      <c r="C10" s="103">
        <v>1.2993060000000001</v>
      </c>
      <c r="D10" s="281">
        <v>1.197846</v>
      </c>
      <c r="E10" s="280">
        <v>4.227792</v>
      </c>
      <c r="F10" s="103">
        <v>1.7798610000000001</v>
      </c>
      <c r="G10" s="281">
        <v>1.2781230000000001</v>
      </c>
      <c r="H10" s="280">
        <v>617.83823799999993</v>
      </c>
      <c r="I10" s="103">
        <v>510.48858000000001</v>
      </c>
      <c r="J10" s="281">
        <v>425.97347400000001</v>
      </c>
      <c r="K10" s="309">
        <v>624.01208999999994</v>
      </c>
      <c r="L10" s="464">
        <v>513.56774700000005</v>
      </c>
      <c r="M10" s="309">
        <v>428.44944300000003</v>
      </c>
    </row>
    <row r="11" spans="1:13" x14ac:dyDescent="0.2">
      <c r="A11" s="277" t="s">
        <v>197</v>
      </c>
      <c r="B11" s="280">
        <v>0</v>
      </c>
      <c r="C11" s="103">
        <v>0</v>
      </c>
      <c r="D11" s="281">
        <v>0</v>
      </c>
      <c r="E11" s="280">
        <v>0</v>
      </c>
      <c r="F11" s="103">
        <v>0</v>
      </c>
      <c r="G11" s="281">
        <v>0</v>
      </c>
      <c r="H11" s="280">
        <v>0</v>
      </c>
      <c r="I11" s="103">
        <v>0</v>
      </c>
      <c r="J11" s="281">
        <v>0</v>
      </c>
      <c r="K11" s="309">
        <v>0</v>
      </c>
      <c r="L11" s="464">
        <v>0</v>
      </c>
      <c r="M11" s="309">
        <v>0</v>
      </c>
    </row>
    <row r="12" spans="1:13" x14ac:dyDescent="0.2">
      <c r="A12" s="277" t="s">
        <v>196</v>
      </c>
      <c r="B12" s="280">
        <v>0</v>
      </c>
      <c r="C12" s="103">
        <v>0</v>
      </c>
      <c r="D12" s="281">
        <v>0</v>
      </c>
      <c r="E12" s="280">
        <v>1.4038949999999999</v>
      </c>
      <c r="F12" s="103">
        <v>1.50139</v>
      </c>
      <c r="G12" s="281">
        <v>1.568673</v>
      </c>
      <c r="H12" s="280">
        <v>2.06</v>
      </c>
      <c r="I12" s="103">
        <v>1.679</v>
      </c>
      <c r="J12" s="281">
        <v>0.872</v>
      </c>
      <c r="K12" s="309">
        <v>3.4638949999999999</v>
      </c>
      <c r="L12" s="464">
        <v>3.1803900000000001</v>
      </c>
      <c r="M12" s="309">
        <v>2.4406729999999999</v>
      </c>
    </row>
    <row r="13" spans="1:13" x14ac:dyDescent="0.2">
      <c r="A13" s="277" t="s">
        <v>195</v>
      </c>
      <c r="B13" s="280">
        <v>0</v>
      </c>
      <c r="C13" s="103">
        <v>0</v>
      </c>
      <c r="D13" s="281">
        <v>0</v>
      </c>
      <c r="E13" s="280">
        <v>1.216</v>
      </c>
      <c r="F13" s="103">
        <v>0.55700000000000005</v>
      </c>
      <c r="G13" s="281">
        <v>0</v>
      </c>
      <c r="H13" s="280">
        <v>1.175932</v>
      </c>
      <c r="I13" s="103">
        <v>1.093599</v>
      </c>
      <c r="J13" s="281">
        <v>1.2781779999999998</v>
      </c>
      <c r="K13" s="309">
        <v>2.3919319999999997</v>
      </c>
      <c r="L13" s="464">
        <v>1.6505990000000001</v>
      </c>
      <c r="M13" s="309">
        <v>1.2781779999999998</v>
      </c>
    </row>
    <row r="14" spans="1:13" x14ac:dyDescent="0.2">
      <c r="A14" s="277" t="s">
        <v>194</v>
      </c>
      <c r="B14" s="280">
        <v>0.16803599999999999</v>
      </c>
      <c r="C14" s="103">
        <v>0.23794399999999999</v>
      </c>
      <c r="D14" s="281">
        <v>0</v>
      </c>
      <c r="E14" s="280">
        <v>0</v>
      </c>
      <c r="F14" s="103">
        <v>0</v>
      </c>
      <c r="G14" s="281">
        <v>0</v>
      </c>
      <c r="H14" s="280">
        <v>8.1965329999999987</v>
      </c>
      <c r="I14" s="103">
        <v>7.8624809999999989</v>
      </c>
      <c r="J14" s="281">
        <v>8.8202540000000003</v>
      </c>
      <c r="K14" s="309">
        <v>8.3645689999999995</v>
      </c>
      <c r="L14" s="464">
        <v>8.1004249999999995</v>
      </c>
      <c r="M14" s="309">
        <v>8.8202540000000003</v>
      </c>
    </row>
    <row r="15" spans="1:13" x14ac:dyDescent="0.2">
      <c r="A15" s="277" t="s">
        <v>193</v>
      </c>
      <c r="B15" s="280">
        <v>1.1362530000000004</v>
      </c>
      <c r="C15" s="103">
        <v>0.83028799999999991</v>
      </c>
      <c r="D15" s="281">
        <v>0.69045000000000001</v>
      </c>
      <c r="E15" s="280">
        <v>8.4050150000000006</v>
      </c>
      <c r="F15" s="103">
        <v>6.425834</v>
      </c>
      <c r="G15" s="281">
        <v>7.9286689999999993</v>
      </c>
      <c r="H15" s="280">
        <v>27.447513999999995</v>
      </c>
      <c r="I15" s="103">
        <v>25.433401</v>
      </c>
      <c r="J15" s="281">
        <v>27.956273999999997</v>
      </c>
      <c r="K15" s="309">
        <v>36.988781999999993</v>
      </c>
      <c r="L15" s="464">
        <v>32.689523000000001</v>
      </c>
      <c r="M15" s="309">
        <v>36.575392999999998</v>
      </c>
    </row>
    <row r="16" spans="1:13" x14ac:dyDescent="0.2">
      <c r="A16" s="277" t="s">
        <v>15</v>
      </c>
      <c r="B16" s="280">
        <v>0</v>
      </c>
      <c r="C16" s="103">
        <v>0</v>
      </c>
      <c r="D16" s="281">
        <v>0</v>
      </c>
      <c r="E16" s="280">
        <v>0</v>
      </c>
      <c r="F16" s="103">
        <v>0</v>
      </c>
      <c r="G16" s="281">
        <v>0</v>
      </c>
      <c r="H16" s="280">
        <v>0</v>
      </c>
      <c r="I16" s="103">
        <v>0</v>
      </c>
      <c r="J16" s="281">
        <v>0</v>
      </c>
      <c r="K16" s="309">
        <v>0</v>
      </c>
      <c r="L16" s="464">
        <v>0</v>
      </c>
      <c r="M16" s="309">
        <v>0</v>
      </c>
    </row>
    <row r="17" spans="1:13" x14ac:dyDescent="0.2">
      <c r="A17" s="277" t="s">
        <v>192</v>
      </c>
      <c r="B17" s="280">
        <v>0.54364599999999996</v>
      </c>
      <c r="C17" s="103">
        <v>0.52060600000000012</v>
      </c>
      <c r="D17" s="281">
        <v>0.56572899999999993</v>
      </c>
      <c r="E17" s="280">
        <v>0.18774700000000002</v>
      </c>
      <c r="F17" s="103">
        <v>0.16725499999999999</v>
      </c>
      <c r="G17" s="281">
        <v>0.18771600000000002</v>
      </c>
      <c r="H17" s="280">
        <v>8.9906639999999989</v>
      </c>
      <c r="I17" s="103">
        <v>9.0647939999999991</v>
      </c>
      <c r="J17" s="281">
        <v>0.13423300000000002</v>
      </c>
      <c r="K17" s="309">
        <v>9.7220569999999995</v>
      </c>
      <c r="L17" s="464">
        <v>9.752654999999999</v>
      </c>
      <c r="M17" s="309">
        <v>0.88767799999999997</v>
      </c>
    </row>
    <row r="18" spans="1:13" ht="12.75" thickBot="1" x14ac:dyDescent="0.25">
      <c r="A18" s="151" t="s">
        <v>191</v>
      </c>
      <c r="B18" s="282">
        <v>52.519626000000002</v>
      </c>
      <c r="C18" s="102">
        <v>45.47396300000004</v>
      </c>
      <c r="D18" s="283">
        <v>44.310551999999952</v>
      </c>
      <c r="E18" s="282">
        <v>58.505387999999989</v>
      </c>
      <c r="F18" s="102">
        <v>52.114251000000031</v>
      </c>
      <c r="G18" s="283">
        <v>51.334300000000013</v>
      </c>
      <c r="H18" s="282">
        <v>122.17539300000003</v>
      </c>
      <c r="I18" s="102">
        <v>99.502454999999998</v>
      </c>
      <c r="J18" s="283">
        <v>86.868445000000008</v>
      </c>
      <c r="K18" s="305">
        <v>233.20040700000004</v>
      </c>
      <c r="L18" s="305">
        <v>197.09066900000008</v>
      </c>
      <c r="M18" s="305">
        <v>182.51329699999997</v>
      </c>
    </row>
    <row r="19" spans="1:13" s="185" customFormat="1" ht="13.5" customHeight="1" x14ac:dyDescent="0.25">
      <c r="A19" s="400" t="s">
        <v>380</v>
      </c>
      <c r="B19" s="459">
        <v>410.8599999999999</v>
      </c>
      <c r="C19" s="402">
        <v>410.82799999999992</v>
      </c>
      <c r="D19" s="401">
        <v>409.37199999999996</v>
      </c>
      <c r="E19" s="402">
        <v>394.53699999999992</v>
      </c>
      <c r="F19" s="402">
        <v>394.59499999999997</v>
      </c>
      <c r="G19" s="401">
        <v>393.54300000000001</v>
      </c>
      <c r="H19" s="402">
        <v>10756.152000000002</v>
      </c>
      <c r="I19" s="402">
        <v>10770.752000000002</v>
      </c>
      <c r="J19" s="401">
        <v>10691.732000000004</v>
      </c>
      <c r="K19" s="462">
        <v>11561.549000000001</v>
      </c>
      <c r="L19" s="462">
        <v>11576.175000000003</v>
      </c>
      <c r="M19" s="462">
        <v>11494.647000000004</v>
      </c>
    </row>
    <row r="20" spans="1:13" s="185" customFormat="1" ht="13.5" customHeight="1" thickBot="1" x14ac:dyDescent="0.3">
      <c r="A20" s="397" t="s">
        <v>381</v>
      </c>
      <c r="B20" s="460">
        <v>921.29800000000216</v>
      </c>
      <c r="C20" s="399">
        <v>923.11800000000221</v>
      </c>
      <c r="D20" s="398">
        <v>921.87300000000221</v>
      </c>
      <c r="E20" s="399">
        <v>1440.8399999999972</v>
      </c>
      <c r="F20" s="399">
        <v>1441.3529999999973</v>
      </c>
      <c r="G20" s="398">
        <v>1440.2389999999973</v>
      </c>
      <c r="H20" s="399">
        <v>21720.506000000005</v>
      </c>
      <c r="I20" s="399">
        <v>21720.506000000005</v>
      </c>
      <c r="J20" s="398">
        <v>21538.506000000005</v>
      </c>
      <c r="K20" s="463">
        <v>24082.644000000004</v>
      </c>
      <c r="L20" s="463">
        <v>24084.977000000006</v>
      </c>
      <c r="M20" s="463">
        <v>23900.618000000006</v>
      </c>
    </row>
    <row r="21" spans="1:13" x14ac:dyDescent="0.2">
      <c r="M21" s="24" t="s">
        <v>139</v>
      </c>
    </row>
    <row r="25" spans="1:13" ht="13.5" x14ac:dyDescent="0.25">
      <c r="I25" s="18" t="s">
        <v>426</v>
      </c>
      <c r="J25" s="18" t="s">
        <v>427</v>
      </c>
      <c r="K25" s="18" t="s">
        <v>428</v>
      </c>
    </row>
    <row r="26" spans="1:13" x14ac:dyDescent="0.2">
      <c r="H26" s="18" t="s">
        <v>201</v>
      </c>
      <c r="I26" s="101">
        <f>SUM(B7:D7)</f>
        <v>4.8286730000000002</v>
      </c>
      <c r="J26" s="101">
        <f t="shared" ref="J26:J37" si="1">SUM(E7:G7)</f>
        <v>20.702231999999999</v>
      </c>
      <c r="K26" s="101">
        <f t="shared" ref="K26:K37" si="2">SUM(H7:J7)</f>
        <v>262.012291</v>
      </c>
      <c r="L26" s="101"/>
    </row>
    <row r="27" spans="1:13" x14ac:dyDescent="0.2">
      <c r="H27" s="18" t="s">
        <v>200</v>
      </c>
      <c r="I27" s="101">
        <f t="shared" ref="I27:I37" si="3">SUM(B8:D8)</f>
        <v>299.03140700000012</v>
      </c>
      <c r="J27" s="101">
        <f t="shared" si="1"/>
        <v>147.81141</v>
      </c>
      <c r="K27" s="101">
        <f t="shared" si="2"/>
        <v>10.724867</v>
      </c>
      <c r="L27" s="101"/>
    </row>
    <row r="28" spans="1:13" x14ac:dyDescent="0.2">
      <c r="H28" s="18" t="s">
        <v>199</v>
      </c>
      <c r="I28" s="101">
        <f t="shared" si="3"/>
        <v>5.7443000000000001E-2</v>
      </c>
      <c r="J28" s="101">
        <f t="shared" si="1"/>
        <v>11.302205000000001</v>
      </c>
      <c r="K28" s="101">
        <f t="shared" si="2"/>
        <v>292.931307</v>
      </c>
      <c r="L28" s="101"/>
    </row>
    <row r="29" spans="1:13" x14ac:dyDescent="0.2">
      <c r="H29" s="18" t="s">
        <v>198</v>
      </c>
      <c r="I29" s="101">
        <f t="shared" si="3"/>
        <v>4.4432119999999999</v>
      </c>
      <c r="J29" s="101">
        <f t="shared" si="1"/>
        <v>7.2857760000000003</v>
      </c>
      <c r="K29" s="101">
        <f t="shared" si="2"/>
        <v>1554.3002919999999</v>
      </c>
      <c r="L29" s="101"/>
    </row>
    <row r="30" spans="1:13" x14ac:dyDescent="0.2">
      <c r="H30" s="18" t="s">
        <v>197</v>
      </c>
      <c r="I30" s="101">
        <f t="shared" si="3"/>
        <v>0</v>
      </c>
      <c r="J30" s="101">
        <f t="shared" si="1"/>
        <v>0</v>
      </c>
      <c r="K30" s="101">
        <f t="shared" si="2"/>
        <v>0</v>
      </c>
      <c r="L30" s="101"/>
    </row>
    <row r="31" spans="1:13" x14ac:dyDescent="0.2">
      <c r="H31" s="18" t="s">
        <v>196</v>
      </c>
      <c r="I31" s="101">
        <f t="shared" si="3"/>
        <v>0</v>
      </c>
      <c r="J31" s="101">
        <f t="shared" si="1"/>
        <v>4.4739579999999997</v>
      </c>
      <c r="K31" s="101">
        <f t="shared" si="2"/>
        <v>4.6109999999999998</v>
      </c>
      <c r="L31" s="101"/>
    </row>
    <row r="32" spans="1:13" x14ac:dyDescent="0.2">
      <c r="H32" s="18" t="s">
        <v>195</v>
      </c>
      <c r="I32" s="101">
        <f t="shared" si="3"/>
        <v>0</v>
      </c>
      <c r="J32" s="101">
        <f t="shared" si="1"/>
        <v>1.7730000000000001</v>
      </c>
      <c r="K32" s="101">
        <f t="shared" si="2"/>
        <v>3.5477089999999993</v>
      </c>
      <c r="L32" s="101"/>
    </row>
    <row r="33" spans="8:12" x14ac:dyDescent="0.2">
      <c r="H33" s="18" t="s">
        <v>194</v>
      </c>
      <c r="I33" s="101">
        <f t="shared" si="3"/>
        <v>0.40598000000000001</v>
      </c>
      <c r="J33" s="101">
        <f t="shared" si="1"/>
        <v>0</v>
      </c>
      <c r="K33" s="101">
        <f t="shared" si="2"/>
        <v>24.879267999999996</v>
      </c>
      <c r="L33" s="101"/>
    </row>
    <row r="34" spans="8:12" x14ac:dyDescent="0.2">
      <c r="H34" s="18" t="s">
        <v>193</v>
      </c>
      <c r="I34" s="101">
        <f t="shared" si="3"/>
        <v>2.6569910000000005</v>
      </c>
      <c r="J34" s="101">
        <f t="shared" si="1"/>
        <v>22.759518</v>
      </c>
      <c r="K34" s="101">
        <f t="shared" si="2"/>
        <v>80.837188999999995</v>
      </c>
      <c r="L34" s="101"/>
    </row>
    <row r="35" spans="8:12" x14ac:dyDescent="0.2">
      <c r="H35" s="18" t="s">
        <v>15</v>
      </c>
      <c r="I35" s="101">
        <f t="shared" si="3"/>
        <v>0</v>
      </c>
      <c r="J35" s="101">
        <f t="shared" si="1"/>
        <v>0</v>
      </c>
      <c r="K35" s="101">
        <f t="shared" si="2"/>
        <v>0</v>
      </c>
      <c r="L35" s="101"/>
    </row>
    <row r="36" spans="8:12" x14ac:dyDescent="0.2">
      <c r="H36" s="18" t="s">
        <v>192</v>
      </c>
      <c r="I36" s="101">
        <f t="shared" si="3"/>
        <v>1.6299810000000001</v>
      </c>
      <c r="J36" s="101">
        <f t="shared" si="1"/>
        <v>0.54271800000000003</v>
      </c>
      <c r="K36" s="101">
        <f t="shared" si="2"/>
        <v>18.189690999999996</v>
      </c>
      <c r="L36" s="101"/>
    </row>
    <row r="37" spans="8:12" x14ac:dyDescent="0.2">
      <c r="H37" s="18" t="s">
        <v>191</v>
      </c>
      <c r="I37" s="101">
        <f t="shared" si="3"/>
        <v>142.30414099999999</v>
      </c>
      <c r="J37" s="101">
        <f t="shared" si="1"/>
        <v>161.95393900000005</v>
      </c>
      <c r="K37" s="101">
        <f t="shared" si="2"/>
        <v>308.54629300000005</v>
      </c>
      <c r="L37" s="101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3"/>
  <sheetViews>
    <sheetView showGridLines="0" view="pageBreakPreview" zoomScaleNormal="100" zoomScaleSheetLayoutView="100" workbookViewId="0">
      <selection activeCell="B12" sqref="B12:D14"/>
    </sheetView>
  </sheetViews>
  <sheetFormatPr defaultRowHeight="12" x14ac:dyDescent="0.2"/>
  <cols>
    <col min="1" max="1" width="20.7109375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78" customFormat="1" ht="18.75" x14ac:dyDescent="0.3">
      <c r="A1" s="114" t="s">
        <v>312</v>
      </c>
      <c r="M1" s="183" t="str">
        <f>Obsah!$A$1</f>
        <v>I. čtvrtletí 2019</v>
      </c>
    </row>
    <row r="2" spans="1:13" ht="7.5" customHeight="1" x14ac:dyDescent="0.2"/>
    <row r="3" spans="1:13" x14ac:dyDescent="0.2">
      <c r="A3" s="658"/>
      <c r="B3" s="661" t="s">
        <v>269</v>
      </c>
      <c r="C3" s="661"/>
      <c r="D3" s="661"/>
      <c r="E3" s="661" t="s">
        <v>274</v>
      </c>
      <c r="F3" s="661"/>
      <c r="G3" s="661"/>
      <c r="H3" s="661" t="s">
        <v>275</v>
      </c>
      <c r="I3" s="661"/>
      <c r="J3" s="661"/>
      <c r="K3" s="661" t="s">
        <v>276</v>
      </c>
      <c r="L3" s="661"/>
      <c r="M3" s="713"/>
    </row>
    <row r="4" spans="1:13" x14ac:dyDescent="0.2">
      <c r="A4" s="659"/>
      <c r="B4" s="259" t="s">
        <v>69</v>
      </c>
      <c r="C4" s="259" t="s">
        <v>70</v>
      </c>
      <c r="D4" s="259" t="s">
        <v>71</v>
      </c>
      <c r="E4" s="259" t="s">
        <v>72</v>
      </c>
      <c r="F4" s="259" t="s">
        <v>73</v>
      </c>
      <c r="G4" s="259" t="s">
        <v>74</v>
      </c>
      <c r="H4" s="259" t="s">
        <v>75</v>
      </c>
      <c r="I4" s="259" t="s">
        <v>76</v>
      </c>
      <c r="J4" s="259" t="s">
        <v>77</v>
      </c>
      <c r="K4" s="259" t="s">
        <v>78</v>
      </c>
      <c r="L4" s="259" t="s">
        <v>79</v>
      </c>
      <c r="M4" s="286" t="s">
        <v>80</v>
      </c>
    </row>
    <row r="5" spans="1:13" x14ac:dyDescent="0.2">
      <c r="A5" s="704" t="s">
        <v>11</v>
      </c>
      <c r="B5" s="663">
        <f>D6</f>
        <v>22164.823250000085</v>
      </c>
      <c r="C5" s="664"/>
      <c r="D5" s="665"/>
      <c r="E5" s="655">
        <f>G6</f>
        <v>0</v>
      </c>
      <c r="F5" s="656"/>
      <c r="G5" s="657"/>
      <c r="H5" s="655">
        <f>J6</f>
        <v>0</v>
      </c>
      <c r="I5" s="656"/>
      <c r="J5" s="657"/>
      <c r="K5" s="655">
        <f>M6</f>
        <v>0</v>
      </c>
      <c r="L5" s="656"/>
      <c r="M5" s="656"/>
    </row>
    <row r="6" spans="1:13" x14ac:dyDescent="0.2">
      <c r="A6" s="705"/>
      <c r="B6" s="341">
        <f>SUM(B7:B14)</f>
        <v>22256.338360000103</v>
      </c>
      <c r="C6" s="342">
        <f t="shared" ref="C6:M6" si="0">SUM(C7:C14)</f>
        <v>22256.434190000091</v>
      </c>
      <c r="D6" s="370">
        <f t="shared" si="0"/>
        <v>22164.823250000085</v>
      </c>
      <c r="E6" s="630">
        <f t="shared" si="0"/>
        <v>0</v>
      </c>
      <c r="F6" s="630">
        <f t="shared" si="0"/>
        <v>0</v>
      </c>
      <c r="G6" s="631">
        <f t="shared" si="0"/>
        <v>0</v>
      </c>
      <c r="H6" s="630">
        <f t="shared" si="0"/>
        <v>0</v>
      </c>
      <c r="I6" s="630">
        <f t="shared" si="0"/>
        <v>0</v>
      </c>
      <c r="J6" s="631">
        <f t="shared" si="0"/>
        <v>0</v>
      </c>
      <c r="K6" s="630">
        <f t="shared" si="0"/>
        <v>0</v>
      </c>
      <c r="L6" s="630">
        <f t="shared" si="0"/>
        <v>0</v>
      </c>
      <c r="M6" s="630">
        <f t="shared" si="0"/>
        <v>0</v>
      </c>
    </row>
    <row r="7" spans="1:13" x14ac:dyDescent="0.2">
      <c r="A7" s="154" t="s">
        <v>0</v>
      </c>
      <c r="B7" s="276">
        <v>4290</v>
      </c>
      <c r="C7" s="174">
        <v>4290</v>
      </c>
      <c r="D7" s="199">
        <v>4290</v>
      </c>
      <c r="E7" s="562">
        <v>0</v>
      </c>
      <c r="F7" s="562">
        <v>0</v>
      </c>
      <c r="G7" s="563">
        <v>0</v>
      </c>
      <c r="H7" s="562">
        <v>0</v>
      </c>
      <c r="I7" s="562">
        <v>0</v>
      </c>
      <c r="J7" s="563">
        <v>0</v>
      </c>
      <c r="K7" s="562">
        <v>0</v>
      </c>
      <c r="L7" s="562">
        <v>0</v>
      </c>
      <c r="M7" s="562">
        <v>0</v>
      </c>
    </row>
    <row r="8" spans="1:13" x14ac:dyDescent="0.2">
      <c r="A8" s="217" t="s">
        <v>16</v>
      </c>
      <c r="B8" s="253">
        <v>11057.432000000001</v>
      </c>
      <c r="C8" s="27">
        <v>11057.564</v>
      </c>
      <c r="D8" s="205">
        <v>10982.064</v>
      </c>
      <c r="E8" s="602">
        <v>0</v>
      </c>
      <c r="F8" s="603">
        <v>0</v>
      </c>
      <c r="G8" s="606">
        <v>0</v>
      </c>
      <c r="H8" s="602">
        <v>0</v>
      </c>
      <c r="I8" s="603">
        <v>0</v>
      </c>
      <c r="J8" s="606">
        <v>0</v>
      </c>
      <c r="K8" s="602">
        <v>0</v>
      </c>
      <c r="L8" s="603">
        <v>0</v>
      </c>
      <c r="M8" s="604">
        <v>0</v>
      </c>
    </row>
    <row r="9" spans="1:13" x14ac:dyDescent="0.2">
      <c r="A9" s="217" t="s">
        <v>17</v>
      </c>
      <c r="B9" s="253">
        <v>1363.5</v>
      </c>
      <c r="C9" s="27">
        <v>1363.5</v>
      </c>
      <c r="D9" s="205">
        <v>1363.5</v>
      </c>
      <c r="E9" s="602">
        <v>0</v>
      </c>
      <c r="F9" s="603">
        <v>0</v>
      </c>
      <c r="G9" s="606">
        <v>0</v>
      </c>
      <c r="H9" s="602">
        <v>0</v>
      </c>
      <c r="I9" s="603">
        <v>0</v>
      </c>
      <c r="J9" s="606">
        <v>0</v>
      </c>
      <c r="K9" s="602">
        <v>0</v>
      </c>
      <c r="L9" s="603">
        <v>0</v>
      </c>
      <c r="M9" s="604">
        <v>0</v>
      </c>
    </row>
    <row r="10" spans="1:13" x14ac:dyDescent="0.2">
      <c r="A10" s="217" t="s">
        <v>18</v>
      </c>
      <c r="B10" s="253">
        <v>914.52899999999795</v>
      </c>
      <c r="C10" s="27">
        <v>914.73499999999785</v>
      </c>
      <c r="D10" s="205">
        <v>914.48199999999781</v>
      </c>
      <c r="E10" s="602">
        <v>0</v>
      </c>
      <c r="F10" s="603">
        <v>0</v>
      </c>
      <c r="G10" s="606">
        <v>0</v>
      </c>
      <c r="H10" s="602">
        <v>0</v>
      </c>
      <c r="I10" s="603">
        <v>0</v>
      </c>
      <c r="J10" s="606">
        <v>0</v>
      </c>
      <c r="K10" s="602">
        <v>0</v>
      </c>
      <c r="L10" s="603">
        <v>0</v>
      </c>
      <c r="M10" s="604">
        <v>0</v>
      </c>
    </row>
    <row r="11" spans="1:13" x14ac:dyDescent="0.2">
      <c r="A11" s="217" t="s">
        <v>3</v>
      </c>
      <c r="B11" s="253">
        <v>1092.4784699999991</v>
      </c>
      <c r="C11" s="27">
        <v>1092.4524699999993</v>
      </c>
      <c r="D11" s="205">
        <v>1091.8859699999994</v>
      </c>
      <c r="E11" s="602">
        <v>0</v>
      </c>
      <c r="F11" s="603">
        <v>0</v>
      </c>
      <c r="G11" s="606">
        <v>0</v>
      </c>
      <c r="H11" s="602">
        <v>0</v>
      </c>
      <c r="I11" s="603">
        <v>0</v>
      </c>
      <c r="J11" s="606">
        <v>0</v>
      </c>
      <c r="K11" s="602">
        <v>0</v>
      </c>
      <c r="L11" s="603">
        <v>0</v>
      </c>
      <c r="M11" s="604">
        <v>0</v>
      </c>
    </row>
    <row r="12" spans="1:13" x14ac:dyDescent="0.2">
      <c r="A12" s="217" t="s">
        <v>19</v>
      </c>
      <c r="B12" s="253">
        <v>1171.5</v>
      </c>
      <c r="C12" s="27">
        <v>1171.5</v>
      </c>
      <c r="D12" s="205">
        <v>1171.5</v>
      </c>
      <c r="E12" s="602">
        <v>0</v>
      </c>
      <c r="F12" s="603">
        <v>0</v>
      </c>
      <c r="G12" s="606">
        <v>0</v>
      </c>
      <c r="H12" s="602">
        <v>0</v>
      </c>
      <c r="I12" s="603">
        <v>0</v>
      </c>
      <c r="J12" s="606">
        <v>0</v>
      </c>
      <c r="K12" s="602">
        <v>0</v>
      </c>
      <c r="L12" s="603">
        <v>0</v>
      </c>
      <c r="M12" s="604">
        <v>0</v>
      </c>
    </row>
    <row r="13" spans="1:13" x14ac:dyDescent="0.2">
      <c r="A13" s="217" t="s">
        <v>1</v>
      </c>
      <c r="B13" s="253">
        <v>318.39040000000011</v>
      </c>
      <c r="C13" s="27">
        <v>318.89040000000017</v>
      </c>
      <c r="D13" s="205">
        <v>319.09040000000016</v>
      </c>
      <c r="E13" s="602">
        <v>0</v>
      </c>
      <c r="F13" s="603">
        <v>0</v>
      </c>
      <c r="G13" s="606">
        <v>0</v>
      </c>
      <c r="H13" s="602">
        <v>0</v>
      </c>
      <c r="I13" s="603">
        <v>0</v>
      </c>
      <c r="J13" s="606">
        <v>0</v>
      </c>
      <c r="K13" s="602">
        <v>0</v>
      </c>
      <c r="L13" s="603">
        <v>0</v>
      </c>
      <c r="M13" s="604">
        <v>0</v>
      </c>
    </row>
    <row r="14" spans="1:13" ht="12.75" thickBot="1" x14ac:dyDescent="0.25">
      <c r="A14" s="155" t="s">
        <v>2</v>
      </c>
      <c r="B14" s="267">
        <v>2048.5084900001066</v>
      </c>
      <c r="C14" s="38">
        <v>2047.7923200000957</v>
      </c>
      <c r="D14" s="206">
        <v>2032.3008800000894</v>
      </c>
      <c r="E14" s="628">
        <v>0</v>
      </c>
      <c r="F14" s="628">
        <v>0</v>
      </c>
      <c r="G14" s="629">
        <v>0</v>
      </c>
      <c r="H14" s="628">
        <v>0</v>
      </c>
      <c r="I14" s="628">
        <v>0</v>
      </c>
      <c r="J14" s="629">
        <v>0</v>
      </c>
      <c r="K14" s="628">
        <v>0</v>
      </c>
      <c r="L14" s="628">
        <v>0</v>
      </c>
      <c r="M14" s="628">
        <v>0</v>
      </c>
    </row>
    <row r="15" spans="1:13" x14ac:dyDescent="0.2">
      <c r="M15" s="24" t="s">
        <v>132</v>
      </c>
    </row>
    <row r="16" spans="1:13" ht="3.75" customHeight="1" x14ac:dyDescent="0.2"/>
    <row r="17" spans="1:10" x14ac:dyDescent="0.2">
      <c r="A17" s="152"/>
      <c r="B17" s="172" t="s">
        <v>8</v>
      </c>
      <c r="C17" s="172" t="s">
        <v>23</v>
      </c>
      <c r="D17" s="172" t="s">
        <v>24</v>
      </c>
      <c r="E17" s="172" t="s">
        <v>25</v>
      </c>
      <c r="F17" s="172" t="s">
        <v>46</v>
      </c>
      <c r="G17" s="172" t="s">
        <v>47</v>
      </c>
      <c r="H17" s="172" t="s">
        <v>48</v>
      </c>
      <c r="I17" s="172" t="s">
        <v>49</v>
      </c>
      <c r="J17" s="172" t="s">
        <v>58</v>
      </c>
    </row>
    <row r="18" spans="1:10" x14ac:dyDescent="0.2">
      <c r="A18" s="396" t="s">
        <v>11</v>
      </c>
      <c r="B18" s="372">
        <f>SUM(B19:B32)</f>
        <v>4290</v>
      </c>
      <c r="C18" s="372">
        <f t="shared" ref="C18:I18" si="1">SUM(C19:C32)</f>
        <v>10982.064</v>
      </c>
      <c r="D18" s="374">
        <f t="shared" si="1"/>
        <v>1363.5</v>
      </c>
      <c r="E18" s="374">
        <f t="shared" si="1"/>
        <v>914.48199999999997</v>
      </c>
      <c r="F18" s="374">
        <f t="shared" si="1"/>
        <v>1091.88597</v>
      </c>
      <c r="G18" s="374">
        <f t="shared" si="1"/>
        <v>1171.5</v>
      </c>
      <c r="H18" s="374">
        <f t="shared" si="1"/>
        <v>319.09040000000005</v>
      </c>
      <c r="I18" s="374">
        <f t="shared" si="1"/>
        <v>2032.3008799999966</v>
      </c>
      <c r="J18" s="374">
        <f t="shared" ref="J18:J32" si="2">SUM(B18:I18)</f>
        <v>22164.823249999994</v>
      </c>
    </row>
    <row r="19" spans="1:10" x14ac:dyDescent="0.2">
      <c r="A19" s="521" t="s">
        <v>396</v>
      </c>
      <c r="B19" s="210">
        <v>0</v>
      </c>
      <c r="C19" s="210">
        <v>147.94</v>
      </c>
      <c r="D19" s="210">
        <v>0</v>
      </c>
      <c r="E19" s="210">
        <v>19.106999999999999</v>
      </c>
      <c r="F19" s="210">
        <v>11.936</v>
      </c>
      <c r="G19" s="210">
        <v>0</v>
      </c>
      <c r="H19" s="210">
        <v>0</v>
      </c>
      <c r="I19" s="210">
        <v>21.355800000000031</v>
      </c>
      <c r="J19" s="50">
        <f t="shared" si="2"/>
        <v>200.33880000000005</v>
      </c>
    </row>
    <row r="20" spans="1:10" x14ac:dyDescent="0.2">
      <c r="A20" s="522" t="s">
        <v>398</v>
      </c>
      <c r="B20" s="211">
        <v>2250</v>
      </c>
      <c r="C20" s="211">
        <v>194.44500000000002</v>
      </c>
      <c r="D20" s="211">
        <v>0</v>
      </c>
      <c r="E20" s="211">
        <v>47.952999999999989</v>
      </c>
      <c r="F20" s="211">
        <v>156.29895000000002</v>
      </c>
      <c r="G20" s="211">
        <v>0</v>
      </c>
      <c r="H20" s="211">
        <v>0</v>
      </c>
      <c r="I20" s="211">
        <v>238.58540000000025</v>
      </c>
      <c r="J20" s="28">
        <f t="shared" si="2"/>
        <v>2887.2823500000004</v>
      </c>
    </row>
    <row r="21" spans="1:10" x14ac:dyDescent="0.2">
      <c r="A21" s="177" t="s">
        <v>399</v>
      </c>
      <c r="B21" s="173">
        <v>0</v>
      </c>
      <c r="C21" s="173">
        <v>226.29999999999998</v>
      </c>
      <c r="D21" s="173">
        <v>118.5</v>
      </c>
      <c r="E21" s="173">
        <v>72.319000000000017</v>
      </c>
      <c r="F21" s="173">
        <v>34.197200000000002</v>
      </c>
      <c r="G21" s="173">
        <v>0</v>
      </c>
      <c r="H21" s="173">
        <v>8.4111999999999991</v>
      </c>
      <c r="I21" s="173">
        <v>437.0867599999994</v>
      </c>
      <c r="J21" s="28">
        <f t="shared" si="2"/>
        <v>896.81415999999945</v>
      </c>
    </row>
    <row r="22" spans="1:10" x14ac:dyDescent="0.2">
      <c r="A22" s="177" t="s">
        <v>400</v>
      </c>
      <c r="B22" s="173">
        <v>0</v>
      </c>
      <c r="C22" s="173">
        <v>543.84</v>
      </c>
      <c r="D22" s="173">
        <v>400</v>
      </c>
      <c r="E22" s="173">
        <v>14.687000000000001</v>
      </c>
      <c r="F22" s="173">
        <v>7.8979999999999988</v>
      </c>
      <c r="G22" s="173">
        <v>0</v>
      </c>
      <c r="H22" s="173">
        <v>52.09</v>
      </c>
      <c r="I22" s="173">
        <v>12.720769999999989</v>
      </c>
      <c r="J22" s="28">
        <f t="shared" si="2"/>
        <v>1031.23577</v>
      </c>
    </row>
    <row r="23" spans="1:10" x14ac:dyDescent="0.2">
      <c r="A23" s="177" t="s">
        <v>397</v>
      </c>
      <c r="B23" s="173">
        <v>2040</v>
      </c>
      <c r="C23" s="173">
        <v>15.260000000000002</v>
      </c>
      <c r="D23" s="173">
        <v>0</v>
      </c>
      <c r="E23" s="173">
        <v>77.361000000000004</v>
      </c>
      <c r="F23" s="173">
        <v>16.352099999999993</v>
      </c>
      <c r="G23" s="173">
        <v>475</v>
      </c>
      <c r="H23" s="173">
        <v>10.91</v>
      </c>
      <c r="I23" s="173">
        <v>88.545989999999847</v>
      </c>
      <c r="J23" s="28">
        <f t="shared" si="2"/>
        <v>2723.4290899999996</v>
      </c>
    </row>
    <row r="24" spans="1:10" x14ac:dyDescent="0.2">
      <c r="A24" s="177" t="s">
        <v>401</v>
      </c>
      <c r="B24" s="173">
        <v>0</v>
      </c>
      <c r="C24" s="173">
        <v>199.59900000000002</v>
      </c>
      <c r="D24" s="173">
        <v>0</v>
      </c>
      <c r="E24" s="173">
        <v>55.990000000000016</v>
      </c>
      <c r="F24" s="173">
        <v>30.579899999999984</v>
      </c>
      <c r="G24" s="173">
        <v>0</v>
      </c>
      <c r="H24" s="173">
        <v>10.204499999999999</v>
      </c>
      <c r="I24" s="173">
        <v>90.613999999999592</v>
      </c>
      <c r="J24" s="28">
        <f t="shared" si="2"/>
        <v>386.98739999999958</v>
      </c>
    </row>
    <row r="25" spans="1:10" x14ac:dyDescent="0.2">
      <c r="A25" s="177" t="s">
        <v>402</v>
      </c>
      <c r="B25" s="173">
        <v>0</v>
      </c>
      <c r="C25" s="173">
        <v>9.8349999999999991</v>
      </c>
      <c r="D25" s="173">
        <v>0</v>
      </c>
      <c r="E25" s="173">
        <v>36.027000000000008</v>
      </c>
      <c r="F25" s="173">
        <v>26.120299999999979</v>
      </c>
      <c r="G25" s="173">
        <v>0</v>
      </c>
      <c r="H25" s="173">
        <v>50.098699999999994</v>
      </c>
      <c r="I25" s="173">
        <v>110.73684999999986</v>
      </c>
      <c r="J25" s="28">
        <f t="shared" si="2"/>
        <v>232.81784999999985</v>
      </c>
    </row>
    <row r="26" spans="1:10" x14ac:dyDescent="0.2">
      <c r="A26" s="177" t="s">
        <v>403</v>
      </c>
      <c r="B26" s="173">
        <v>0</v>
      </c>
      <c r="C26" s="173">
        <v>1513.0810000000004</v>
      </c>
      <c r="D26" s="173">
        <v>0</v>
      </c>
      <c r="E26" s="173">
        <v>83.32</v>
      </c>
      <c r="F26" s="173">
        <v>17.215399999999992</v>
      </c>
      <c r="G26" s="173">
        <v>0</v>
      </c>
      <c r="H26" s="173">
        <v>28.404999999999998</v>
      </c>
      <c r="I26" s="173">
        <v>59.872190000000352</v>
      </c>
      <c r="J26" s="28">
        <f t="shared" si="2"/>
        <v>1701.8935900000006</v>
      </c>
    </row>
    <row r="27" spans="1:10" x14ac:dyDescent="0.2">
      <c r="A27" s="177" t="s">
        <v>404</v>
      </c>
      <c r="B27" s="173">
        <v>0</v>
      </c>
      <c r="C27" s="173">
        <v>111.80600000000001</v>
      </c>
      <c r="D27" s="173">
        <v>0</v>
      </c>
      <c r="E27" s="173">
        <v>112.42699999999995</v>
      </c>
      <c r="F27" s="173">
        <v>12.670919999999992</v>
      </c>
      <c r="G27" s="173">
        <v>650</v>
      </c>
      <c r="H27" s="173">
        <v>45.891999999999996</v>
      </c>
      <c r="I27" s="173">
        <v>107.56447999999993</v>
      </c>
      <c r="J27" s="28">
        <f t="shared" si="2"/>
        <v>1040.3604</v>
      </c>
    </row>
    <row r="28" spans="1:10" x14ac:dyDescent="0.2">
      <c r="A28" s="177" t="s">
        <v>405</v>
      </c>
      <c r="B28" s="173">
        <v>0</v>
      </c>
      <c r="C28" s="173">
        <v>1273.7099999999998</v>
      </c>
      <c r="D28" s="173">
        <v>0</v>
      </c>
      <c r="E28" s="173">
        <v>55.442000000000007</v>
      </c>
      <c r="F28" s="173">
        <v>29.379000000000005</v>
      </c>
      <c r="G28" s="173">
        <v>0</v>
      </c>
      <c r="H28" s="173">
        <v>19.2</v>
      </c>
      <c r="I28" s="173">
        <v>95.211599999999777</v>
      </c>
      <c r="J28" s="28">
        <f t="shared" si="2"/>
        <v>1472.9425999999996</v>
      </c>
    </row>
    <row r="29" spans="1:10" x14ac:dyDescent="0.2">
      <c r="A29" s="177" t="s">
        <v>406</v>
      </c>
      <c r="B29" s="173">
        <v>0</v>
      </c>
      <c r="C29" s="173">
        <v>258.73</v>
      </c>
      <c r="D29" s="173">
        <v>0</v>
      </c>
      <c r="E29" s="173">
        <v>65.589000000000013</v>
      </c>
      <c r="F29" s="173">
        <v>20.022999999999996</v>
      </c>
      <c r="G29" s="173">
        <v>1.5</v>
      </c>
      <c r="H29" s="173">
        <v>0.8</v>
      </c>
      <c r="I29" s="173">
        <v>209.18354999999826</v>
      </c>
      <c r="J29" s="28">
        <f t="shared" si="2"/>
        <v>555.8255499999982</v>
      </c>
    </row>
    <row r="30" spans="1:10" x14ac:dyDescent="0.2">
      <c r="A30" s="177" t="s">
        <v>407</v>
      </c>
      <c r="B30" s="173">
        <v>0</v>
      </c>
      <c r="C30" s="173">
        <v>1729.1759999999999</v>
      </c>
      <c r="D30" s="173">
        <v>0</v>
      </c>
      <c r="E30" s="173">
        <v>197.55399999999995</v>
      </c>
      <c r="F30" s="173">
        <v>644.03219999999999</v>
      </c>
      <c r="G30" s="173">
        <v>45</v>
      </c>
      <c r="H30" s="173">
        <v>6.0539999999999994</v>
      </c>
      <c r="I30" s="173">
        <v>243.38290999999887</v>
      </c>
      <c r="J30" s="28">
        <f t="shared" si="2"/>
        <v>2865.1991099999987</v>
      </c>
    </row>
    <row r="31" spans="1:10" x14ac:dyDescent="0.2">
      <c r="A31" s="177" t="s">
        <v>408</v>
      </c>
      <c r="B31" s="173">
        <v>0</v>
      </c>
      <c r="C31" s="173">
        <v>4620.6000000000004</v>
      </c>
      <c r="D31" s="173">
        <v>845</v>
      </c>
      <c r="E31" s="173">
        <v>45.570000000000022</v>
      </c>
      <c r="F31" s="173">
        <v>77.487500000000011</v>
      </c>
      <c r="G31" s="173">
        <v>0</v>
      </c>
      <c r="H31" s="173">
        <v>86.8</v>
      </c>
      <c r="I31" s="173">
        <v>161.12313999999998</v>
      </c>
      <c r="J31" s="28">
        <f t="shared" si="2"/>
        <v>5836.5806400000001</v>
      </c>
    </row>
    <row r="32" spans="1:10" ht="12.75" thickBot="1" x14ac:dyDescent="0.25">
      <c r="A32" s="175" t="s">
        <v>409</v>
      </c>
      <c r="B32" s="41">
        <v>0</v>
      </c>
      <c r="C32" s="41">
        <v>137.74200000000005</v>
      </c>
      <c r="D32" s="41">
        <v>0</v>
      </c>
      <c r="E32" s="41">
        <v>31.135999999999992</v>
      </c>
      <c r="F32" s="41">
        <v>7.6955</v>
      </c>
      <c r="G32" s="41">
        <v>0</v>
      </c>
      <c r="H32" s="41">
        <v>0.22500000000000001</v>
      </c>
      <c r="I32" s="41">
        <v>156.31744000000049</v>
      </c>
      <c r="J32" s="38">
        <f t="shared" si="2"/>
        <v>333.11594000000053</v>
      </c>
    </row>
    <row r="33" spans="10:10" x14ac:dyDescent="0.2">
      <c r="J33" s="24" t="s">
        <v>132</v>
      </c>
    </row>
  </sheetData>
  <sortState ref="A19:J32">
    <sortCondition ref="A18"/>
  </sortState>
  <mergeCells count="10"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view="pageBreakPreview" zoomScale="115" zoomScaleNormal="115" zoomScaleSheetLayoutView="115" workbookViewId="0">
      <selection activeCell="P32" sqref="P32"/>
    </sheetView>
  </sheetViews>
  <sheetFormatPr defaultRowHeight="12" x14ac:dyDescent="0.2"/>
  <cols>
    <col min="1" max="1" width="18.5703125" style="21" customWidth="1"/>
    <col min="2" max="9" width="13.42578125" style="21" customWidth="1"/>
    <col min="10" max="10" width="16.28515625" style="21" customWidth="1"/>
    <col min="11" max="16384" width="9.140625" style="21"/>
  </cols>
  <sheetData>
    <row r="1" spans="1:10" s="178" customFormat="1" ht="18.75" x14ac:dyDescent="0.3">
      <c r="A1" s="114" t="s">
        <v>313</v>
      </c>
      <c r="J1" s="183" t="str">
        <f>Obsah!$A$1</f>
        <v>I. čtvrtletí 2019</v>
      </c>
    </row>
    <row r="2" spans="1:10" ht="7.5" customHeight="1" x14ac:dyDescent="0.2"/>
    <row r="3" spans="1:10" x14ac:dyDescent="0.2">
      <c r="A3" s="153"/>
      <c r="B3" s="156" t="s">
        <v>8</v>
      </c>
      <c r="C3" s="156" t="s">
        <v>23</v>
      </c>
      <c r="D3" s="156" t="s">
        <v>24</v>
      </c>
      <c r="E3" s="156" t="s">
        <v>25</v>
      </c>
      <c r="F3" s="156" t="s">
        <v>46</v>
      </c>
      <c r="G3" s="156" t="s">
        <v>47</v>
      </c>
      <c r="H3" s="156" t="s">
        <v>48</v>
      </c>
      <c r="I3" s="156" t="s">
        <v>49</v>
      </c>
      <c r="J3" s="156" t="s">
        <v>58</v>
      </c>
    </row>
    <row r="4" spans="1:10" x14ac:dyDescent="0.2">
      <c r="A4" s="403" t="s">
        <v>11</v>
      </c>
      <c r="B4" s="372">
        <f>SUM(B5:B18)</f>
        <v>7635325.6699999999</v>
      </c>
      <c r="C4" s="374">
        <f t="shared" ref="C4:I4" si="0">SUM(C5:C18)</f>
        <v>12267381.175999999</v>
      </c>
      <c r="D4" s="374">
        <f t="shared" si="0"/>
        <v>1214735.5899999999</v>
      </c>
      <c r="E4" s="374">
        <f t="shared" si="0"/>
        <v>1004419.3369999999</v>
      </c>
      <c r="F4" s="374">
        <f t="shared" si="0"/>
        <v>794751.20200000005</v>
      </c>
      <c r="G4" s="374">
        <f t="shared" si="0"/>
        <v>278654.28800000006</v>
      </c>
      <c r="H4" s="374">
        <f t="shared" si="0"/>
        <v>230144.45699999997</v>
      </c>
      <c r="I4" s="374">
        <f t="shared" si="0"/>
        <v>379663.74299999955</v>
      </c>
      <c r="J4" s="374">
        <f t="shared" ref="J4:J18" si="1">SUM(B4:I4)</f>
        <v>23805075.463</v>
      </c>
    </row>
    <row r="5" spans="1:10" x14ac:dyDescent="0.2">
      <c r="A5" s="521" t="s">
        <v>396</v>
      </c>
      <c r="B5" s="210">
        <v>0</v>
      </c>
      <c r="C5" s="210">
        <v>10986.55</v>
      </c>
      <c r="D5" s="210">
        <v>0</v>
      </c>
      <c r="E5" s="210">
        <v>19351.464999999982</v>
      </c>
      <c r="F5" s="210">
        <v>14468.074000000001</v>
      </c>
      <c r="G5" s="210">
        <v>0</v>
      </c>
      <c r="H5" s="210">
        <v>0</v>
      </c>
      <c r="I5" s="210">
        <v>3210.8569999999859</v>
      </c>
      <c r="J5" s="50">
        <f t="shared" si="1"/>
        <v>48016.945999999967</v>
      </c>
    </row>
    <row r="6" spans="1:10" x14ac:dyDescent="0.2">
      <c r="A6" s="522" t="s">
        <v>398</v>
      </c>
      <c r="B6" s="211">
        <v>3886917.7699999996</v>
      </c>
      <c r="C6" s="211">
        <v>146162.78299999997</v>
      </c>
      <c r="D6" s="211">
        <v>0</v>
      </c>
      <c r="E6" s="211">
        <v>70817.404999999926</v>
      </c>
      <c r="F6" s="211">
        <v>105680.01999999995</v>
      </c>
      <c r="G6" s="211">
        <v>0</v>
      </c>
      <c r="H6" s="211">
        <v>0</v>
      </c>
      <c r="I6" s="211">
        <v>48422.444999999949</v>
      </c>
      <c r="J6" s="28">
        <f t="shared" si="1"/>
        <v>4258000.4229999995</v>
      </c>
    </row>
    <row r="7" spans="1:10" x14ac:dyDescent="0.2">
      <c r="A7" s="40" t="s">
        <v>399</v>
      </c>
      <c r="B7" s="139">
        <v>0</v>
      </c>
      <c r="C7" s="139">
        <v>154182.78999999998</v>
      </c>
      <c r="D7" s="139">
        <v>153422.30000000002</v>
      </c>
      <c r="E7" s="139">
        <v>98451.305999999968</v>
      </c>
      <c r="F7" s="139">
        <v>21263.355000000003</v>
      </c>
      <c r="G7" s="139">
        <v>0</v>
      </c>
      <c r="H7" s="139">
        <v>4541.0220000000008</v>
      </c>
      <c r="I7" s="139">
        <v>92645.167999999903</v>
      </c>
      <c r="J7" s="28">
        <f t="shared" si="1"/>
        <v>524505.94099999988</v>
      </c>
    </row>
    <row r="8" spans="1:10" x14ac:dyDescent="0.2">
      <c r="A8" s="40" t="s">
        <v>400</v>
      </c>
      <c r="B8" s="139">
        <v>0</v>
      </c>
      <c r="C8" s="139">
        <v>652221.94900000014</v>
      </c>
      <c r="D8" s="139">
        <v>405706.6</v>
      </c>
      <c r="E8" s="139">
        <v>17364.366000000002</v>
      </c>
      <c r="F8" s="139">
        <v>9621.0290000000041</v>
      </c>
      <c r="G8" s="139">
        <v>0</v>
      </c>
      <c r="H8" s="139">
        <v>35853.686999999991</v>
      </c>
      <c r="I8" s="139">
        <v>1919.632999999998</v>
      </c>
      <c r="J8" s="28">
        <f t="shared" si="1"/>
        <v>1122687.264</v>
      </c>
    </row>
    <row r="9" spans="1:10" x14ac:dyDescent="0.2">
      <c r="A9" s="40" t="s">
        <v>397</v>
      </c>
      <c r="B9" s="139">
        <v>3748407.9000000004</v>
      </c>
      <c r="C9" s="139">
        <v>20309.722000000002</v>
      </c>
      <c r="D9" s="139">
        <v>0</v>
      </c>
      <c r="E9" s="139">
        <v>125813.99899999991</v>
      </c>
      <c r="F9" s="139">
        <v>16761.997000000003</v>
      </c>
      <c r="G9" s="139">
        <v>116633.55000000002</v>
      </c>
      <c r="H9" s="139">
        <v>7777.1929999999984</v>
      </c>
      <c r="I9" s="139">
        <v>16554.726000000061</v>
      </c>
      <c r="J9" s="28">
        <f t="shared" si="1"/>
        <v>4052259.0870000003</v>
      </c>
    </row>
    <row r="10" spans="1:10" x14ac:dyDescent="0.2">
      <c r="A10" s="40" t="s">
        <v>401</v>
      </c>
      <c r="B10" s="139">
        <v>0</v>
      </c>
      <c r="C10" s="139">
        <v>171660.49300000002</v>
      </c>
      <c r="D10" s="139">
        <v>0</v>
      </c>
      <c r="E10" s="139">
        <v>89855.77800000002</v>
      </c>
      <c r="F10" s="139">
        <v>28797.52199999999</v>
      </c>
      <c r="G10" s="139">
        <v>0</v>
      </c>
      <c r="H10" s="139">
        <v>6515.527</v>
      </c>
      <c r="I10" s="139">
        <v>15345.369000000006</v>
      </c>
      <c r="J10" s="28">
        <f t="shared" si="1"/>
        <v>312174.68900000001</v>
      </c>
    </row>
    <row r="11" spans="1:10" x14ac:dyDescent="0.2">
      <c r="A11" s="40" t="s">
        <v>402</v>
      </c>
      <c r="B11" s="139">
        <v>0</v>
      </c>
      <c r="C11" s="139">
        <v>409.81400000000002</v>
      </c>
      <c r="D11" s="139">
        <v>0</v>
      </c>
      <c r="E11" s="139">
        <v>36692.751000000011</v>
      </c>
      <c r="F11" s="139">
        <v>27899.337999999989</v>
      </c>
      <c r="G11" s="139">
        <v>0</v>
      </c>
      <c r="H11" s="139">
        <v>38594.477999999988</v>
      </c>
      <c r="I11" s="139">
        <v>18051.655999999992</v>
      </c>
      <c r="J11" s="28">
        <f t="shared" si="1"/>
        <v>121648.03699999998</v>
      </c>
    </row>
    <row r="12" spans="1:10" x14ac:dyDescent="0.2">
      <c r="A12" s="40" t="s">
        <v>403</v>
      </c>
      <c r="B12" s="139">
        <v>0</v>
      </c>
      <c r="C12" s="139">
        <v>1080958.8850000002</v>
      </c>
      <c r="D12" s="139">
        <v>0</v>
      </c>
      <c r="E12" s="139">
        <v>115955.692</v>
      </c>
      <c r="F12" s="139">
        <v>17451.014999999996</v>
      </c>
      <c r="G12" s="139">
        <v>0</v>
      </c>
      <c r="H12" s="139">
        <v>22154.644</v>
      </c>
      <c r="I12" s="139">
        <v>10519.384000000053</v>
      </c>
      <c r="J12" s="28">
        <f t="shared" si="1"/>
        <v>1247039.6200000003</v>
      </c>
    </row>
    <row r="13" spans="1:10" x14ac:dyDescent="0.2">
      <c r="A13" s="40" t="s">
        <v>404</v>
      </c>
      <c r="B13" s="139">
        <v>0</v>
      </c>
      <c r="C13" s="139">
        <v>115231.022</v>
      </c>
      <c r="D13" s="139">
        <v>0</v>
      </c>
      <c r="E13" s="139">
        <v>79526.646000000022</v>
      </c>
      <c r="F13" s="139">
        <v>12086.517999999996</v>
      </c>
      <c r="G13" s="139">
        <v>148247.34</v>
      </c>
      <c r="H13" s="139">
        <v>28763.068000000007</v>
      </c>
      <c r="I13" s="139">
        <v>21252.101000000028</v>
      </c>
      <c r="J13" s="28">
        <f t="shared" si="1"/>
        <v>405106.69500000001</v>
      </c>
    </row>
    <row r="14" spans="1:10" x14ac:dyDescent="0.2">
      <c r="A14" s="40" t="s">
        <v>405</v>
      </c>
      <c r="B14" s="139">
        <v>0</v>
      </c>
      <c r="C14" s="139">
        <v>1697255.7640000002</v>
      </c>
      <c r="D14" s="139">
        <v>0</v>
      </c>
      <c r="E14" s="139">
        <v>88180.416000000041</v>
      </c>
      <c r="F14" s="139">
        <v>24704.505999999987</v>
      </c>
      <c r="G14" s="139">
        <v>0</v>
      </c>
      <c r="H14" s="139">
        <v>7398.7149999999983</v>
      </c>
      <c r="I14" s="139">
        <v>16067.442999999999</v>
      </c>
      <c r="J14" s="28">
        <f t="shared" si="1"/>
        <v>1833606.8440000003</v>
      </c>
    </row>
    <row r="15" spans="1:10" x14ac:dyDescent="0.2">
      <c r="A15" s="40" t="s">
        <v>406</v>
      </c>
      <c r="B15" s="139">
        <v>0</v>
      </c>
      <c r="C15" s="139">
        <v>230752.51100000003</v>
      </c>
      <c r="D15" s="139">
        <v>0</v>
      </c>
      <c r="E15" s="139">
        <v>67990.795999999988</v>
      </c>
      <c r="F15" s="139">
        <v>24610.075000000019</v>
      </c>
      <c r="G15" s="139">
        <v>17.748000000000001</v>
      </c>
      <c r="H15" s="139">
        <v>460.55200000000002</v>
      </c>
      <c r="I15" s="139">
        <v>36833.864999999787</v>
      </c>
      <c r="J15" s="28">
        <f t="shared" si="1"/>
        <v>360665.5469999999</v>
      </c>
    </row>
    <row r="16" spans="1:10" x14ac:dyDescent="0.2">
      <c r="A16" s="40" t="s">
        <v>407</v>
      </c>
      <c r="B16" s="139">
        <v>0</v>
      </c>
      <c r="C16" s="139">
        <v>2167497.2879999997</v>
      </c>
      <c r="D16" s="139">
        <v>0</v>
      </c>
      <c r="E16" s="139">
        <v>103952.99999999996</v>
      </c>
      <c r="F16" s="139">
        <v>376713.31300000008</v>
      </c>
      <c r="G16" s="139">
        <v>13755.650000000001</v>
      </c>
      <c r="H16" s="139">
        <v>3878.326</v>
      </c>
      <c r="I16" s="139">
        <v>42704.528999999842</v>
      </c>
      <c r="J16" s="28">
        <f t="shared" si="1"/>
        <v>2708502.1059999992</v>
      </c>
    </row>
    <row r="17" spans="1:10" x14ac:dyDescent="0.2">
      <c r="A17" s="40" t="s">
        <v>408</v>
      </c>
      <c r="B17" s="139">
        <v>0</v>
      </c>
      <c r="C17" s="139">
        <v>5703760.074</v>
      </c>
      <c r="D17" s="139">
        <v>655606.68999999994</v>
      </c>
      <c r="E17" s="139">
        <v>54109.575000000019</v>
      </c>
      <c r="F17" s="139">
        <v>104866.57099999998</v>
      </c>
      <c r="G17" s="139">
        <v>0</v>
      </c>
      <c r="H17" s="139">
        <v>74168.627999999982</v>
      </c>
      <c r="I17" s="139">
        <v>25528.955999999947</v>
      </c>
      <c r="J17" s="28">
        <f t="shared" si="1"/>
        <v>6618040.4939999999</v>
      </c>
    </row>
    <row r="18" spans="1:10" ht="12.75" thickBot="1" x14ac:dyDescent="0.25">
      <c r="A18" s="39" t="s">
        <v>409</v>
      </c>
      <c r="B18" s="41">
        <v>0</v>
      </c>
      <c r="C18" s="41">
        <v>115991.531</v>
      </c>
      <c r="D18" s="41">
        <v>0</v>
      </c>
      <c r="E18" s="41">
        <v>36356.142000000007</v>
      </c>
      <c r="F18" s="41">
        <v>9827.8690000000006</v>
      </c>
      <c r="G18" s="41">
        <v>0</v>
      </c>
      <c r="H18" s="41">
        <v>38.617000000000004</v>
      </c>
      <c r="I18" s="41">
        <v>30607.610999999983</v>
      </c>
      <c r="J18" s="38">
        <f t="shared" si="1"/>
        <v>192821.77</v>
      </c>
    </row>
    <row r="19" spans="1:10" x14ac:dyDescent="0.2">
      <c r="J19" s="24" t="s">
        <v>132</v>
      </c>
    </row>
    <row r="20" spans="1:10" ht="11.25" customHeight="1" x14ac:dyDescent="0.2"/>
    <row r="21" spans="1:10" s="178" customFormat="1" ht="18.75" x14ac:dyDescent="0.3">
      <c r="A21" s="114" t="s">
        <v>385</v>
      </c>
      <c r="H21" s="196"/>
    </row>
    <row r="22" spans="1:10" ht="7.5" customHeight="1" x14ac:dyDescent="0.2"/>
    <row r="23" spans="1:10" x14ac:dyDescent="0.2">
      <c r="A23" s="153"/>
      <c r="B23" s="153" t="s">
        <v>9</v>
      </c>
      <c r="C23" s="153" t="s">
        <v>10</v>
      </c>
      <c r="D23" s="153" t="s">
        <v>182</v>
      </c>
      <c r="E23" s="153" t="s">
        <v>180</v>
      </c>
      <c r="F23" s="153" t="s">
        <v>58</v>
      </c>
    </row>
    <row r="24" spans="1:10" x14ac:dyDescent="0.2">
      <c r="A24" s="404" t="s">
        <v>11</v>
      </c>
      <c r="B24" s="374">
        <f>SUM(B25:B38)</f>
        <v>1872047.4239999999</v>
      </c>
      <c r="C24" s="374">
        <f>SUM(C25:C38)</f>
        <v>6324576.5379999988</v>
      </c>
      <c r="D24" s="374">
        <f>SUM(D25:D38)</f>
        <v>2361004.4020355144</v>
      </c>
      <c r="E24" s="374">
        <f>SUM(E25:E38)</f>
        <v>4701531.8459644867</v>
      </c>
      <c r="F24" s="374">
        <f t="shared" ref="F24:F38" si="2">SUM(B24:E24)</f>
        <v>15259160.210000001</v>
      </c>
    </row>
    <row r="25" spans="1:10" ht="13.5" customHeight="1" x14ac:dyDescent="0.2">
      <c r="A25" s="184" t="s">
        <v>396</v>
      </c>
      <c r="B25" s="50">
        <v>22365.503000000001</v>
      </c>
      <c r="C25" s="50">
        <v>847713.924</v>
      </c>
      <c r="D25" s="50">
        <v>350000</v>
      </c>
      <c r="E25" s="50">
        <v>419123.81099999999</v>
      </c>
      <c r="F25" s="50">
        <f t="shared" si="2"/>
        <v>1639203.2380000001</v>
      </c>
    </row>
    <row r="26" spans="1:10" x14ac:dyDescent="0.2">
      <c r="A26" s="30" t="s">
        <v>398</v>
      </c>
      <c r="B26" s="53">
        <v>46278.991829775798</v>
      </c>
      <c r="C26" s="53">
        <v>256897.6966101721</v>
      </c>
      <c r="D26" s="53">
        <v>202695.76052453788</v>
      </c>
      <c r="E26" s="53">
        <v>386558.297211928</v>
      </c>
      <c r="F26" s="28">
        <f t="shared" si="2"/>
        <v>892430.74617641373</v>
      </c>
    </row>
    <row r="27" spans="1:10" x14ac:dyDescent="0.2">
      <c r="A27" s="30" t="s">
        <v>399</v>
      </c>
      <c r="B27" s="27">
        <v>128100.88898793669</v>
      </c>
      <c r="C27" s="27">
        <v>728243.758354789</v>
      </c>
      <c r="D27" s="27">
        <v>193379.68707117459</v>
      </c>
      <c r="E27" s="27">
        <v>405598.91492837702</v>
      </c>
      <c r="F27" s="28">
        <f t="shared" si="2"/>
        <v>1455323.2493422772</v>
      </c>
    </row>
    <row r="28" spans="1:10" x14ac:dyDescent="0.2">
      <c r="A28" s="30" t="s">
        <v>400</v>
      </c>
      <c r="B28" s="27">
        <v>26686.957999999999</v>
      </c>
      <c r="C28" s="27">
        <v>139557.48699999999</v>
      </c>
      <c r="D28" s="27">
        <v>78577.574000000008</v>
      </c>
      <c r="E28" s="27">
        <v>114909.389</v>
      </c>
      <c r="F28" s="28">
        <f t="shared" si="2"/>
        <v>359731.40800000005</v>
      </c>
    </row>
    <row r="29" spans="1:10" x14ac:dyDescent="0.2">
      <c r="A29" s="30" t="s">
        <v>397</v>
      </c>
      <c r="B29" s="27">
        <v>57542.330278620808</v>
      </c>
      <c r="C29" s="27">
        <v>346980.96467501507</v>
      </c>
      <c r="D29" s="27">
        <v>106359.261097471</v>
      </c>
      <c r="E29" s="27">
        <v>228816.33099606712</v>
      </c>
      <c r="F29" s="28">
        <f t="shared" si="2"/>
        <v>739698.88704717404</v>
      </c>
    </row>
    <row r="30" spans="1:10" x14ac:dyDescent="0.2">
      <c r="A30" s="30" t="s">
        <v>401</v>
      </c>
      <c r="B30" s="27">
        <v>132113.75699999998</v>
      </c>
      <c r="C30" s="27">
        <v>384284.00400000002</v>
      </c>
      <c r="D30" s="27">
        <v>147765.85800000001</v>
      </c>
      <c r="E30" s="27">
        <v>298920.82299999997</v>
      </c>
      <c r="F30" s="28">
        <f t="shared" si="2"/>
        <v>963084.44199999992</v>
      </c>
    </row>
    <row r="31" spans="1:10" x14ac:dyDescent="0.2">
      <c r="A31" s="30" t="s">
        <v>402</v>
      </c>
      <c r="B31" s="27">
        <v>23350.54</v>
      </c>
      <c r="C31" s="27">
        <v>356202.658</v>
      </c>
      <c r="D31" s="27">
        <v>107989.071</v>
      </c>
      <c r="E31" s="27">
        <v>229895.61199999999</v>
      </c>
      <c r="F31" s="28">
        <f t="shared" si="2"/>
        <v>717437.88099999994</v>
      </c>
    </row>
    <row r="32" spans="1:10" x14ac:dyDescent="0.2">
      <c r="A32" s="30" t="s">
        <v>403</v>
      </c>
      <c r="B32" s="27">
        <v>388237.136</v>
      </c>
      <c r="C32" s="27">
        <v>693765.321</v>
      </c>
      <c r="D32" s="27">
        <v>207477.139</v>
      </c>
      <c r="E32" s="27">
        <v>415895.32699999993</v>
      </c>
      <c r="F32" s="28">
        <f t="shared" si="2"/>
        <v>1705374.923</v>
      </c>
    </row>
    <row r="33" spans="1:6" x14ac:dyDescent="0.2">
      <c r="A33" s="30" t="s">
        <v>404</v>
      </c>
      <c r="B33" s="27">
        <v>85894.708610554371</v>
      </c>
      <c r="C33" s="27">
        <v>425391.28107511054</v>
      </c>
      <c r="D33" s="27">
        <v>113998.06632302448</v>
      </c>
      <c r="E33" s="27">
        <v>249634.97166721741</v>
      </c>
      <c r="F33" s="28">
        <f t="shared" si="2"/>
        <v>874919.02767590678</v>
      </c>
    </row>
    <row r="34" spans="1:6" x14ac:dyDescent="0.2">
      <c r="A34" s="30" t="s">
        <v>405</v>
      </c>
      <c r="B34" s="27">
        <v>60905.316999999995</v>
      </c>
      <c r="C34" s="27">
        <v>272608.54500000004</v>
      </c>
      <c r="D34" s="27">
        <v>119127.89399999999</v>
      </c>
      <c r="E34" s="27">
        <v>224575.24</v>
      </c>
      <c r="F34" s="28">
        <f t="shared" si="2"/>
        <v>677216.99600000004</v>
      </c>
    </row>
    <row r="35" spans="1:6" x14ac:dyDescent="0.2">
      <c r="A35" s="30" t="s">
        <v>406</v>
      </c>
      <c r="B35" s="27">
        <v>55146.253000000004</v>
      </c>
      <c r="C35" s="27">
        <v>390962.304</v>
      </c>
      <c r="D35" s="27">
        <v>140835.052</v>
      </c>
      <c r="E35" s="27">
        <v>268982.64199999999</v>
      </c>
      <c r="F35" s="28">
        <f t="shared" si="2"/>
        <v>855926.25100000005</v>
      </c>
    </row>
    <row r="36" spans="1:6" x14ac:dyDescent="0.2">
      <c r="A36" s="30" t="s">
        <v>407</v>
      </c>
      <c r="B36" s="27">
        <v>206727.16500000001</v>
      </c>
      <c r="C36" s="27">
        <v>752089.96600000001</v>
      </c>
      <c r="D36" s="27">
        <v>301909.27600000001</v>
      </c>
      <c r="E36" s="27">
        <v>852295.43700000003</v>
      </c>
      <c r="F36" s="28">
        <f t="shared" si="2"/>
        <v>2113021.844</v>
      </c>
    </row>
    <row r="37" spans="1:6" x14ac:dyDescent="0.2">
      <c r="A37" s="30" t="s">
        <v>408</v>
      </c>
      <c r="B37" s="27">
        <v>517605.03299999994</v>
      </c>
      <c r="C37" s="27">
        <v>441197.35800000001</v>
      </c>
      <c r="D37" s="27">
        <v>167833.58100000001</v>
      </c>
      <c r="E37" s="27">
        <v>321460.89399999997</v>
      </c>
      <c r="F37" s="28">
        <f t="shared" si="2"/>
        <v>1448096.8659999999</v>
      </c>
    </row>
    <row r="38" spans="1:6" ht="12.75" thickBot="1" x14ac:dyDescent="0.25">
      <c r="A38" s="157" t="s">
        <v>409</v>
      </c>
      <c r="B38" s="38">
        <v>121092.84229311231</v>
      </c>
      <c r="C38" s="38">
        <v>288681.27028491249</v>
      </c>
      <c r="D38" s="38">
        <v>123056.18201930626</v>
      </c>
      <c r="E38" s="38">
        <v>284864.15616089688</v>
      </c>
      <c r="F38" s="38">
        <f t="shared" si="2"/>
        <v>817694.45075822796</v>
      </c>
    </row>
    <row r="39" spans="1:6" x14ac:dyDescent="0.2">
      <c r="F39" s="24" t="s">
        <v>131</v>
      </c>
    </row>
  </sheetData>
  <sortState ref="A25:F38">
    <sortCondition ref="A24"/>
  </sortState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zoomScaleNormal="100" zoomScaleSheetLayoutView="100" workbookViewId="0">
      <selection activeCell="J4" sqref="J4:J18"/>
    </sheetView>
  </sheetViews>
  <sheetFormatPr defaultRowHeight="12" x14ac:dyDescent="0.2"/>
  <cols>
    <col min="1" max="1" width="19.28515625" style="21" customWidth="1"/>
    <col min="2" max="2" width="12.85546875" style="21" customWidth="1"/>
    <col min="3" max="3" width="12.5703125" style="21" customWidth="1"/>
    <col min="4" max="4" width="12.42578125" style="21" customWidth="1"/>
    <col min="5" max="7" width="13.5703125" style="21" customWidth="1"/>
    <col min="8" max="8" width="16.5703125" style="21" customWidth="1"/>
    <col min="9" max="9" width="13.5703125" style="21" customWidth="1"/>
    <col min="10" max="10" width="14.1406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78" customFormat="1" ht="18.75" x14ac:dyDescent="0.3">
      <c r="A1" s="114" t="s">
        <v>357</v>
      </c>
      <c r="B1" s="197"/>
      <c r="J1" s="183" t="str">
        <f>Obsah!$A$1</f>
        <v>I. čtvrtletí 2019</v>
      </c>
    </row>
    <row r="2" spans="1:10" ht="7.5" customHeight="1" x14ac:dyDescent="0.2">
      <c r="A2" s="42"/>
      <c r="B2" s="714"/>
      <c r="C2" s="714"/>
      <c r="D2" s="714"/>
      <c r="E2" s="714"/>
      <c r="F2" s="714"/>
      <c r="G2" s="714"/>
      <c r="H2" s="714"/>
      <c r="I2" s="714"/>
      <c r="J2" s="714"/>
    </row>
    <row r="3" spans="1:10" ht="24" x14ac:dyDescent="0.2">
      <c r="A3" s="158"/>
      <c r="B3" s="146" t="s">
        <v>129</v>
      </c>
      <c r="C3" s="146" t="s">
        <v>12</v>
      </c>
      <c r="D3" s="146" t="s">
        <v>13</v>
      </c>
      <c r="E3" s="146" t="s">
        <v>14</v>
      </c>
      <c r="F3" s="146" t="s">
        <v>51</v>
      </c>
      <c r="G3" s="146" t="s">
        <v>128</v>
      </c>
      <c r="H3" s="146" t="s">
        <v>50</v>
      </c>
      <c r="I3" s="146" t="s">
        <v>15</v>
      </c>
      <c r="J3" s="146" t="s">
        <v>58</v>
      </c>
    </row>
    <row r="4" spans="1:10" x14ac:dyDescent="0.2">
      <c r="A4" s="403" t="s">
        <v>11</v>
      </c>
      <c r="B4" s="374">
        <f>SUM(B5:B18)</f>
        <v>4771802.4971336555</v>
      </c>
      <c r="C4" s="374">
        <f t="shared" ref="C4:I4" si="0">SUM(C5:C18)</f>
        <v>1099533.3203260824</v>
      </c>
      <c r="D4" s="374">
        <f t="shared" si="0"/>
        <v>192236.00274462419</v>
      </c>
      <c r="E4" s="374">
        <f t="shared" si="0"/>
        <v>139502.54623856582</v>
      </c>
      <c r="F4" s="374">
        <f t="shared" si="0"/>
        <v>248021.91020756046</v>
      </c>
      <c r="G4" s="374">
        <f t="shared" si="0"/>
        <v>4701944.5289644878</v>
      </c>
      <c r="H4" s="374">
        <f t="shared" si="0"/>
        <v>3418759.8566211774</v>
      </c>
      <c r="I4" s="374">
        <f t="shared" si="0"/>
        <v>1780970.9487638487</v>
      </c>
      <c r="J4" s="374">
        <f t="shared" ref="J4:J18" si="1">SUM(B4:I4)</f>
        <v>16352771.611000003</v>
      </c>
    </row>
    <row r="5" spans="1:10" x14ac:dyDescent="0.2">
      <c r="A5" s="521" t="s">
        <v>396</v>
      </c>
      <c r="B5" s="44">
        <v>93425.043999999994</v>
      </c>
      <c r="C5" s="44">
        <v>62901.226000000002</v>
      </c>
      <c r="D5" s="44">
        <v>102110.00199999999</v>
      </c>
      <c r="E5" s="44">
        <v>27601.901999999998</v>
      </c>
      <c r="F5" s="44">
        <v>1595.116</v>
      </c>
      <c r="G5" s="44">
        <v>419481.902</v>
      </c>
      <c r="H5" s="44">
        <v>909221.61600000004</v>
      </c>
      <c r="I5" s="44">
        <v>25353.675000000003</v>
      </c>
      <c r="J5" s="50">
        <f t="shared" si="1"/>
        <v>1641690.4830000002</v>
      </c>
    </row>
    <row r="6" spans="1:10" x14ac:dyDescent="0.2">
      <c r="A6" s="522" t="s">
        <v>398</v>
      </c>
      <c r="B6" s="45">
        <v>139275.03170628261</v>
      </c>
      <c r="C6" s="45">
        <v>6772.3819083694007</v>
      </c>
      <c r="D6" s="45">
        <v>4502.9074678693796</v>
      </c>
      <c r="E6" s="45">
        <v>1809.0447299251578</v>
      </c>
      <c r="F6" s="45">
        <v>19084.035938231729</v>
      </c>
      <c r="G6" s="45">
        <v>386558.297211928</v>
      </c>
      <c r="H6" s="45">
        <v>59298.476149939306</v>
      </c>
      <c r="I6" s="45">
        <v>283193.6750638684</v>
      </c>
      <c r="J6" s="28">
        <f t="shared" si="1"/>
        <v>900493.85017641401</v>
      </c>
    </row>
    <row r="7" spans="1:10" x14ac:dyDescent="0.2">
      <c r="A7" s="40" t="s">
        <v>399</v>
      </c>
      <c r="B7" s="45">
        <v>100456.0762239148</v>
      </c>
      <c r="C7" s="45">
        <v>29372.479660449349</v>
      </c>
      <c r="D7" s="45">
        <v>8378.4182746310107</v>
      </c>
      <c r="E7" s="45">
        <v>10187.433944431368</v>
      </c>
      <c r="F7" s="45">
        <v>24973.71289955877</v>
      </c>
      <c r="G7" s="45">
        <v>405598.91492837702</v>
      </c>
      <c r="H7" s="45">
        <v>83983.614192807596</v>
      </c>
      <c r="I7" s="45">
        <v>797609.78521810798</v>
      </c>
      <c r="J7" s="28">
        <f t="shared" si="1"/>
        <v>1460560.4353422779</v>
      </c>
    </row>
    <row r="8" spans="1:10" x14ac:dyDescent="0.2">
      <c r="A8" s="40" t="s">
        <v>400</v>
      </c>
      <c r="B8" s="45">
        <v>119532.799</v>
      </c>
      <c r="C8" s="45">
        <v>71708.241999999998</v>
      </c>
      <c r="D8" s="45">
        <v>1287.8870000000002</v>
      </c>
      <c r="E8" s="45">
        <v>6333.9049999999988</v>
      </c>
      <c r="F8" s="45">
        <v>4795.3180000000002</v>
      </c>
      <c r="G8" s="45">
        <v>114915.351</v>
      </c>
      <c r="H8" s="45">
        <v>109071.45</v>
      </c>
      <c r="I8" s="45">
        <v>12.6</v>
      </c>
      <c r="J8" s="28">
        <f t="shared" si="1"/>
        <v>427657.55199999997</v>
      </c>
    </row>
    <row r="9" spans="1:10" x14ac:dyDescent="0.2">
      <c r="A9" s="40" t="s">
        <v>397</v>
      </c>
      <c r="B9" s="45">
        <v>166943.45557961889</v>
      </c>
      <c r="C9" s="45">
        <v>13837.513936058849</v>
      </c>
      <c r="D9" s="45">
        <v>2531.1853721162661</v>
      </c>
      <c r="E9" s="45">
        <v>1980.0800380131632</v>
      </c>
      <c r="F9" s="45">
        <v>26919.613288695618</v>
      </c>
      <c r="G9" s="45">
        <v>228823.29899606711</v>
      </c>
      <c r="H9" s="45">
        <v>57730.279668785704</v>
      </c>
      <c r="I9" s="45">
        <v>245159.54916781859</v>
      </c>
      <c r="J9" s="28">
        <f t="shared" si="1"/>
        <v>743924.97604717419</v>
      </c>
    </row>
    <row r="10" spans="1:10" x14ac:dyDescent="0.2">
      <c r="A10" s="40" t="s">
        <v>401</v>
      </c>
      <c r="B10" s="45">
        <v>353140.22599999997</v>
      </c>
      <c r="C10" s="45">
        <v>73965.90400000001</v>
      </c>
      <c r="D10" s="45">
        <v>9040.3379999999997</v>
      </c>
      <c r="E10" s="45">
        <v>7016.398000000001</v>
      </c>
      <c r="F10" s="45">
        <v>21269.460999999999</v>
      </c>
      <c r="G10" s="45">
        <v>298927.67299999995</v>
      </c>
      <c r="H10" s="45">
        <v>247135.557</v>
      </c>
      <c r="I10" s="45">
        <v>486.41200000000003</v>
      </c>
      <c r="J10" s="28">
        <f t="shared" si="1"/>
        <v>1010981.969</v>
      </c>
    </row>
    <row r="11" spans="1:10" x14ac:dyDescent="0.2">
      <c r="A11" s="40" t="s">
        <v>402</v>
      </c>
      <c r="B11" s="45">
        <v>299541.24700000003</v>
      </c>
      <c r="C11" s="45">
        <v>30211.666000000001</v>
      </c>
      <c r="D11" s="45">
        <v>6377.3770000000004</v>
      </c>
      <c r="E11" s="45">
        <v>6888.4459999999999</v>
      </c>
      <c r="F11" s="45">
        <v>6330.7110000000002</v>
      </c>
      <c r="G11" s="45">
        <v>229895.61199999999</v>
      </c>
      <c r="H11" s="45">
        <v>143801.462</v>
      </c>
      <c r="I11" s="45">
        <v>0</v>
      </c>
      <c r="J11" s="28">
        <f t="shared" si="1"/>
        <v>723046.52099999995</v>
      </c>
    </row>
    <row r="12" spans="1:10" x14ac:dyDescent="0.2">
      <c r="A12" s="40" t="s">
        <v>403</v>
      </c>
      <c r="B12" s="45">
        <v>952224.90800000005</v>
      </c>
      <c r="C12" s="45">
        <v>368732.25700000004</v>
      </c>
      <c r="D12" s="45">
        <v>16172.715999999999</v>
      </c>
      <c r="E12" s="45">
        <v>13614.396999999999</v>
      </c>
      <c r="F12" s="45">
        <v>14199.447</v>
      </c>
      <c r="G12" s="45">
        <v>415902.87199999992</v>
      </c>
      <c r="H12" s="45">
        <v>398540.68199999997</v>
      </c>
      <c r="I12" s="45">
        <v>1531.2860000000001</v>
      </c>
      <c r="J12" s="28">
        <f t="shared" si="1"/>
        <v>2180918.5649999999</v>
      </c>
    </row>
    <row r="13" spans="1:10" x14ac:dyDescent="0.2">
      <c r="A13" s="40" t="s">
        <v>404</v>
      </c>
      <c r="B13" s="45">
        <v>329975.24797356792</v>
      </c>
      <c r="C13" s="45">
        <v>39521.201064738925</v>
      </c>
      <c r="D13" s="45">
        <v>4892.1023625444741</v>
      </c>
      <c r="E13" s="45">
        <v>7100.2045252740609</v>
      </c>
      <c r="F13" s="45">
        <v>22900.692577307142</v>
      </c>
      <c r="G13" s="45">
        <v>249634.97166721741</v>
      </c>
      <c r="H13" s="45">
        <v>172103.78404200511</v>
      </c>
      <c r="I13" s="45">
        <v>49498.3764632518</v>
      </c>
      <c r="J13" s="28">
        <f t="shared" si="1"/>
        <v>875626.58067590673</v>
      </c>
    </row>
    <row r="14" spans="1:10" x14ac:dyDescent="0.2">
      <c r="A14" s="40" t="s">
        <v>405</v>
      </c>
      <c r="B14" s="45">
        <v>266956.734</v>
      </c>
      <c r="C14" s="45">
        <v>26156.510000000002</v>
      </c>
      <c r="D14" s="45">
        <v>5441.7749999999996</v>
      </c>
      <c r="E14" s="45">
        <v>5441.7359999999999</v>
      </c>
      <c r="F14" s="45">
        <v>24537.595000000001</v>
      </c>
      <c r="G14" s="45">
        <v>224578.098</v>
      </c>
      <c r="H14" s="45">
        <v>136706.88599999997</v>
      </c>
      <c r="I14" s="45">
        <v>1313.136</v>
      </c>
      <c r="J14" s="28">
        <f t="shared" si="1"/>
        <v>691132.47</v>
      </c>
    </row>
    <row r="15" spans="1:10" x14ac:dyDescent="0.2">
      <c r="A15" s="40" t="s">
        <v>406</v>
      </c>
      <c r="B15" s="45">
        <v>299887.51</v>
      </c>
      <c r="C15" s="45">
        <v>34109.881999999998</v>
      </c>
      <c r="D15" s="45">
        <v>9142.478000000001</v>
      </c>
      <c r="E15" s="45">
        <v>11664.232</v>
      </c>
      <c r="F15" s="45">
        <v>21087.415000000001</v>
      </c>
      <c r="G15" s="45">
        <v>268982.64199999999</v>
      </c>
      <c r="H15" s="45">
        <v>212395.78000000003</v>
      </c>
      <c r="I15" s="45">
        <v>219.32900000000001</v>
      </c>
      <c r="J15" s="28">
        <f t="shared" si="1"/>
        <v>857489.26800000004</v>
      </c>
    </row>
    <row r="16" spans="1:10" x14ac:dyDescent="0.2">
      <c r="A16" s="40" t="s">
        <v>407</v>
      </c>
      <c r="B16" s="45">
        <v>748021.48700000008</v>
      </c>
      <c r="C16" s="45">
        <v>98277.761000000013</v>
      </c>
      <c r="D16" s="45">
        <v>11342.751</v>
      </c>
      <c r="E16" s="45">
        <v>25559.014999999999</v>
      </c>
      <c r="F16" s="45">
        <v>38921.777999999998</v>
      </c>
      <c r="G16" s="45">
        <v>852314.78</v>
      </c>
      <c r="H16" s="45">
        <v>514393.50599999999</v>
      </c>
      <c r="I16" s="45">
        <v>1029.6230000000003</v>
      </c>
      <c r="J16" s="28">
        <f t="shared" si="1"/>
        <v>2289860.7010000004</v>
      </c>
    </row>
    <row r="17" spans="1:10" x14ac:dyDescent="0.2">
      <c r="A17" s="40" t="s">
        <v>408</v>
      </c>
      <c r="B17" s="45">
        <v>725054.74899999995</v>
      </c>
      <c r="C17" s="45">
        <v>128312.995</v>
      </c>
      <c r="D17" s="45">
        <v>9134.5310000000009</v>
      </c>
      <c r="E17" s="45">
        <v>11073.476000000001</v>
      </c>
      <c r="F17" s="45">
        <v>10399.084000000001</v>
      </c>
      <c r="G17" s="45">
        <v>321462.86</v>
      </c>
      <c r="H17" s="45">
        <v>314620.22899999993</v>
      </c>
      <c r="I17" s="45">
        <v>122088.00899999999</v>
      </c>
      <c r="J17" s="28">
        <f t="shared" si="1"/>
        <v>1642145.9329999997</v>
      </c>
    </row>
    <row r="18" spans="1:10" ht="12.75" thickBot="1" x14ac:dyDescent="0.25">
      <c r="A18" s="147" t="s">
        <v>409</v>
      </c>
      <c r="B18" s="46">
        <v>177367.98165027081</v>
      </c>
      <c r="C18" s="46">
        <v>115653.30075646579</v>
      </c>
      <c r="D18" s="46">
        <v>1881.534267463067</v>
      </c>
      <c r="E18" s="46">
        <v>3232.276000922051</v>
      </c>
      <c r="F18" s="46">
        <v>11007.930503767191</v>
      </c>
      <c r="G18" s="46">
        <v>284867.25616089685</v>
      </c>
      <c r="H18" s="46">
        <v>59756.534567640352</v>
      </c>
      <c r="I18" s="46">
        <v>253475.49285080191</v>
      </c>
      <c r="J18" s="32">
        <f t="shared" si="1"/>
        <v>907242.30675822811</v>
      </c>
    </row>
    <row r="19" spans="1:10" x14ac:dyDescent="0.2">
      <c r="J19" s="24" t="s">
        <v>137</v>
      </c>
    </row>
  </sheetData>
  <sortState ref="A5:J18">
    <sortCondition ref="A4"/>
  </sortState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1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445"/>
    </row>
    <row r="6" spans="1:21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432" t="s">
        <v>310</v>
      </c>
      <c r="N6" s="445"/>
    </row>
    <row r="7" spans="1:21" x14ac:dyDescent="0.2">
      <c r="A7" s="706" t="s">
        <v>58</v>
      </c>
      <c r="B7" s="663">
        <f>F8</f>
        <v>200.33880000000005</v>
      </c>
      <c r="C7" s="664"/>
      <c r="D7" s="664"/>
      <c r="E7" s="664"/>
      <c r="F7" s="664"/>
      <c r="G7" s="665"/>
      <c r="H7" s="663">
        <f>SUM(H8,J8,L8)</f>
        <v>48016.946000000011</v>
      </c>
      <c r="I7" s="664"/>
      <c r="J7" s="664"/>
      <c r="K7" s="664"/>
      <c r="L7" s="664"/>
      <c r="M7" s="664"/>
      <c r="N7" s="389"/>
    </row>
    <row r="8" spans="1:21" x14ac:dyDescent="0.2">
      <c r="A8" s="708"/>
      <c r="B8" s="341">
        <f>SUM(B9:B16)</f>
        <v>199.96920000000003</v>
      </c>
      <c r="C8" s="429">
        <v>8.9848202685214769E-3</v>
      </c>
      <c r="D8" s="342">
        <f>SUM(D9:D16)</f>
        <v>199.93997000000002</v>
      </c>
      <c r="E8" s="429">
        <v>8.9834682543097916E-3</v>
      </c>
      <c r="F8" s="342">
        <f>SUM(F9:F16)</f>
        <v>200.33880000000005</v>
      </c>
      <c r="G8" s="429">
        <v>9.03859226578764E-3</v>
      </c>
      <c r="H8" s="341">
        <f>SUM(H9:H16)</f>
        <v>15273.394000000002</v>
      </c>
      <c r="I8" s="429">
        <v>1.7850598449361118E-3</v>
      </c>
      <c r="J8" s="342">
        <f>SUM(J9:J16)</f>
        <v>15157.595000000005</v>
      </c>
      <c r="K8" s="429">
        <v>1.9570522086242033E-3</v>
      </c>
      <c r="L8" s="342">
        <f>SUM(L9:L16)</f>
        <v>17585.957000000002</v>
      </c>
      <c r="M8" s="429">
        <v>2.3436306456140494E-3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147.94</v>
      </c>
      <c r="C10" s="385">
        <v>1.3379236697996424E-2</v>
      </c>
      <c r="D10" s="195">
        <v>147.94</v>
      </c>
      <c r="E10" s="385">
        <v>1.3379076982959356E-2</v>
      </c>
      <c r="F10" s="195">
        <v>147.94</v>
      </c>
      <c r="G10" s="385">
        <v>1.3471056078347384E-2</v>
      </c>
      <c r="H10" s="280">
        <v>3320.2170000000001</v>
      </c>
      <c r="I10" s="385">
        <v>7.463811512898543E-4</v>
      </c>
      <c r="J10" s="195">
        <v>3363.7739999999999</v>
      </c>
      <c r="K10" s="385">
        <v>8.5874917793781836E-4</v>
      </c>
      <c r="L10" s="195">
        <v>4302.5590000000002</v>
      </c>
      <c r="M10" s="385">
        <v>1.1026834197938986E-3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18.468</v>
      </c>
      <c r="C12" s="385">
        <v>2.0194001502412764E-2</v>
      </c>
      <c r="D12" s="195">
        <v>18.468</v>
      </c>
      <c r="E12" s="385">
        <v>2.0189453776230323E-2</v>
      </c>
      <c r="F12" s="195">
        <v>19.106999999999999</v>
      </c>
      <c r="G12" s="385">
        <v>2.0893795613254329E-2</v>
      </c>
      <c r="H12" s="280">
        <v>6769.8570000000018</v>
      </c>
      <c r="I12" s="385">
        <v>1.9218985806606925E-2</v>
      </c>
      <c r="J12" s="195">
        <v>6174.0550000000012</v>
      </c>
      <c r="K12" s="385">
        <v>1.95959164416365E-2</v>
      </c>
      <c r="L12" s="195">
        <v>6407.5530000000008</v>
      </c>
      <c r="M12" s="385">
        <v>1.9007729779793273E-2</v>
      </c>
      <c r="N12" s="434"/>
      <c r="O12" s="446"/>
    </row>
    <row r="13" spans="1:21" x14ac:dyDescent="0.2">
      <c r="A13" s="326" t="s">
        <v>46</v>
      </c>
      <c r="B13" s="343">
        <v>11.936</v>
      </c>
      <c r="C13" s="385">
        <v>1.0925615769800927E-2</v>
      </c>
      <c r="D13" s="344">
        <v>11.936</v>
      </c>
      <c r="E13" s="385">
        <v>1.0925875795768024E-2</v>
      </c>
      <c r="F13" s="344">
        <v>11.936</v>
      </c>
      <c r="G13" s="385">
        <v>1.0931544435908443E-2</v>
      </c>
      <c r="H13" s="343">
        <v>4708.3500000000004</v>
      </c>
      <c r="I13" s="385">
        <v>2.056969979658263E-2</v>
      </c>
      <c r="J13" s="344">
        <v>4532.0620000000008</v>
      </c>
      <c r="K13" s="385">
        <v>2.0912065795583384E-2</v>
      </c>
      <c r="L13" s="344">
        <v>5227.6620000000003</v>
      </c>
      <c r="M13" s="385">
        <v>1.4973230154882364E-2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0</v>
      </c>
      <c r="C15" s="385">
        <v>0</v>
      </c>
      <c r="D15" s="195">
        <v>0</v>
      </c>
      <c r="E15" s="378">
        <v>0</v>
      </c>
      <c r="F15" s="195">
        <v>0</v>
      </c>
      <c r="G15" s="378">
        <v>0</v>
      </c>
      <c r="H15" s="280">
        <v>0</v>
      </c>
      <c r="I15" s="378">
        <v>0</v>
      </c>
      <c r="J15" s="195">
        <v>0</v>
      </c>
      <c r="K15" s="378">
        <v>0</v>
      </c>
      <c r="L15" s="195">
        <v>0</v>
      </c>
      <c r="M15" s="378">
        <v>0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21.625200000000039</v>
      </c>
      <c r="C16" s="386">
        <v>1.0556558640379382E-2</v>
      </c>
      <c r="D16" s="383">
        <v>21.595970000000037</v>
      </c>
      <c r="E16" s="379">
        <v>1.0545976654507632E-2</v>
      </c>
      <c r="F16" s="383">
        <v>21.355800000000031</v>
      </c>
      <c r="G16" s="379">
        <v>1.0508188137969027E-2</v>
      </c>
      <c r="H16" s="382">
        <v>474.9699999999998</v>
      </c>
      <c r="I16" s="384">
        <v>9.0643517254730219E-3</v>
      </c>
      <c r="J16" s="383">
        <v>1087.7040000000006</v>
      </c>
      <c r="K16" s="384">
        <v>7.9561638270878379E-3</v>
      </c>
      <c r="L16" s="383">
        <v>1648.1830000000016</v>
      </c>
      <c r="M16" s="384">
        <v>8.6495250505308711E-3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20" x14ac:dyDescent="0.2">
      <c r="A18" s="433"/>
      <c r="B18" s="717" t="s">
        <v>386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1.1947081421800563E-2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0.13403489054273821</v>
      </c>
      <c r="J20" s="448" t="str">
        <f t="shared" ref="J20:J26" si="1">A10</f>
        <v>PE</v>
      </c>
      <c r="K20" s="434">
        <f t="shared" si="0"/>
        <v>10986.55</v>
      </c>
      <c r="L20" s="448" t="str">
        <f t="shared" ref="L20:L26" si="2">A10</f>
        <v>PE</v>
      </c>
      <c r="M20" s="446">
        <f>K20/'12'!C4</f>
        <v>8.9559049664929074E-4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0.14824199383035935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4" t="s">
        <v>58</v>
      </c>
      <c r="B22" s="663">
        <f>SUM(B23,D23,F23)</f>
        <v>1639203.2379999999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8.9146223982243311E-2</v>
      </c>
      <c r="J22" s="448" t="str">
        <f t="shared" si="1"/>
        <v>PSE</v>
      </c>
      <c r="K22" s="434">
        <f t="shared" si="0"/>
        <v>19351.465000000004</v>
      </c>
      <c r="L22" s="448" t="str">
        <f t="shared" si="2"/>
        <v>PSE</v>
      </c>
      <c r="M22" s="446">
        <f>K22/'12'!E4</f>
        <v>1.9266320636357886E-2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5"/>
      <c r="B23" s="341">
        <f>SUM(B24:B27)</f>
        <v>591310.70600000001</v>
      </c>
      <c r="C23" s="430">
        <v>0.10720509273458341</v>
      </c>
      <c r="D23" s="342">
        <f>SUM(D24:D27)</f>
        <v>515980.85</v>
      </c>
      <c r="E23" s="430">
        <v>0.10729993065750805</v>
      </c>
      <c r="F23" s="342">
        <f>SUM(F24:F27)</f>
        <v>531911.68200000003</v>
      </c>
      <c r="G23" s="430">
        <v>0.10779023530314694</v>
      </c>
      <c r="H23" s="338"/>
      <c r="I23" s="338"/>
      <c r="J23" s="448" t="str">
        <f t="shared" si="1"/>
        <v>VE</v>
      </c>
      <c r="K23" s="434">
        <f t="shared" si="0"/>
        <v>14468.074000000001</v>
      </c>
      <c r="L23" s="448" t="str">
        <f t="shared" si="2"/>
        <v>VE</v>
      </c>
      <c r="M23" s="446">
        <f>K23/'12'!F4</f>
        <v>1.8204532391509362E-2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5725.89</v>
      </c>
      <c r="C24" s="391">
        <v>8.952060667545227E-3</v>
      </c>
      <c r="D24" s="393">
        <v>7049.81</v>
      </c>
      <c r="E24" s="391">
        <v>1.2255440334410434E-2</v>
      </c>
      <c r="F24" s="393">
        <v>9589.8029999999999</v>
      </c>
      <c r="G24" s="391">
        <v>1.4592104562808983E-2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300593.44699999999</v>
      </c>
      <c r="C25" s="391">
        <v>0.13640497715982955</v>
      </c>
      <c r="D25" s="393">
        <v>266120.72399999999</v>
      </c>
      <c r="E25" s="391">
        <v>0.13308839860168203</v>
      </c>
      <c r="F25" s="393">
        <v>280999.75300000003</v>
      </c>
      <c r="G25" s="391">
        <v>0.13246495015114684</v>
      </c>
      <c r="H25" s="338"/>
      <c r="I25" s="338"/>
      <c r="J25" s="448" t="str">
        <f t="shared" si="1"/>
        <v>VTE</v>
      </c>
      <c r="K25" s="434">
        <f t="shared" si="0"/>
        <v>0</v>
      </c>
      <c r="L25" s="448" t="str">
        <f t="shared" si="2"/>
        <v>VTE</v>
      </c>
      <c r="M25" s="446">
        <f>K25/'12'!H4</f>
        <v>0</v>
      </c>
      <c r="N25" s="436"/>
      <c r="O25" s="447"/>
    </row>
    <row r="26" spans="1:20" x14ac:dyDescent="0.2">
      <c r="A26" s="333" t="s">
        <v>182</v>
      </c>
      <c r="B26" s="443">
        <v>124000</v>
      </c>
      <c r="C26" s="391">
        <v>0.14222059267450579</v>
      </c>
      <c r="D26" s="393">
        <v>109000</v>
      </c>
      <c r="E26" s="391">
        <v>0.14495495743472969</v>
      </c>
      <c r="F26" s="393">
        <v>117000</v>
      </c>
      <c r="G26" s="391">
        <v>0.15871687583789165</v>
      </c>
      <c r="H26" s="338"/>
      <c r="I26" s="338"/>
      <c r="J26" s="448" t="str">
        <f t="shared" si="1"/>
        <v>FVE</v>
      </c>
      <c r="K26" s="434">
        <f t="shared" si="0"/>
        <v>3210.8570000000018</v>
      </c>
      <c r="L26" s="448" t="str">
        <f t="shared" si="2"/>
        <v>FVE</v>
      </c>
      <c r="M26" s="446">
        <f>K26/'12'!I4</f>
        <v>8.4571072671535182E-3</v>
      </c>
      <c r="N26" s="436"/>
      <c r="O26" s="447"/>
    </row>
    <row r="27" spans="1:20" ht="12.75" thickBot="1" x14ac:dyDescent="0.25">
      <c r="A27" s="334" t="s">
        <v>180</v>
      </c>
      <c r="B27" s="444">
        <v>160991.36900000001</v>
      </c>
      <c r="C27" s="392">
        <v>8.9414304803107955E-2</v>
      </c>
      <c r="D27" s="394">
        <v>133810.31599999999</v>
      </c>
      <c r="E27" s="392">
        <v>9.0290612248835084E-2</v>
      </c>
      <c r="F27" s="394">
        <v>124322.126</v>
      </c>
      <c r="G27" s="392">
        <v>8.7610902324451068E-2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1.3471056078347384E-2</v>
      </c>
      <c r="J32" s="448" t="str">
        <f t="shared" si="5"/>
        <v>PE</v>
      </c>
      <c r="K32" s="377">
        <f t="shared" si="6"/>
        <v>3320.2170000000001</v>
      </c>
      <c r="L32" s="377">
        <f t="shared" si="7"/>
        <v>3363.7739999999999</v>
      </c>
      <c r="M32" s="377">
        <f t="shared" si="8"/>
        <v>4302.5590000000002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2.0893795613254329E-2</v>
      </c>
      <c r="J34" s="448" t="str">
        <f t="shared" si="5"/>
        <v>PSE</v>
      </c>
      <c r="K34" s="377">
        <f t="shared" si="6"/>
        <v>6769.8570000000018</v>
      </c>
      <c r="L34" s="377">
        <f t="shared" si="7"/>
        <v>6174.0550000000012</v>
      </c>
      <c r="M34" s="377">
        <f t="shared" si="8"/>
        <v>6407.5530000000008</v>
      </c>
    </row>
    <row r="35" spans="8:13" ht="12.75" customHeight="1" x14ac:dyDescent="0.2">
      <c r="H35" s="448" t="str">
        <f t="shared" si="3"/>
        <v>VE</v>
      </c>
      <c r="I35" s="449">
        <f t="shared" si="4"/>
        <v>1.0931544435908443E-2</v>
      </c>
      <c r="J35" s="448" t="str">
        <f t="shared" si="5"/>
        <v>VE</v>
      </c>
      <c r="K35" s="377">
        <f t="shared" si="6"/>
        <v>4708.3500000000004</v>
      </c>
      <c r="L35" s="377">
        <f t="shared" si="7"/>
        <v>4532.0620000000008</v>
      </c>
      <c r="M35" s="377">
        <f t="shared" si="8"/>
        <v>5227.6620000000003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</v>
      </c>
      <c r="J37" s="448" t="str">
        <f t="shared" si="5"/>
        <v>VTE</v>
      </c>
      <c r="K37" s="377">
        <f t="shared" si="6"/>
        <v>0</v>
      </c>
      <c r="L37" s="377">
        <f t="shared" si="7"/>
        <v>0</v>
      </c>
      <c r="M37" s="377">
        <f t="shared" si="8"/>
        <v>0</v>
      </c>
    </row>
    <row r="38" spans="8:13" ht="12.75" customHeight="1" x14ac:dyDescent="0.2">
      <c r="H38" s="448" t="str">
        <f t="shared" si="3"/>
        <v>FVE</v>
      </c>
      <c r="I38" s="449">
        <f t="shared" si="4"/>
        <v>1.0508188137969027E-2</v>
      </c>
      <c r="J38" s="448" t="str">
        <f t="shared" si="5"/>
        <v>FVE</v>
      </c>
      <c r="K38" s="377">
        <f t="shared" si="6"/>
        <v>474.9699999999998</v>
      </c>
      <c r="L38" s="377">
        <f t="shared" si="7"/>
        <v>1087.7040000000006</v>
      </c>
      <c r="M38" s="377">
        <f t="shared" si="8"/>
        <v>1648.1830000000016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422</v>
      </c>
      <c r="M1" s="330" t="str">
        <f>Obsah!$A$1</f>
        <v>I. čtvrtletí 2019</v>
      </c>
    </row>
    <row r="2" spans="1:24" ht="7.5" customHeight="1" x14ac:dyDescent="0.2"/>
    <row r="3" spans="1:24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4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328"/>
    </row>
    <row r="6" spans="1:24" x14ac:dyDescent="0.2">
      <c r="A6" s="149"/>
      <c r="B6" s="490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432" t="s">
        <v>310</v>
      </c>
      <c r="N6" s="328"/>
    </row>
    <row r="7" spans="1:24" x14ac:dyDescent="0.2">
      <c r="A7" s="706" t="s">
        <v>58</v>
      </c>
      <c r="B7" s="663">
        <f>F8</f>
        <v>2887.2823500000004</v>
      </c>
      <c r="C7" s="664"/>
      <c r="D7" s="664"/>
      <c r="E7" s="664"/>
      <c r="F7" s="664"/>
      <c r="G7" s="665"/>
      <c r="H7" s="663">
        <f>SUM(H8,J8,L8)</f>
        <v>4258000.4230000004</v>
      </c>
      <c r="I7" s="664"/>
      <c r="J7" s="664"/>
      <c r="K7" s="664"/>
      <c r="L7" s="664"/>
      <c r="M7" s="664"/>
      <c r="N7" s="389"/>
    </row>
    <row r="8" spans="1:24" x14ac:dyDescent="0.2">
      <c r="A8" s="708"/>
      <c r="B8" s="341">
        <f>SUM(B9:B16)</f>
        <v>2887.1507200000005</v>
      </c>
      <c r="C8" s="429">
        <v>0.1297226288215004</v>
      </c>
      <c r="D8" s="342">
        <f>SUM(D9:D16)</f>
        <v>2887.0081000000005</v>
      </c>
      <c r="E8" s="429">
        <v>0.12971566223744671</v>
      </c>
      <c r="F8" s="342">
        <f>SUM(F9:F16)</f>
        <v>2887.2823500000004</v>
      </c>
      <c r="G8" s="429">
        <v>0.1302641720817693</v>
      </c>
      <c r="H8" s="341">
        <f>SUM(H9:H16)</f>
        <v>1741059.6610000001</v>
      </c>
      <c r="I8" s="429">
        <v>0.20348428702154736</v>
      </c>
      <c r="J8" s="342">
        <f>SUM(J9:J16)</f>
        <v>1551021.844</v>
      </c>
      <c r="K8" s="429">
        <v>0.20025807032214438</v>
      </c>
      <c r="L8" s="342">
        <f>SUM(L9:L16)</f>
        <v>965918.91800000006</v>
      </c>
      <c r="M8" s="429">
        <v>0.12872527650347171</v>
      </c>
      <c r="N8" s="20"/>
    </row>
    <row r="9" spans="1:24" x14ac:dyDescent="0.2">
      <c r="A9" s="345" t="s">
        <v>8</v>
      </c>
      <c r="B9" s="280">
        <v>2250</v>
      </c>
      <c r="C9" s="385">
        <v>0.52447552447552448</v>
      </c>
      <c r="D9" s="195">
        <v>2250</v>
      </c>
      <c r="E9" s="385">
        <v>0.52447552447552448</v>
      </c>
      <c r="F9" s="195">
        <v>2250</v>
      </c>
      <c r="G9" s="385">
        <v>0.52447552447552448</v>
      </c>
      <c r="H9" s="280">
        <v>1624812.37</v>
      </c>
      <c r="I9" s="385">
        <v>0.59309635333205335</v>
      </c>
      <c r="J9" s="195">
        <v>1443239.89</v>
      </c>
      <c r="K9" s="385">
        <v>0.55511018903860376</v>
      </c>
      <c r="L9" s="195">
        <v>818865.51</v>
      </c>
      <c r="M9" s="385">
        <v>0.35666930569803496</v>
      </c>
      <c r="X9" s="377"/>
    </row>
    <row r="10" spans="1:24" x14ac:dyDescent="0.2">
      <c r="A10" s="326" t="s">
        <v>23</v>
      </c>
      <c r="B10" s="280">
        <v>194.44500000000002</v>
      </c>
      <c r="C10" s="385">
        <v>1.7585005270663208E-2</v>
      </c>
      <c r="D10" s="103">
        <v>194.44500000000002</v>
      </c>
      <c r="E10" s="385">
        <v>1.7584795349138382E-2</v>
      </c>
      <c r="F10" s="103">
        <v>194.44500000000002</v>
      </c>
      <c r="G10" s="385">
        <v>1.7705688111087317E-2</v>
      </c>
      <c r="H10" s="280">
        <v>54183.237999999998</v>
      </c>
      <c r="I10" s="385">
        <v>1.2180332658694351E-2</v>
      </c>
      <c r="J10" s="103">
        <v>45830.633999999998</v>
      </c>
      <c r="K10" s="385">
        <v>1.1700256697349178E-2</v>
      </c>
      <c r="L10" s="103">
        <v>46148.911</v>
      </c>
      <c r="M10" s="385">
        <v>1.1827296035044323E-2</v>
      </c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442">
        <v>0</v>
      </c>
      <c r="E11" s="385">
        <v>0</v>
      </c>
      <c r="F11" s="442">
        <v>0</v>
      </c>
      <c r="G11" s="385">
        <v>0</v>
      </c>
      <c r="H11" s="343">
        <v>0</v>
      </c>
      <c r="I11" s="385">
        <v>0</v>
      </c>
      <c r="J11" s="442">
        <v>0</v>
      </c>
      <c r="K11" s="385">
        <v>0</v>
      </c>
      <c r="L11" s="442">
        <v>0</v>
      </c>
      <c r="M11" s="385">
        <v>0</v>
      </c>
      <c r="X11" s="377"/>
    </row>
    <row r="12" spans="1:24" x14ac:dyDescent="0.2">
      <c r="A12" s="326" t="s">
        <v>25</v>
      </c>
      <c r="B12" s="280">
        <v>46.953999999999986</v>
      </c>
      <c r="C12" s="385">
        <v>5.134227564134116E-2</v>
      </c>
      <c r="D12" s="103">
        <v>46.953999999999986</v>
      </c>
      <c r="E12" s="385">
        <v>5.1330713266683897E-2</v>
      </c>
      <c r="F12" s="103">
        <v>47.952999999999989</v>
      </c>
      <c r="G12" s="385">
        <v>5.2437336109404126E-2</v>
      </c>
      <c r="H12" s="280">
        <v>24650.989000000005</v>
      </c>
      <c r="I12" s="385">
        <v>6.9981833842254482E-2</v>
      </c>
      <c r="J12" s="103">
        <v>22071.108</v>
      </c>
      <c r="K12" s="385">
        <v>7.0051787381604932E-2</v>
      </c>
      <c r="L12" s="103">
        <v>24095.308000000005</v>
      </c>
      <c r="M12" s="385">
        <v>7.1477692564523632E-2</v>
      </c>
      <c r="X12" s="377"/>
    </row>
    <row r="13" spans="1:24" x14ac:dyDescent="0.2">
      <c r="A13" s="326" t="s">
        <v>46</v>
      </c>
      <c r="B13" s="343">
        <v>156.60695000000001</v>
      </c>
      <c r="C13" s="385">
        <v>0.14335014766927157</v>
      </c>
      <c r="D13" s="442">
        <v>156.60695000000001</v>
      </c>
      <c r="E13" s="385">
        <v>0.14335355935439453</v>
      </c>
      <c r="F13" s="442">
        <v>156.29895000000002</v>
      </c>
      <c r="G13" s="385">
        <v>0.14314585432396382</v>
      </c>
      <c r="H13" s="343">
        <v>30661.514999999999</v>
      </c>
      <c r="I13" s="385">
        <v>0.13395311709163829</v>
      </c>
      <c r="J13" s="442">
        <v>21160.171000000002</v>
      </c>
      <c r="K13" s="385">
        <v>9.7638313023474838E-2</v>
      </c>
      <c r="L13" s="442">
        <v>53858.333999999995</v>
      </c>
      <c r="M13" s="385">
        <v>0.15426269539624521</v>
      </c>
      <c r="X13" s="377"/>
    </row>
    <row r="14" spans="1:24" x14ac:dyDescent="0.2">
      <c r="A14" s="326" t="s">
        <v>47</v>
      </c>
      <c r="B14" s="280">
        <v>0</v>
      </c>
      <c r="C14" s="385">
        <v>0</v>
      </c>
      <c r="D14" s="103">
        <v>0</v>
      </c>
      <c r="E14" s="385">
        <v>0</v>
      </c>
      <c r="F14" s="103">
        <v>0</v>
      </c>
      <c r="G14" s="385">
        <v>0</v>
      </c>
      <c r="H14" s="280">
        <v>0</v>
      </c>
      <c r="I14" s="385">
        <v>0</v>
      </c>
      <c r="J14" s="103">
        <v>0</v>
      </c>
      <c r="K14" s="385">
        <v>0</v>
      </c>
      <c r="L14" s="103">
        <v>0</v>
      </c>
      <c r="M14" s="385">
        <v>0</v>
      </c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0</v>
      </c>
      <c r="C15" s="385">
        <v>0</v>
      </c>
      <c r="D15" s="103">
        <v>0</v>
      </c>
      <c r="E15" s="378">
        <v>0</v>
      </c>
      <c r="F15" s="103">
        <v>0</v>
      </c>
      <c r="G15" s="378">
        <v>0</v>
      </c>
      <c r="H15" s="280">
        <v>0</v>
      </c>
      <c r="I15" s="378">
        <v>0</v>
      </c>
      <c r="J15" s="103">
        <v>0</v>
      </c>
      <c r="K15" s="378">
        <v>0</v>
      </c>
      <c r="L15" s="103">
        <v>0</v>
      </c>
      <c r="M15" s="378">
        <v>0</v>
      </c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239.14477000000022</v>
      </c>
      <c r="C16" s="386">
        <v>0.11674092207447968</v>
      </c>
      <c r="D16" s="383">
        <v>239.00215000000023</v>
      </c>
      <c r="E16" s="379">
        <v>0.1167121038914728</v>
      </c>
      <c r="F16" s="383">
        <v>238.58540000000025</v>
      </c>
      <c r="G16" s="379">
        <v>0.1173966917733166</v>
      </c>
      <c r="H16" s="382">
        <v>6751.5490000000045</v>
      </c>
      <c r="I16" s="384">
        <v>0.12884690575776517</v>
      </c>
      <c r="J16" s="383">
        <v>18720.04100000003</v>
      </c>
      <c r="K16" s="384">
        <v>0.13693037172411004</v>
      </c>
      <c r="L16" s="383">
        <v>22950.855000000047</v>
      </c>
      <c r="M16" s="384">
        <v>0.12044414682932776</v>
      </c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15" x14ac:dyDescent="0.2">
      <c r="A18" s="332"/>
      <c r="B18" s="717" t="s">
        <v>386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2.4721057402964489E-2</v>
      </c>
      <c r="J19" s="448" t="str">
        <f>A9</f>
        <v>JE</v>
      </c>
      <c r="K19" s="434">
        <f t="shared" ref="K19:K26" si="0">H9+J9+L9</f>
        <v>3886917.7699999996</v>
      </c>
      <c r="L19" s="448" t="str">
        <f>A9</f>
        <v>JE</v>
      </c>
      <c r="M19" s="446">
        <f>K19/'12'!B4</f>
        <v>0.50907033150820402</v>
      </c>
      <c r="N19" s="436"/>
      <c r="O19" s="338"/>
    </row>
    <row r="20" spans="1:15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4.0618956078189869E-2</v>
      </c>
      <c r="J20" s="448" t="str">
        <f t="shared" ref="J20:J26" si="1">A10</f>
        <v>PE</v>
      </c>
      <c r="K20" s="434">
        <f t="shared" si="0"/>
        <v>146162.783</v>
      </c>
      <c r="L20" s="448" t="str">
        <f t="shared" ref="L20:L26" si="2">A10</f>
        <v>PE</v>
      </c>
      <c r="M20" s="446">
        <f>K20/'12'!C4</f>
        <v>1.1914750255413439E-2</v>
      </c>
      <c r="N20" s="436"/>
      <c r="O20" s="338"/>
    </row>
    <row r="21" spans="1:15" x14ac:dyDescent="0.2">
      <c r="A21" s="489"/>
      <c r="B21" s="490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8.5851496231767258E-2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4" t="s">
        <v>58</v>
      </c>
      <c r="B22" s="663">
        <f>SUM(B23,D23,F23)</f>
        <v>892430.74617641396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8.2219648803129236E-2</v>
      </c>
      <c r="J22" s="448" t="str">
        <f t="shared" si="1"/>
        <v>PSE</v>
      </c>
      <c r="K22" s="434">
        <f t="shared" si="0"/>
        <v>70817.405000000013</v>
      </c>
      <c r="L22" s="448" t="str">
        <f t="shared" si="2"/>
        <v>PSE</v>
      </c>
      <c r="M22" s="446">
        <f>K22/'12'!E4</f>
        <v>7.0505816038466035E-2</v>
      </c>
      <c r="N22" s="436"/>
      <c r="O22" s="338"/>
    </row>
    <row r="23" spans="1:15" x14ac:dyDescent="0.2">
      <c r="A23" s="725"/>
      <c r="B23" s="341">
        <f>SUM(B24:B27)</f>
        <v>327953.46592115582</v>
      </c>
      <c r="C23" s="430">
        <v>5.9458219460524271E-2</v>
      </c>
      <c r="D23" s="342">
        <f>SUM(D24:D27)</f>
        <v>281814.23347686883</v>
      </c>
      <c r="E23" s="430">
        <v>5.8604205389341121E-2</v>
      </c>
      <c r="F23" s="342">
        <f>SUM(F24:F27)</f>
        <v>282663.04677838919</v>
      </c>
      <c r="G23" s="430">
        <v>5.7280780540832341E-2</v>
      </c>
      <c r="H23" s="338"/>
      <c r="I23" s="338"/>
      <c r="J23" s="448" t="str">
        <f t="shared" si="1"/>
        <v>VE</v>
      </c>
      <c r="K23" s="434">
        <f t="shared" si="0"/>
        <v>105680.01999999999</v>
      </c>
      <c r="L23" s="448" t="str">
        <f t="shared" si="2"/>
        <v>VE</v>
      </c>
      <c r="M23" s="446">
        <f>K23/'12'!F4</f>
        <v>0.1329724569576681</v>
      </c>
      <c r="N23" s="436"/>
      <c r="O23" s="338"/>
    </row>
    <row r="24" spans="1:15" x14ac:dyDescent="0.2">
      <c r="A24" s="325" t="s">
        <v>9</v>
      </c>
      <c r="B24" s="443">
        <v>15787.43</v>
      </c>
      <c r="C24" s="391">
        <v>2.4682631197005797E-2</v>
      </c>
      <c r="D24" s="393">
        <v>14967.098</v>
      </c>
      <c r="E24" s="391">
        <v>2.6018910654084824E-2</v>
      </c>
      <c r="F24" s="393">
        <v>15524.463829775799</v>
      </c>
      <c r="G24" s="391">
        <v>2.3622445579500898E-2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</row>
    <row r="25" spans="1:15" x14ac:dyDescent="0.2">
      <c r="A25" s="325" t="s">
        <v>10</v>
      </c>
      <c r="B25" s="443">
        <v>87996.644764085198</v>
      </c>
      <c r="C25" s="391">
        <v>3.9931610083258656E-2</v>
      </c>
      <c r="D25" s="393">
        <v>80161.201016354695</v>
      </c>
      <c r="E25" s="391">
        <v>4.0089045726683703E-2</v>
      </c>
      <c r="F25" s="393">
        <v>88739.850829732197</v>
      </c>
      <c r="G25" s="391">
        <v>4.183249199005766E-2</v>
      </c>
      <c r="H25" s="338"/>
      <c r="I25" s="338"/>
      <c r="J25" s="448" t="str">
        <f t="shared" si="1"/>
        <v>VTE</v>
      </c>
      <c r="K25" s="434">
        <f t="shared" si="0"/>
        <v>0</v>
      </c>
      <c r="L25" s="448" t="str">
        <f t="shared" si="2"/>
        <v>VTE</v>
      </c>
      <c r="M25" s="446">
        <f>K25/'12'!H4</f>
        <v>0</v>
      </c>
    </row>
    <row r="26" spans="1:15" x14ac:dyDescent="0.2">
      <c r="A26" s="325" t="s">
        <v>182</v>
      </c>
      <c r="B26" s="443">
        <v>75193.065265419602</v>
      </c>
      <c r="C26" s="391">
        <v>8.6241954089199754E-2</v>
      </c>
      <c r="D26" s="393">
        <v>66609.674284359106</v>
      </c>
      <c r="E26" s="391">
        <v>8.8581674317710857E-2</v>
      </c>
      <c r="F26" s="393">
        <v>60893.020974759202</v>
      </c>
      <c r="G26" s="391">
        <v>8.2604701277307582E-2</v>
      </c>
      <c r="H26" s="338"/>
      <c r="I26" s="338"/>
      <c r="J26" s="448" t="str">
        <f t="shared" si="1"/>
        <v>FVE</v>
      </c>
      <c r="K26" s="434">
        <f t="shared" si="0"/>
        <v>48422.44500000008</v>
      </c>
      <c r="L26" s="448" t="str">
        <f t="shared" si="2"/>
        <v>FVE</v>
      </c>
      <c r="M26" s="446">
        <f>K26/'12'!I4</f>
        <v>0.12754034561577859</v>
      </c>
    </row>
    <row r="27" spans="1:15" ht="12.75" thickBot="1" x14ac:dyDescent="0.25">
      <c r="A27" s="327" t="s">
        <v>180</v>
      </c>
      <c r="B27" s="444">
        <v>148976.32589165101</v>
      </c>
      <c r="C27" s="392">
        <v>8.2741172365105031E-2</v>
      </c>
      <c r="D27" s="394">
        <v>120076.260176155</v>
      </c>
      <c r="E27" s="392">
        <v>8.1023342384569597E-2</v>
      </c>
      <c r="F27" s="394">
        <v>117505.711144122</v>
      </c>
      <c r="G27" s="392">
        <v>8.2807314456743081E-2</v>
      </c>
      <c r="H27" s="338"/>
      <c r="I27" s="338"/>
      <c r="J27" s="338"/>
      <c r="K27" s="338"/>
      <c r="L27" s="338"/>
      <c r="M27" s="338"/>
    </row>
    <row r="28" spans="1:15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  <c r="N28" s="436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436"/>
      <c r="O29" s="338"/>
    </row>
    <row r="30" spans="1:15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0.52447552447552448</v>
      </c>
      <c r="J31" s="448" t="str">
        <f t="shared" ref="J31:J38" si="5">A9</f>
        <v>JE</v>
      </c>
      <c r="K31" s="377">
        <f t="shared" ref="K31:K38" si="6">H9</f>
        <v>1624812.37</v>
      </c>
      <c r="L31" s="377">
        <f t="shared" ref="L31:L38" si="7">J9</f>
        <v>1443239.89</v>
      </c>
      <c r="M31" s="377">
        <f t="shared" ref="M31:M38" si="8">L9</f>
        <v>818865.51</v>
      </c>
    </row>
    <row r="32" spans="1:15" x14ac:dyDescent="0.2">
      <c r="H32" s="448" t="str">
        <f t="shared" si="3"/>
        <v>PE</v>
      </c>
      <c r="I32" s="449">
        <f t="shared" si="4"/>
        <v>1.7705688111087317E-2</v>
      </c>
      <c r="J32" s="448" t="str">
        <f t="shared" si="5"/>
        <v>PE</v>
      </c>
      <c r="K32" s="377">
        <f t="shared" si="6"/>
        <v>54183.237999999998</v>
      </c>
      <c r="L32" s="377">
        <f t="shared" si="7"/>
        <v>45830.633999999998</v>
      </c>
      <c r="M32" s="377">
        <f t="shared" si="8"/>
        <v>46148.911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5.2437336109404126E-2</v>
      </c>
      <c r="J34" s="448" t="str">
        <f t="shared" si="5"/>
        <v>PSE</v>
      </c>
      <c r="K34" s="377">
        <f t="shared" si="6"/>
        <v>24650.989000000005</v>
      </c>
      <c r="L34" s="377">
        <f t="shared" si="7"/>
        <v>22071.108</v>
      </c>
      <c r="M34" s="377">
        <f t="shared" si="8"/>
        <v>24095.308000000005</v>
      </c>
    </row>
    <row r="35" spans="8:13" ht="13.5" customHeight="1" x14ac:dyDescent="0.2">
      <c r="H35" s="448" t="str">
        <f t="shared" si="3"/>
        <v>VE</v>
      </c>
      <c r="I35" s="449">
        <f t="shared" si="4"/>
        <v>0.14314585432396382</v>
      </c>
      <c r="J35" s="448" t="str">
        <f t="shared" si="5"/>
        <v>VE</v>
      </c>
      <c r="K35" s="377">
        <f t="shared" si="6"/>
        <v>30661.514999999999</v>
      </c>
      <c r="L35" s="377">
        <f t="shared" si="7"/>
        <v>21160.171000000002</v>
      </c>
      <c r="M35" s="377">
        <f t="shared" si="8"/>
        <v>53858.333999999995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</v>
      </c>
      <c r="J37" s="448" t="str">
        <f t="shared" si="5"/>
        <v>VTE</v>
      </c>
      <c r="K37" s="377">
        <f t="shared" si="6"/>
        <v>0</v>
      </c>
      <c r="L37" s="377">
        <f t="shared" si="7"/>
        <v>0</v>
      </c>
      <c r="M37" s="377">
        <f t="shared" si="8"/>
        <v>0</v>
      </c>
    </row>
    <row r="38" spans="8:13" ht="12.75" customHeight="1" x14ac:dyDescent="0.2">
      <c r="H38" s="448" t="str">
        <f t="shared" si="3"/>
        <v>FVE</v>
      </c>
      <c r="I38" s="449">
        <f t="shared" si="4"/>
        <v>0.1173966917733166</v>
      </c>
      <c r="J38" s="448" t="str">
        <f t="shared" si="5"/>
        <v>FVE</v>
      </c>
      <c r="K38" s="377">
        <f t="shared" si="6"/>
        <v>6751.5490000000045</v>
      </c>
      <c r="L38" s="377">
        <f t="shared" si="7"/>
        <v>18720.04100000003</v>
      </c>
      <c r="M38" s="377">
        <f t="shared" si="8"/>
        <v>22950.855000000047</v>
      </c>
    </row>
    <row r="39" spans="8:13" ht="12.75" customHeight="1" x14ac:dyDescent="0.2"/>
  </sheetData>
  <mergeCells count="20"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  <mergeCell ref="H5:I5"/>
    <mergeCell ref="J5:K5"/>
    <mergeCell ref="L5:M5"/>
    <mergeCell ref="A7:A8"/>
    <mergeCell ref="H3:M3"/>
    <mergeCell ref="H4:M4"/>
    <mergeCell ref="H7:M7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3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421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I. čtvrtletí 2019</v>
      </c>
      <c r="N1" s="436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436"/>
      <c r="O2" s="338"/>
    </row>
    <row r="3" spans="1:21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437"/>
    </row>
    <row r="4" spans="1:21" ht="13.5" customHeight="1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438"/>
    </row>
    <row r="5" spans="1:21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439"/>
    </row>
    <row r="6" spans="1:21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432" t="s">
        <v>310</v>
      </c>
      <c r="N6" s="439"/>
    </row>
    <row r="7" spans="1:21" x14ac:dyDescent="0.2">
      <c r="A7" s="706" t="s">
        <v>58</v>
      </c>
      <c r="B7" s="663">
        <f>F8</f>
        <v>896.81415999999945</v>
      </c>
      <c r="C7" s="664"/>
      <c r="D7" s="664"/>
      <c r="E7" s="664"/>
      <c r="F7" s="664"/>
      <c r="G7" s="665"/>
      <c r="H7" s="663">
        <f>SUM(H8,J8,L8)</f>
        <v>524505.94100000011</v>
      </c>
      <c r="I7" s="664"/>
      <c r="J7" s="664"/>
      <c r="K7" s="664"/>
      <c r="L7" s="664"/>
      <c r="M7" s="664"/>
      <c r="N7" s="440"/>
    </row>
    <row r="8" spans="1:21" x14ac:dyDescent="0.2">
      <c r="A8" s="708"/>
      <c r="B8" s="341">
        <f>SUM(B9:B16)</f>
        <v>905.91024999999922</v>
      </c>
      <c r="C8" s="429">
        <v>4.0703472213027558E-2</v>
      </c>
      <c r="D8" s="342">
        <f>SUM(D9:D16)</f>
        <v>908.02389999999946</v>
      </c>
      <c r="E8" s="429">
        <v>4.0798264998262043E-2</v>
      </c>
      <c r="F8" s="342">
        <f>SUM(F9:F16)</f>
        <v>896.81415999999945</v>
      </c>
      <c r="G8" s="429">
        <v>4.0461146470003977E-2</v>
      </c>
      <c r="H8" s="341">
        <f>SUM(H9:H16)</f>
        <v>173876.959</v>
      </c>
      <c r="I8" s="429">
        <v>2.0321663768413403E-2</v>
      </c>
      <c r="J8" s="342">
        <f>SUM(J9:J16)</f>
        <v>168648.35100000005</v>
      </c>
      <c r="K8" s="429">
        <v>2.1774801860412547E-2</v>
      </c>
      <c r="L8" s="342">
        <f>SUM(L9:L16)</f>
        <v>181980.63099999999</v>
      </c>
      <c r="M8" s="429">
        <v>2.4252042906722792E-2</v>
      </c>
      <c r="N8" s="441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226.29999999999998</v>
      </c>
      <c r="C10" s="385">
        <v>2.0465873088796743E-2</v>
      </c>
      <c r="D10" s="195">
        <v>226.29999999999998</v>
      </c>
      <c r="E10" s="385">
        <v>2.0465628776826433E-2</v>
      </c>
      <c r="F10" s="195">
        <v>226.29999999999998</v>
      </c>
      <c r="G10" s="385">
        <v>2.0606326825267089E-2</v>
      </c>
      <c r="H10" s="280">
        <v>61217.150999999998</v>
      </c>
      <c r="I10" s="385">
        <v>1.3761548610245913E-2</v>
      </c>
      <c r="J10" s="195">
        <v>47268.775000000001</v>
      </c>
      <c r="K10" s="385">
        <v>1.2067404550180157E-2</v>
      </c>
      <c r="L10" s="195">
        <v>45696.864000000001</v>
      </c>
      <c r="M10" s="385">
        <v>1.1711442950434078E-2</v>
      </c>
      <c r="N10" s="434"/>
      <c r="O10" s="446"/>
    </row>
    <row r="11" spans="1:21" x14ac:dyDescent="0.2">
      <c r="A11" s="326" t="s">
        <v>24</v>
      </c>
      <c r="B11" s="343">
        <v>118.5</v>
      </c>
      <c r="C11" s="385">
        <v>8.690869086908691E-2</v>
      </c>
      <c r="D11" s="344">
        <v>118.5</v>
      </c>
      <c r="E11" s="385">
        <v>8.690869086908691E-2</v>
      </c>
      <c r="F11" s="344">
        <v>118.5</v>
      </c>
      <c r="G11" s="385">
        <v>8.690869086908691E-2</v>
      </c>
      <c r="H11" s="343">
        <v>57241.3</v>
      </c>
      <c r="I11" s="385">
        <v>0.10440990309452505</v>
      </c>
      <c r="J11" s="344">
        <v>49104.4</v>
      </c>
      <c r="K11" s="385">
        <v>0.11801657155086918</v>
      </c>
      <c r="L11" s="344">
        <v>47076.6</v>
      </c>
      <c r="M11" s="385">
        <v>0.18799152922786566</v>
      </c>
      <c r="N11" s="434"/>
      <c r="O11" s="446"/>
    </row>
    <row r="12" spans="1:21" x14ac:dyDescent="0.2">
      <c r="A12" s="326" t="s">
        <v>25</v>
      </c>
      <c r="B12" s="280">
        <v>72.245000000000019</v>
      </c>
      <c r="C12" s="385">
        <v>7.8996948155826863E-2</v>
      </c>
      <c r="D12" s="195">
        <v>72.319000000000017</v>
      </c>
      <c r="E12" s="385">
        <v>7.9060055644531127E-2</v>
      </c>
      <c r="F12" s="195">
        <v>72.319000000000017</v>
      </c>
      <c r="G12" s="385">
        <v>7.9081928348507885E-2</v>
      </c>
      <c r="H12" s="280">
        <v>35102.310999999987</v>
      </c>
      <c r="I12" s="385">
        <v>9.9652151720206458E-2</v>
      </c>
      <c r="J12" s="195">
        <v>31521.661000000007</v>
      </c>
      <c r="K12" s="385">
        <v>0.10004702501963329</v>
      </c>
      <c r="L12" s="195">
        <v>31827.333999999988</v>
      </c>
      <c r="M12" s="385">
        <v>9.4414414408000469E-2</v>
      </c>
      <c r="N12" s="434"/>
      <c r="O12" s="446"/>
    </row>
    <row r="13" spans="1:21" x14ac:dyDescent="0.2">
      <c r="A13" s="326" t="s">
        <v>46</v>
      </c>
      <c r="B13" s="343">
        <v>34.217700000000001</v>
      </c>
      <c r="C13" s="385">
        <v>3.1321166448250434E-2</v>
      </c>
      <c r="D13" s="344">
        <v>34.217700000000001</v>
      </c>
      <c r="E13" s="385">
        <v>3.1321911881438631E-2</v>
      </c>
      <c r="F13" s="344">
        <v>34.197200000000002</v>
      </c>
      <c r="G13" s="385">
        <v>3.1319387682946398E-2</v>
      </c>
      <c r="H13" s="343">
        <v>5264.8880000000008</v>
      </c>
      <c r="I13" s="385">
        <v>2.3001086500075471E-2</v>
      </c>
      <c r="J13" s="344">
        <v>6993.4050000000007</v>
      </c>
      <c r="K13" s="385">
        <v>3.2269317033871515E-2</v>
      </c>
      <c r="L13" s="344">
        <v>9005.0619999999981</v>
      </c>
      <c r="M13" s="385">
        <v>2.5792575320475054E-2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8.4111999999999991</v>
      </c>
      <c r="C15" s="385">
        <v>2.6417881946189315E-2</v>
      </c>
      <c r="D15" s="195">
        <v>8.4111999999999991</v>
      </c>
      <c r="E15" s="378">
        <v>2.637646037635499E-2</v>
      </c>
      <c r="F15" s="195">
        <v>8.4111999999999991</v>
      </c>
      <c r="G15" s="378">
        <v>2.6359928095611756E-2</v>
      </c>
      <c r="H15" s="280">
        <v>1432.2029999999997</v>
      </c>
      <c r="I15" s="378">
        <v>1.7719543345980235E-2</v>
      </c>
      <c r="J15" s="195">
        <v>1329.1029999999998</v>
      </c>
      <c r="K15" s="378">
        <v>2.063881258848263E-2</v>
      </c>
      <c r="L15" s="195">
        <v>1779.7160000000001</v>
      </c>
      <c r="M15" s="378">
        <v>2.0957548457315393E-2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446.23634999999928</v>
      </c>
      <c r="C16" s="386">
        <v>0.21783475742392405</v>
      </c>
      <c r="D16" s="383">
        <v>448.2759999999995</v>
      </c>
      <c r="E16" s="379">
        <v>0.21890696415933392</v>
      </c>
      <c r="F16" s="383">
        <v>437.0867599999994</v>
      </c>
      <c r="G16" s="379">
        <v>0.21506990638118462</v>
      </c>
      <c r="H16" s="382">
        <v>13619.106000000009</v>
      </c>
      <c r="I16" s="384">
        <v>0.25990771410931246</v>
      </c>
      <c r="J16" s="383">
        <v>32431.007000000034</v>
      </c>
      <c r="K16" s="384">
        <v>0.23722116014047256</v>
      </c>
      <c r="L16" s="383">
        <v>46595.055000000015</v>
      </c>
      <c r="M16" s="384">
        <v>0.24452690960491855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20" x14ac:dyDescent="0.2">
      <c r="A18" s="433"/>
      <c r="B18" s="717" t="s">
        <v>386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6.8428228551082201E-2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0.11514506212064583</v>
      </c>
      <c r="J20" s="448" t="str">
        <f t="shared" ref="J20:J26" si="1">A10</f>
        <v>PE</v>
      </c>
      <c r="K20" s="434">
        <f t="shared" si="0"/>
        <v>154182.79</v>
      </c>
      <c r="L20" s="448" t="str">
        <f t="shared" ref="L20:L26" si="2">A10</f>
        <v>PE</v>
      </c>
      <c r="M20" s="446">
        <f>K20/'12'!C4</f>
        <v>1.2568517093252506E-2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8.1905686793491098E-2</v>
      </c>
      <c r="J21" s="448" t="str">
        <f t="shared" si="1"/>
        <v>PPE</v>
      </c>
      <c r="K21" s="434">
        <f t="shared" si="0"/>
        <v>153422.30000000002</v>
      </c>
      <c r="L21" s="448" t="str">
        <f t="shared" si="2"/>
        <v>PPE</v>
      </c>
      <c r="M21" s="446">
        <f>K21/'12'!D4</f>
        <v>0.12630098373918561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4" t="s">
        <v>58</v>
      </c>
      <c r="B22" s="663">
        <f>SUM(B23,D23,F23)</f>
        <v>1455323.2493422772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8.6269524107662657E-2</v>
      </c>
      <c r="J22" s="448" t="str">
        <f t="shared" si="1"/>
        <v>PSE</v>
      </c>
      <c r="K22" s="434">
        <f t="shared" si="0"/>
        <v>98451.305999999982</v>
      </c>
      <c r="L22" s="448" t="str">
        <f t="shared" si="2"/>
        <v>PSE</v>
      </c>
      <c r="M22" s="446">
        <f>K22/'12'!E4</f>
        <v>9.8018130847674023E-2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5"/>
      <c r="B23" s="341">
        <f>SUM(B24:B27)</f>
        <v>532240.39174633531</v>
      </c>
      <c r="C23" s="430">
        <v>9.6495598634158464E-2</v>
      </c>
      <c r="D23" s="342">
        <f>SUM(D24:D27)</f>
        <v>454399.7871937725</v>
      </c>
      <c r="E23" s="430">
        <v>9.4493944216492154E-2</v>
      </c>
      <c r="F23" s="342">
        <f>SUM(F24:F27)</f>
        <v>468683.07040216948</v>
      </c>
      <c r="G23" s="430">
        <v>9.4977155326419829E-2</v>
      </c>
      <c r="H23" s="338"/>
      <c r="I23" s="338"/>
      <c r="J23" s="448" t="str">
        <f t="shared" si="1"/>
        <v>VE</v>
      </c>
      <c r="K23" s="434">
        <f t="shared" si="0"/>
        <v>21263.355</v>
      </c>
      <c r="L23" s="448" t="str">
        <f t="shared" si="2"/>
        <v>VE</v>
      </c>
      <c r="M23" s="446">
        <f>K23/'12'!F4</f>
        <v>2.6754731476329365E-2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47607.141000000003</v>
      </c>
      <c r="C24" s="391">
        <v>7.4430702378211894E-2</v>
      </c>
      <c r="D24" s="393">
        <v>36712.508999999998</v>
      </c>
      <c r="E24" s="391">
        <v>6.3821289307939649E-2</v>
      </c>
      <c r="F24" s="393">
        <v>43781.238987936697</v>
      </c>
      <c r="G24" s="391">
        <v>6.6618721698589803E-2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256961.69375245701</v>
      </c>
      <c r="C25" s="391">
        <v>0.11660551591217827</v>
      </c>
      <c r="D25" s="393">
        <v>229941.96394886001</v>
      </c>
      <c r="E25" s="391">
        <v>0.11499520703723728</v>
      </c>
      <c r="F25" s="393">
        <v>241340.10065347201</v>
      </c>
      <c r="G25" s="391">
        <v>0.11376915481678351</v>
      </c>
      <c r="H25" s="338"/>
      <c r="I25" s="338"/>
      <c r="J25" s="448" t="str">
        <f t="shared" si="1"/>
        <v>VTE</v>
      </c>
      <c r="K25" s="434">
        <f t="shared" si="0"/>
        <v>4541.0219999999999</v>
      </c>
      <c r="L25" s="448" t="str">
        <f t="shared" si="2"/>
        <v>VTE</v>
      </c>
      <c r="M25" s="446">
        <f>K25/'12'!H4</f>
        <v>1.9731181272812495E-2</v>
      </c>
      <c r="N25" s="436"/>
      <c r="O25" s="447"/>
    </row>
    <row r="26" spans="1:20" x14ac:dyDescent="0.2">
      <c r="A26" s="333" t="s">
        <v>182</v>
      </c>
      <c r="B26" s="443">
        <v>71357.136717594301</v>
      </c>
      <c r="C26" s="391">
        <v>8.1842373189774192E-2</v>
      </c>
      <c r="D26" s="393">
        <v>61754.483916402503</v>
      </c>
      <c r="E26" s="391">
        <v>8.2124941169778212E-2</v>
      </c>
      <c r="F26" s="393">
        <v>60268.066437177797</v>
      </c>
      <c r="G26" s="391">
        <v>8.1756916390592765E-2</v>
      </c>
      <c r="H26" s="338"/>
      <c r="I26" s="338"/>
      <c r="J26" s="448" t="str">
        <f t="shared" si="1"/>
        <v>FVE</v>
      </c>
      <c r="K26" s="434">
        <f t="shared" si="0"/>
        <v>92645.168000000063</v>
      </c>
      <c r="L26" s="448" t="str">
        <f t="shared" si="2"/>
        <v>FVE</v>
      </c>
      <c r="M26" s="446">
        <f>K26/'12'!I4</f>
        <v>0.24401900288909117</v>
      </c>
      <c r="N26" s="436"/>
      <c r="O26" s="447"/>
    </row>
    <row r="27" spans="1:20" ht="12.75" thickBot="1" x14ac:dyDescent="0.25">
      <c r="A27" s="334" t="s">
        <v>180</v>
      </c>
      <c r="B27" s="444">
        <v>156314.42027628401</v>
      </c>
      <c r="C27" s="392">
        <v>8.6816736241958264E-2</v>
      </c>
      <c r="D27" s="394">
        <v>125990.83032851</v>
      </c>
      <c r="E27" s="392">
        <v>8.5014291484822951E-2</v>
      </c>
      <c r="F27" s="394">
        <v>123293.664323583</v>
      </c>
      <c r="G27" s="392">
        <v>8.6886136280174997E-2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2.0606326825267089E-2</v>
      </c>
      <c r="J32" s="448" t="str">
        <f t="shared" si="5"/>
        <v>PE</v>
      </c>
      <c r="K32" s="377">
        <f t="shared" si="6"/>
        <v>61217.150999999998</v>
      </c>
      <c r="L32" s="377">
        <f t="shared" si="7"/>
        <v>47268.775000000001</v>
      </c>
      <c r="M32" s="377">
        <f t="shared" si="8"/>
        <v>45696.864000000001</v>
      </c>
    </row>
    <row r="33" spans="8:13" x14ac:dyDescent="0.2">
      <c r="H33" s="448" t="str">
        <f t="shared" si="3"/>
        <v>PPE</v>
      </c>
      <c r="I33" s="449">
        <f t="shared" si="4"/>
        <v>8.690869086908691E-2</v>
      </c>
      <c r="J33" s="448" t="str">
        <f t="shared" si="5"/>
        <v>PPE</v>
      </c>
      <c r="K33" s="377">
        <f t="shared" si="6"/>
        <v>57241.3</v>
      </c>
      <c r="L33" s="377">
        <f t="shared" si="7"/>
        <v>49104.4</v>
      </c>
      <c r="M33" s="377">
        <f t="shared" si="8"/>
        <v>47076.6</v>
      </c>
    </row>
    <row r="34" spans="8:13" ht="13.5" customHeight="1" x14ac:dyDescent="0.2">
      <c r="H34" s="448" t="str">
        <f t="shared" si="3"/>
        <v>PSE</v>
      </c>
      <c r="I34" s="449">
        <f t="shared" si="4"/>
        <v>7.9081928348507885E-2</v>
      </c>
      <c r="J34" s="448" t="str">
        <f t="shared" si="5"/>
        <v>PSE</v>
      </c>
      <c r="K34" s="377">
        <f t="shared" si="6"/>
        <v>35102.310999999987</v>
      </c>
      <c r="L34" s="377">
        <f t="shared" si="7"/>
        <v>31521.661000000007</v>
      </c>
      <c r="M34" s="377">
        <f t="shared" si="8"/>
        <v>31827.333999999988</v>
      </c>
    </row>
    <row r="35" spans="8:13" ht="12.75" customHeight="1" x14ac:dyDescent="0.2">
      <c r="H35" s="448" t="str">
        <f t="shared" si="3"/>
        <v>VE</v>
      </c>
      <c r="I35" s="449">
        <f t="shared" si="4"/>
        <v>3.1319387682946398E-2</v>
      </c>
      <c r="J35" s="448" t="str">
        <f t="shared" si="5"/>
        <v>VE</v>
      </c>
      <c r="K35" s="377">
        <f t="shared" si="6"/>
        <v>5264.8880000000008</v>
      </c>
      <c r="L35" s="377">
        <f t="shared" si="7"/>
        <v>6993.4050000000007</v>
      </c>
      <c r="M35" s="377">
        <f t="shared" si="8"/>
        <v>9005.0619999999981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2.6359928095611756E-2</v>
      </c>
      <c r="J37" s="448" t="str">
        <f t="shared" si="5"/>
        <v>VTE</v>
      </c>
      <c r="K37" s="377">
        <f t="shared" si="6"/>
        <v>1432.2029999999997</v>
      </c>
      <c r="L37" s="377">
        <f t="shared" si="7"/>
        <v>1329.1029999999998</v>
      </c>
      <c r="M37" s="377">
        <f t="shared" si="8"/>
        <v>1779.7160000000001</v>
      </c>
    </row>
    <row r="38" spans="8:13" ht="12.75" customHeight="1" x14ac:dyDescent="0.2">
      <c r="H38" s="448" t="str">
        <f t="shared" si="3"/>
        <v>FVE</v>
      </c>
      <c r="I38" s="449">
        <f t="shared" si="4"/>
        <v>0.21506990638118462</v>
      </c>
      <c r="J38" s="448" t="str">
        <f t="shared" si="5"/>
        <v>FVE</v>
      </c>
      <c r="K38" s="377">
        <f t="shared" si="6"/>
        <v>13619.106000000009</v>
      </c>
      <c r="L38" s="377">
        <f t="shared" si="7"/>
        <v>32431.007000000034</v>
      </c>
      <c r="M38" s="377">
        <f t="shared" si="8"/>
        <v>46595.055000000015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="115" zoomScaleNormal="115" workbookViewId="0">
      <selection activeCell="A2" sqref="A2"/>
    </sheetView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420</v>
      </c>
      <c r="M1" s="330" t="str">
        <f>Obsah!$A$1</f>
        <v>I. čtvrtletí 2019</v>
      </c>
    </row>
    <row r="2" spans="1:24" ht="7.5" customHeight="1" x14ac:dyDescent="0.2"/>
    <row r="3" spans="1:24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4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328"/>
    </row>
    <row r="6" spans="1:24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340" t="s">
        <v>310</v>
      </c>
      <c r="N6" s="328"/>
    </row>
    <row r="7" spans="1:24" x14ac:dyDescent="0.2">
      <c r="A7" s="706" t="s">
        <v>58</v>
      </c>
      <c r="B7" s="663">
        <f>F8</f>
        <v>1031.23577</v>
      </c>
      <c r="C7" s="664"/>
      <c r="D7" s="664"/>
      <c r="E7" s="664"/>
      <c r="F7" s="664"/>
      <c r="G7" s="665"/>
      <c r="H7" s="663">
        <f>SUM(H8,J8,L8)</f>
        <v>1122687.264</v>
      </c>
      <c r="I7" s="664"/>
      <c r="J7" s="664"/>
      <c r="K7" s="664"/>
      <c r="L7" s="664"/>
      <c r="M7" s="664"/>
      <c r="N7" s="389"/>
    </row>
    <row r="8" spans="1:24" x14ac:dyDescent="0.2">
      <c r="A8" s="708"/>
      <c r="B8" s="341">
        <f>SUM(B9:B16)</f>
        <v>1031.63066</v>
      </c>
      <c r="C8" s="429">
        <v>4.635221855963912E-2</v>
      </c>
      <c r="D8" s="342">
        <f>SUM(D9:D16)</f>
        <v>1031.3156600000002</v>
      </c>
      <c r="E8" s="429">
        <v>4.6337865769323416E-2</v>
      </c>
      <c r="F8" s="342">
        <f>SUM(F9:F16)</f>
        <v>1031.23577</v>
      </c>
      <c r="G8" s="429">
        <v>4.652578359721412E-2</v>
      </c>
      <c r="H8" s="341">
        <f>SUM(H9:H16)</f>
        <v>440430.29099999997</v>
      </c>
      <c r="I8" s="429">
        <v>5.1474768932015143E-2</v>
      </c>
      <c r="J8" s="342">
        <f>SUM(J9:J16)</f>
        <v>342584.95</v>
      </c>
      <c r="K8" s="429">
        <v>4.4232388649974627E-2</v>
      </c>
      <c r="L8" s="342">
        <f>SUM(L9:L16)</f>
        <v>339672.02299999999</v>
      </c>
      <c r="M8" s="429">
        <v>4.5267127774764833E-2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543.84</v>
      </c>
      <c r="C10" s="385">
        <v>4.9183209989444206E-2</v>
      </c>
      <c r="D10" s="195">
        <v>543.84</v>
      </c>
      <c r="E10" s="385">
        <v>4.918262286340825E-2</v>
      </c>
      <c r="F10" s="195">
        <v>543.84</v>
      </c>
      <c r="G10" s="385">
        <v>4.9520745827013941E-2</v>
      </c>
      <c r="H10" s="280">
        <v>253610.20299999998</v>
      </c>
      <c r="I10" s="385">
        <v>5.7011296338159115E-2</v>
      </c>
      <c r="J10" s="195">
        <v>191353.367</v>
      </c>
      <c r="K10" s="385">
        <v>4.8851244645711535E-2</v>
      </c>
      <c r="L10" s="195">
        <v>207258.37900000002</v>
      </c>
      <c r="M10" s="385">
        <v>5.3117314169697602E-2</v>
      </c>
      <c r="N10" s="434"/>
      <c r="O10" s="446"/>
      <c r="X10" s="377"/>
    </row>
    <row r="11" spans="1:24" x14ac:dyDescent="0.2">
      <c r="A11" s="326" t="s">
        <v>24</v>
      </c>
      <c r="B11" s="343">
        <v>400</v>
      </c>
      <c r="C11" s="385">
        <v>0.29336266960029334</v>
      </c>
      <c r="D11" s="344">
        <v>400</v>
      </c>
      <c r="E11" s="385">
        <v>0.29336266960029334</v>
      </c>
      <c r="F11" s="344">
        <v>400</v>
      </c>
      <c r="G11" s="385">
        <v>0.29336266960029334</v>
      </c>
      <c r="H11" s="343">
        <v>163448.75</v>
      </c>
      <c r="I11" s="385">
        <v>0.2981355795277405</v>
      </c>
      <c r="J11" s="344">
        <v>134218.97</v>
      </c>
      <c r="K11" s="385">
        <v>0.32257929384106038</v>
      </c>
      <c r="L11" s="344">
        <v>108038.88</v>
      </c>
      <c r="M11" s="385">
        <v>0.43143290439976273</v>
      </c>
      <c r="N11" s="434"/>
      <c r="O11" s="446"/>
      <c r="X11" s="377"/>
    </row>
    <row r="12" spans="1:24" x14ac:dyDescent="0.2">
      <c r="A12" s="326" t="s">
        <v>25</v>
      </c>
      <c r="B12" s="280">
        <v>14.884999999999998</v>
      </c>
      <c r="C12" s="385">
        <v>1.6276137771464909E-2</v>
      </c>
      <c r="D12" s="195">
        <v>14.687000000000001</v>
      </c>
      <c r="E12" s="385">
        <v>1.6056016223277819E-2</v>
      </c>
      <c r="F12" s="195">
        <v>14.687000000000001</v>
      </c>
      <c r="G12" s="385">
        <v>1.6060458270365122E-2</v>
      </c>
      <c r="H12" s="280">
        <v>6166.0339999999997</v>
      </c>
      <c r="I12" s="385">
        <v>1.7504789233961027E-2</v>
      </c>
      <c r="J12" s="195">
        <v>5457.8919999999989</v>
      </c>
      <c r="K12" s="385">
        <v>1.7322877036157966E-2</v>
      </c>
      <c r="L12" s="195">
        <v>5740.4399999999987</v>
      </c>
      <c r="M12" s="385">
        <v>1.7028767820900809E-2</v>
      </c>
      <c r="N12" s="434"/>
      <c r="O12" s="446"/>
      <c r="X12" s="377"/>
    </row>
    <row r="13" spans="1:24" x14ac:dyDescent="0.2">
      <c r="A13" s="326" t="s">
        <v>46</v>
      </c>
      <c r="B13" s="343">
        <v>7.9259999999999975</v>
      </c>
      <c r="C13" s="385">
        <v>7.2550628846717599E-3</v>
      </c>
      <c r="D13" s="344">
        <v>7.9259999999999975</v>
      </c>
      <c r="E13" s="385">
        <v>7.2552355527192806E-3</v>
      </c>
      <c r="F13" s="344">
        <v>7.8979999999999988</v>
      </c>
      <c r="G13" s="385">
        <v>7.2333560618971903E-3</v>
      </c>
      <c r="H13" s="343">
        <v>2984.2139999999999</v>
      </c>
      <c r="I13" s="385">
        <v>1.3037345590017528E-2</v>
      </c>
      <c r="J13" s="344">
        <v>2637.7990000000004</v>
      </c>
      <c r="K13" s="385">
        <v>1.2171463286143054E-2</v>
      </c>
      <c r="L13" s="344">
        <v>3999.0159999999983</v>
      </c>
      <c r="M13" s="385">
        <v>1.1454104523409706E-2</v>
      </c>
      <c r="N13" s="434"/>
      <c r="O13" s="446"/>
      <c r="X13" s="377"/>
    </row>
    <row r="14" spans="1:24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52.09</v>
      </c>
      <c r="C15" s="385">
        <v>0.16360417902047289</v>
      </c>
      <c r="D15" s="195">
        <v>52.09</v>
      </c>
      <c r="E15" s="378">
        <v>0.1633476580041292</v>
      </c>
      <c r="F15" s="195">
        <v>52.09</v>
      </c>
      <c r="G15" s="378">
        <v>0.16324527469331565</v>
      </c>
      <c r="H15" s="280">
        <v>14023.859</v>
      </c>
      <c r="I15" s="378">
        <v>0.17350639359672831</v>
      </c>
      <c r="J15" s="195">
        <v>8163.8580000000002</v>
      </c>
      <c r="K15" s="378">
        <v>0.12677146561326297</v>
      </c>
      <c r="L15" s="195">
        <v>13665.97</v>
      </c>
      <c r="M15" s="378">
        <v>0.16092748983052263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12.889659999999987</v>
      </c>
      <c r="C16" s="386">
        <v>6.2922170266426266E-3</v>
      </c>
      <c r="D16" s="383">
        <v>12.772659999999989</v>
      </c>
      <c r="E16" s="379">
        <v>6.2372828900930646E-3</v>
      </c>
      <c r="F16" s="383">
        <v>12.720769999999989</v>
      </c>
      <c r="G16" s="379">
        <v>6.2592946375144912E-3</v>
      </c>
      <c r="H16" s="382">
        <v>197.23099999999999</v>
      </c>
      <c r="I16" s="384">
        <v>3.7639664719177433E-3</v>
      </c>
      <c r="J16" s="383">
        <v>753.06399999999996</v>
      </c>
      <c r="K16" s="384">
        <v>5.5083925004248135E-3</v>
      </c>
      <c r="L16" s="383">
        <v>969.33800000000031</v>
      </c>
      <c r="M16" s="384">
        <v>5.0870038784719225E-3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15" x14ac:dyDescent="0.2">
      <c r="A18" s="332"/>
      <c r="B18" s="717" t="s">
        <v>386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1.4255492493335468E-2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2.206590214562125E-2</v>
      </c>
      <c r="J20" s="448" t="str">
        <f t="shared" ref="J20:J26" si="1">A10</f>
        <v>PE</v>
      </c>
      <c r="K20" s="434">
        <f t="shared" si="0"/>
        <v>652221.94900000002</v>
      </c>
      <c r="L20" s="448" t="str">
        <f t="shared" ref="L20:L26" si="2">A10</f>
        <v>PE</v>
      </c>
      <c r="M20" s="446">
        <f>K20/'12'!C4</f>
        <v>5.3167170697851318E-2</v>
      </c>
      <c r="N20" s="436"/>
      <c r="O20" s="338"/>
    </row>
    <row r="21" spans="1:15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3.3281417828893163E-2</v>
      </c>
      <c r="J21" s="448" t="str">
        <f t="shared" si="1"/>
        <v>PPE</v>
      </c>
      <c r="K21" s="434">
        <f t="shared" si="0"/>
        <v>405706.6</v>
      </c>
      <c r="L21" s="448" t="str">
        <f t="shared" si="2"/>
        <v>PPE</v>
      </c>
      <c r="M21" s="446">
        <f>K21/'12'!D4</f>
        <v>0.33398757996380102</v>
      </c>
      <c r="N21" s="436"/>
      <c r="O21" s="338"/>
    </row>
    <row r="22" spans="1:15" x14ac:dyDescent="0.2">
      <c r="A22" s="724" t="s">
        <v>58</v>
      </c>
      <c r="B22" s="663">
        <f>SUM(B23,D23,F23)</f>
        <v>359731.40800000005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2.4440840297323803E-2</v>
      </c>
      <c r="J22" s="448" t="str">
        <f t="shared" si="1"/>
        <v>PSE</v>
      </c>
      <c r="K22" s="434">
        <f t="shared" si="0"/>
        <v>17364.365999999998</v>
      </c>
      <c r="L22" s="448" t="str">
        <f t="shared" si="2"/>
        <v>PSE</v>
      </c>
      <c r="M22" s="446">
        <f>K22/'12'!E4</f>
        <v>1.7287964658131625E-2</v>
      </c>
      <c r="N22" s="436"/>
      <c r="O22" s="338"/>
    </row>
    <row r="23" spans="1:15" x14ac:dyDescent="0.2">
      <c r="A23" s="725"/>
      <c r="B23" s="341">
        <f>SUM(B24:B27)</f>
        <v>129381.79200000002</v>
      </c>
      <c r="C23" s="430">
        <v>2.3457019919958261E-2</v>
      </c>
      <c r="D23" s="342">
        <f>SUM(D24:D27)</f>
        <v>113189.35800000001</v>
      </c>
      <c r="E23" s="430">
        <v>2.3538102750456449E-2</v>
      </c>
      <c r="F23" s="342">
        <f>SUM(F24:F27)</f>
        <v>117160.258</v>
      </c>
      <c r="G23" s="430">
        <v>2.3742159093992982E-2</v>
      </c>
      <c r="H23" s="338"/>
      <c r="I23" s="338"/>
      <c r="J23" s="448" t="str">
        <f t="shared" si="1"/>
        <v>VE</v>
      </c>
      <c r="K23" s="434">
        <f t="shared" si="0"/>
        <v>9621.0289999999986</v>
      </c>
      <c r="L23" s="448" t="str">
        <f t="shared" si="2"/>
        <v>VE</v>
      </c>
      <c r="M23" s="446">
        <f>K23/'12'!F4</f>
        <v>1.2105711794821542E-2</v>
      </c>
      <c r="N23" s="436"/>
      <c r="O23" s="338"/>
    </row>
    <row r="24" spans="1:15" x14ac:dyDescent="0.2">
      <c r="A24" s="325" t="s">
        <v>9</v>
      </c>
      <c r="B24" s="443">
        <v>8493.8510000000006</v>
      </c>
      <c r="C24" s="391">
        <v>1.3279589627654336E-2</v>
      </c>
      <c r="D24" s="393">
        <v>7363.5230000000001</v>
      </c>
      <c r="E24" s="391">
        <v>1.280080126663824E-2</v>
      </c>
      <c r="F24" s="393">
        <v>10829.584000000001</v>
      </c>
      <c r="G24" s="391">
        <v>1.6478588986627064E-2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</row>
    <row r="25" spans="1:15" x14ac:dyDescent="0.2">
      <c r="A25" s="325" t="s">
        <v>10</v>
      </c>
      <c r="B25" s="443">
        <v>47722.618999999999</v>
      </c>
      <c r="C25" s="391">
        <v>2.1655837210257774E-2</v>
      </c>
      <c r="D25" s="393">
        <v>44484.283000000003</v>
      </c>
      <c r="E25" s="391">
        <v>2.2246828050167294E-2</v>
      </c>
      <c r="F25" s="393">
        <v>47350.584999999999</v>
      </c>
      <c r="G25" s="391">
        <v>2.2321346601513348E-2</v>
      </c>
      <c r="H25" s="338"/>
      <c r="I25" s="338"/>
      <c r="J25" s="448" t="str">
        <f t="shared" si="1"/>
        <v>VTE</v>
      </c>
      <c r="K25" s="434">
        <f t="shared" si="0"/>
        <v>35853.686999999998</v>
      </c>
      <c r="L25" s="448" t="str">
        <f t="shared" si="2"/>
        <v>VTE</v>
      </c>
      <c r="M25" s="446">
        <f>K25/'12'!H4</f>
        <v>0.15578774943078469</v>
      </c>
      <c r="N25" s="436"/>
      <c r="O25" s="447"/>
    </row>
    <row r="26" spans="1:15" x14ac:dyDescent="0.2">
      <c r="A26" s="325" t="s">
        <v>182</v>
      </c>
      <c r="B26" s="443">
        <v>29292.262999999999</v>
      </c>
      <c r="C26" s="391">
        <v>3.3596475843850782E-2</v>
      </c>
      <c r="D26" s="393">
        <v>24968.056</v>
      </c>
      <c r="E26" s="391">
        <v>3.3204068758788507E-2</v>
      </c>
      <c r="F26" s="393">
        <v>24317.255000000001</v>
      </c>
      <c r="G26" s="391">
        <v>3.2987681560285045E-2</v>
      </c>
      <c r="H26" s="338"/>
      <c r="I26" s="338"/>
      <c r="J26" s="448" t="str">
        <f t="shared" si="1"/>
        <v>FVE</v>
      </c>
      <c r="K26" s="434">
        <f t="shared" si="0"/>
        <v>1919.6330000000003</v>
      </c>
      <c r="L26" s="448" t="str">
        <f t="shared" si="2"/>
        <v>FVE</v>
      </c>
      <c r="M26" s="446">
        <f>K26/'12'!I4</f>
        <v>5.0561399011440564E-3</v>
      </c>
      <c r="N26" s="436"/>
      <c r="O26" s="447"/>
    </row>
    <row r="27" spans="1:15" ht="12.75" thickBot="1" x14ac:dyDescent="0.25">
      <c r="A27" s="327" t="s">
        <v>180</v>
      </c>
      <c r="B27" s="444">
        <v>43873.059000000001</v>
      </c>
      <c r="C27" s="392">
        <v>2.4367014793636163E-2</v>
      </c>
      <c r="D27" s="394">
        <v>36373.495999999999</v>
      </c>
      <c r="E27" s="392">
        <v>2.4543587681764043E-2</v>
      </c>
      <c r="F27" s="394">
        <v>34662.834000000003</v>
      </c>
      <c r="G27" s="392">
        <v>2.442720585282351E-2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4.9520745827013941E-2</v>
      </c>
      <c r="J32" s="448" t="str">
        <f t="shared" si="5"/>
        <v>PE</v>
      </c>
      <c r="K32" s="377">
        <f t="shared" si="6"/>
        <v>253610.20299999998</v>
      </c>
      <c r="L32" s="377">
        <f t="shared" si="7"/>
        <v>191353.367</v>
      </c>
      <c r="M32" s="377">
        <f t="shared" si="8"/>
        <v>207258.37900000002</v>
      </c>
    </row>
    <row r="33" spans="8:13" ht="12.75" customHeight="1" x14ac:dyDescent="0.2">
      <c r="H33" s="448" t="str">
        <f t="shared" si="3"/>
        <v>PPE</v>
      </c>
      <c r="I33" s="449">
        <f t="shared" si="4"/>
        <v>0.29336266960029334</v>
      </c>
      <c r="J33" s="448" t="str">
        <f t="shared" si="5"/>
        <v>PPE</v>
      </c>
      <c r="K33" s="377">
        <f t="shared" si="6"/>
        <v>163448.75</v>
      </c>
      <c r="L33" s="377">
        <f t="shared" si="7"/>
        <v>134218.97</v>
      </c>
      <c r="M33" s="377">
        <f t="shared" si="8"/>
        <v>108038.88</v>
      </c>
    </row>
    <row r="34" spans="8:13" x14ac:dyDescent="0.2">
      <c r="H34" s="448" t="str">
        <f t="shared" si="3"/>
        <v>PSE</v>
      </c>
      <c r="I34" s="449">
        <f t="shared" si="4"/>
        <v>1.6060458270365122E-2</v>
      </c>
      <c r="J34" s="448" t="str">
        <f t="shared" si="5"/>
        <v>PSE</v>
      </c>
      <c r="K34" s="377">
        <f t="shared" si="6"/>
        <v>6166.0339999999997</v>
      </c>
      <c r="L34" s="377">
        <f t="shared" si="7"/>
        <v>5457.8919999999989</v>
      </c>
      <c r="M34" s="377">
        <f t="shared" si="8"/>
        <v>5740.4399999999987</v>
      </c>
    </row>
    <row r="35" spans="8:13" ht="13.5" customHeight="1" x14ac:dyDescent="0.2">
      <c r="H35" s="448" t="str">
        <f t="shared" si="3"/>
        <v>VE</v>
      </c>
      <c r="I35" s="449">
        <f t="shared" si="4"/>
        <v>7.2333560618971903E-3</v>
      </c>
      <c r="J35" s="448" t="str">
        <f t="shared" si="5"/>
        <v>VE</v>
      </c>
      <c r="K35" s="377">
        <f t="shared" si="6"/>
        <v>2984.2139999999999</v>
      </c>
      <c r="L35" s="377">
        <f t="shared" si="7"/>
        <v>2637.7990000000004</v>
      </c>
      <c r="M35" s="377">
        <f t="shared" si="8"/>
        <v>3999.0159999999983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0.16324527469331565</v>
      </c>
      <c r="J37" s="448" t="str">
        <f t="shared" si="5"/>
        <v>VTE</v>
      </c>
      <c r="K37" s="377">
        <f t="shared" si="6"/>
        <v>14023.859</v>
      </c>
      <c r="L37" s="377">
        <f t="shared" si="7"/>
        <v>8163.8580000000002</v>
      </c>
      <c r="M37" s="377">
        <f t="shared" si="8"/>
        <v>13665.97</v>
      </c>
    </row>
    <row r="38" spans="8:13" ht="12.75" customHeight="1" x14ac:dyDescent="0.2">
      <c r="H38" s="448" t="str">
        <f t="shared" si="3"/>
        <v>FVE</v>
      </c>
      <c r="I38" s="449">
        <f t="shared" si="4"/>
        <v>6.2592946375144912E-3</v>
      </c>
      <c r="J38" s="448" t="str">
        <f t="shared" si="5"/>
        <v>FVE</v>
      </c>
      <c r="K38" s="377">
        <f t="shared" si="6"/>
        <v>197.23099999999999</v>
      </c>
      <c r="L38" s="377">
        <f t="shared" si="7"/>
        <v>753.06399999999996</v>
      </c>
      <c r="M38" s="377">
        <f t="shared" si="8"/>
        <v>969.33800000000031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411</v>
      </c>
      <c r="M1" s="330" t="str">
        <f>Obsah!$A$1</f>
        <v>I. čtvrtletí 2019</v>
      </c>
    </row>
    <row r="2" spans="1:24" ht="7.5" customHeight="1" x14ac:dyDescent="0.2"/>
    <row r="3" spans="1:24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4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328"/>
    </row>
    <row r="6" spans="1:24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340" t="s">
        <v>310</v>
      </c>
      <c r="N6" s="328"/>
    </row>
    <row r="7" spans="1:24" x14ac:dyDescent="0.2">
      <c r="A7" s="706" t="s">
        <v>58</v>
      </c>
      <c r="B7" s="663">
        <f>F8</f>
        <v>2723.4290899999996</v>
      </c>
      <c r="C7" s="664"/>
      <c r="D7" s="664"/>
      <c r="E7" s="664"/>
      <c r="F7" s="664"/>
      <c r="G7" s="665"/>
      <c r="H7" s="663">
        <f>SUM(H8,J8,L8)</f>
        <v>4052259.0870000003</v>
      </c>
      <c r="I7" s="664"/>
      <c r="J7" s="664"/>
      <c r="K7" s="664"/>
      <c r="L7" s="664"/>
      <c r="M7" s="664"/>
      <c r="N7" s="389"/>
    </row>
    <row r="8" spans="1:24" x14ac:dyDescent="0.2">
      <c r="A8" s="708"/>
      <c r="B8" s="341">
        <f>SUM(B9:B16)</f>
        <v>2723.7910299999999</v>
      </c>
      <c r="C8" s="429">
        <v>0.12238271120533055</v>
      </c>
      <c r="D8" s="342">
        <f>SUM(D9:D16)</f>
        <v>2723.8420999999998</v>
      </c>
      <c r="E8" s="429">
        <v>0.12238447887684745</v>
      </c>
      <c r="F8" s="342">
        <f>SUM(F9:F16)</f>
        <v>2723.4290899999996</v>
      </c>
      <c r="G8" s="429">
        <v>0.12287168091899853</v>
      </c>
      <c r="H8" s="341">
        <f>SUM(H9:H16)</f>
        <v>1215645.1500000001</v>
      </c>
      <c r="I8" s="429">
        <v>0.14207708797116977</v>
      </c>
      <c r="J8" s="342">
        <f>SUM(J9:J16)</f>
        <v>1249768.6589999998</v>
      </c>
      <c r="K8" s="429">
        <v>0.16136217614768422</v>
      </c>
      <c r="L8" s="342">
        <f>SUM(L9:L16)</f>
        <v>1586845.2780000002</v>
      </c>
      <c r="M8" s="429">
        <v>0.21147437261269009</v>
      </c>
      <c r="N8" s="20"/>
    </row>
    <row r="9" spans="1:24" x14ac:dyDescent="0.2">
      <c r="A9" s="345" t="s">
        <v>8</v>
      </c>
      <c r="B9" s="280">
        <v>2040</v>
      </c>
      <c r="C9" s="385">
        <v>0.47552447552447552</v>
      </c>
      <c r="D9" s="195">
        <v>2040</v>
      </c>
      <c r="E9" s="385">
        <v>0.47552447552447552</v>
      </c>
      <c r="F9" s="195">
        <v>2040</v>
      </c>
      <c r="G9" s="385">
        <v>0.47552447552447552</v>
      </c>
      <c r="H9" s="280">
        <v>1114729.6299999999</v>
      </c>
      <c r="I9" s="385">
        <v>0.40690364666794665</v>
      </c>
      <c r="J9" s="195">
        <v>1156676.1599999999</v>
      </c>
      <c r="K9" s="385">
        <v>0.44488981096139624</v>
      </c>
      <c r="L9" s="195">
        <v>1477002.11</v>
      </c>
      <c r="M9" s="385">
        <v>0.64333069430196499</v>
      </c>
      <c r="N9" s="434"/>
      <c r="O9" s="446"/>
      <c r="X9" s="377"/>
    </row>
    <row r="10" spans="1:24" x14ac:dyDescent="0.2">
      <c r="A10" s="326" t="s">
        <v>23</v>
      </c>
      <c r="B10" s="280">
        <v>15.260000000000002</v>
      </c>
      <c r="C10" s="385">
        <v>1.380067270592304E-3</v>
      </c>
      <c r="D10" s="195">
        <v>15.260000000000002</v>
      </c>
      <c r="E10" s="385">
        <v>1.380050795998106E-3</v>
      </c>
      <c r="F10" s="195">
        <v>15.260000000000002</v>
      </c>
      <c r="G10" s="385">
        <v>1.3895384328483245E-3</v>
      </c>
      <c r="H10" s="280">
        <v>7716.3870000000006</v>
      </c>
      <c r="I10" s="385">
        <v>1.7346353605375991E-3</v>
      </c>
      <c r="J10" s="195">
        <v>7106.6059999999998</v>
      </c>
      <c r="K10" s="385">
        <v>1.8142693475923079E-3</v>
      </c>
      <c r="L10" s="195">
        <v>5486.7290000000003</v>
      </c>
      <c r="M10" s="385">
        <v>1.4061690024941803E-3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77.201000000000008</v>
      </c>
      <c r="C12" s="385">
        <v>8.441613114510331E-2</v>
      </c>
      <c r="D12" s="195">
        <v>77.361000000000004</v>
      </c>
      <c r="E12" s="385">
        <v>8.4572034523660064E-2</v>
      </c>
      <c r="F12" s="195">
        <v>77.361000000000004</v>
      </c>
      <c r="G12" s="385">
        <v>8.4595432168156612E-2</v>
      </c>
      <c r="H12" s="280">
        <v>43749.75299999999</v>
      </c>
      <c r="I12" s="385">
        <v>0.12420142433578114</v>
      </c>
      <c r="J12" s="195">
        <v>38985.657999999959</v>
      </c>
      <c r="K12" s="385">
        <v>0.1237371057741171</v>
      </c>
      <c r="L12" s="195">
        <v>43078.587999999989</v>
      </c>
      <c r="M12" s="385">
        <v>0.12779077441872813</v>
      </c>
      <c r="N12" s="434"/>
      <c r="O12" s="446"/>
      <c r="X12" s="377"/>
    </row>
    <row r="13" spans="1:24" x14ac:dyDescent="0.2">
      <c r="A13" s="326" t="s">
        <v>46</v>
      </c>
      <c r="B13" s="343">
        <v>16.407099999999993</v>
      </c>
      <c r="C13" s="385">
        <v>1.5018236469227607E-2</v>
      </c>
      <c r="D13" s="344">
        <v>16.392099999999992</v>
      </c>
      <c r="E13" s="385">
        <v>1.5004863323710534E-2</v>
      </c>
      <c r="F13" s="344">
        <v>16.352099999999993</v>
      </c>
      <c r="G13" s="385">
        <v>1.4976014390953281E-2</v>
      </c>
      <c r="H13" s="343">
        <v>4191.4990000000007</v>
      </c>
      <c r="I13" s="385">
        <v>1.8311696481288837E-2</v>
      </c>
      <c r="J13" s="344">
        <v>3539.3560000000002</v>
      </c>
      <c r="K13" s="385">
        <v>1.6331472417189533E-2</v>
      </c>
      <c r="L13" s="344">
        <v>9031.1419999999998</v>
      </c>
      <c r="M13" s="385">
        <v>2.5867274457955513E-2</v>
      </c>
      <c r="N13" s="434"/>
      <c r="O13" s="446"/>
      <c r="X13" s="377"/>
    </row>
    <row r="14" spans="1:24" x14ac:dyDescent="0.2">
      <c r="A14" s="326" t="s">
        <v>47</v>
      </c>
      <c r="B14" s="280">
        <v>475</v>
      </c>
      <c r="C14" s="385">
        <v>0.40546308151941957</v>
      </c>
      <c r="D14" s="195">
        <v>475</v>
      </c>
      <c r="E14" s="385">
        <v>0.40546308151941957</v>
      </c>
      <c r="F14" s="195">
        <v>475</v>
      </c>
      <c r="G14" s="385">
        <v>0.40546308151941957</v>
      </c>
      <c r="H14" s="280">
        <v>39939.160000000003</v>
      </c>
      <c r="I14" s="385">
        <v>0.37797497832513016</v>
      </c>
      <c r="J14" s="195">
        <v>35327.040000000001</v>
      </c>
      <c r="K14" s="385">
        <v>0.44628695535291085</v>
      </c>
      <c r="L14" s="195">
        <v>41367.35</v>
      </c>
      <c r="M14" s="385">
        <v>0.44087335818240686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10.91</v>
      </c>
      <c r="C15" s="385">
        <v>3.4266108525885186E-2</v>
      </c>
      <c r="D15" s="195">
        <v>10.91</v>
      </c>
      <c r="E15" s="378">
        <v>3.4212381432617581E-2</v>
      </c>
      <c r="F15" s="195">
        <v>10.91</v>
      </c>
      <c r="G15" s="378">
        <v>3.4190937740527429E-2</v>
      </c>
      <c r="H15" s="280">
        <v>3162.4590000000003</v>
      </c>
      <c r="I15" s="378">
        <v>3.9126666632024451E-2</v>
      </c>
      <c r="J15" s="195">
        <v>2078.8629999999998</v>
      </c>
      <c r="K15" s="378">
        <v>3.2281368602832712E-2</v>
      </c>
      <c r="L15" s="195">
        <v>2535.8710000000001</v>
      </c>
      <c r="M15" s="378">
        <v>2.9861865243668562E-2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89.012929999999812</v>
      </c>
      <c r="C16" s="386">
        <v>4.3452556059457553E-2</v>
      </c>
      <c r="D16" s="383">
        <v>88.918999999999841</v>
      </c>
      <c r="E16" s="379">
        <v>4.3421883719145793E-2</v>
      </c>
      <c r="F16" s="383">
        <v>88.545989999999847</v>
      </c>
      <c r="G16" s="379">
        <v>4.3569331131716967E-2</v>
      </c>
      <c r="H16" s="382">
        <v>2156.2619999999979</v>
      </c>
      <c r="I16" s="384">
        <v>4.1150214077250988E-2</v>
      </c>
      <c r="J16" s="383">
        <v>6054.9760000000033</v>
      </c>
      <c r="K16" s="384">
        <v>4.4289973214298194E-2</v>
      </c>
      <c r="L16" s="383">
        <v>8343.4879999999885</v>
      </c>
      <c r="M16" s="384">
        <v>4.3785919685376894E-2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15" x14ac:dyDescent="0.2">
      <c r="A18" s="332"/>
      <c r="B18" s="717" t="s">
        <v>386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3.0737645607113003E-2</v>
      </c>
      <c r="J19" s="448" t="str">
        <f>A9</f>
        <v>JE</v>
      </c>
      <c r="K19" s="434">
        <f t="shared" ref="K19:K26" si="0">H9+J9+L9</f>
        <v>3748407.9000000004</v>
      </c>
      <c r="L19" s="448" t="str">
        <f>A9</f>
        <v>JE</v>
      </c>
      <c r="M19" s="446">
        <f>K19/'12'!B4</f>
        <v>0.49092966849179603</v>
      </c>
      <c r="N19" s="436"/>
      <c r="O19" s="338"/>
    </row>
    <row r="20" spans="1:15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5.486232360225967E-2</v>
      </c>
      <c r="J20" s="448" t="str">
        <f t="shared" ref="J20:J26" si="1">A10</f>
        <v>PE</v>
      </c>
      <c r="K20" s="434">
        <f t="shared" si="0"/>
        <v>20309.722000000002</v>
      </c>
      <c r="L20" s="448" t="str">
        <f t="shared" ref="L20:L26" si="2">A10</f>
        <v>PE</v>
      </c>
      <c r="M20" s="446">
        <f>K20/'12'!C4</f>
        <v>1.6555874239673992E-3</v>
      </c>
      <c r="N20" s="436"/>
      <c r="O20" s="338"/>
    </row>
    <row r="21" spans="1:15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4.5048311221179645E-2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4" t="s">
        <v>58</v>
      </c>
      <c r="B22" s="663">
        <f>SUM(B23,D23,F23)</f>
        <v>739698.88704717404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4.8668463490781064E-2</v>
      </c>
      <c r="J22" s="448" t="str">
        <f t="shared" si="1"/>
        <v>PSE</v>
      </c>
      <c r="K22" s="434">
        <f t="shared" si="0"/>
        <v>125813.99899999994</v>
      </c>
      <c r="L22" s="448" t="str">
        <f t="shared" si="2"/>
        <v>PSE</v>
      </c>
      <c r="M22" s="446">
        <f>K22/'12'!E4</f>
        <v>0.12526043094289804</v>
      </c>
      <c r="N22" s="436"/>
      <c r="O22" s="338"/>
    </row>
    <row r="23" spans="1:15" x14ac:dyDescent="0.2">
      <c r="A23" s="725"/>
      <c r="B23" s="341">
        <f>SUM(B24:B27)</f>
        <v>270656.79957626271</v>
      </c>
      <c r="C23" s="430">
        <v>4.9070289110948039E-2</v>
      </c>
      <c r="D23" s="342">
        <f>SUM(D24:D27)</f>
        <v>231171.26852412181</v>
      </c>
      <c r="E23" s="430">
        <v>4.8072832708125596E-2</v>
      </c>
      <c r="F23" s="342">
        <f>SUM(F24:F27)</f>
        <v>237870.81894678948</v>
      </c>
      <c r="G23" s="430">
        <v>4.8203775953216801E-2</v>
      </c>
      <c r="H23" s="338"/>
      <c r="I23" s="338"/>
      <c r="J23" s="448" t="str">
        <f t="shared" si="1"/>
        <v>VE</v>
      </c>
      <c r="K23" s="434">
        <f t="shared" si="0"/>
        <v>16761.997000000003</v>
      </c>
      <c r="L23" s="448" t="str">
        <f t="shared" si="2"/>
        <v>VE</v>
      </c>
      <c r="M23" s="446">
        <f>K23/'12'!F4</f>
        <v>2.1090873417766786E-2</v>
      </c>
      <c r="N23" s="436"/>
      <c r="O23" s="338"/>
    </row>
    <row r="24" spans="1:15" x14ac:dyDescent="0.2">
      <c r="A24" s="325" t="s">
        <v>9</v>
      </c>
      <c r="B24" s="443">
        <v>22417.371000000003</v>
      </c>
      <c r="C24" s="391">
        <v>3.5048117445300037E-2</v>
      </c>
      <c r="D24" s="393">
        <v>16151.884</v>
      </c>
      <c r="E24" s="391">
        <v>2.80785511453952E-2</v>
      </c>
      <c r="F24" s="393">
        <v>18973.0752786208</v>
      </c>
      <c r="G24" s="391">
        <v>2.8869946373630499E-2</v>
      </c>
      <c r="H24" s="338"/>
      <c r="I24" s="338"/>
      <c r="J24" s="448" t="str">
        <f t="shared" si="1"/>
        <v>PVE</v>
      </c>
      <c r="K24" s="434">
        <f t="shared" si="0"/>
        <v>116633.55000000002</v>
      </c>
      <c r="L24" s="448" t="str">
        <f t="shared" si="2"/>
        <v>PVE</v>
      </c>
      <c r="M24" s="446">
        <f>K24/'12'!G4</f>
        <v>0.41856004024599824</v>
      </c>
      <c r="N24" s="436"/>
      <c r="O24" s="447"/>
    </row>
    <row r="25" spans="1:15" x14ac:dyDescent="0.2">
      <c r="A25" s="325" t="s">
        <v>10</v>
      </c>
      <c r="B25" s="443">
        <v>120957.81069765599</v>
      </c>
      <c r="C25" s="391">
        <v>5.4888912483567059E-2</v>
      </c>
      <c r="D25" s="393">
        <v>109003.537288184</v>
      </c>
      <c r="E25" s="391">
        <v>5.4513252487630927E-2</v>
      </c>
      <c r="F25" s="393">
        <v>117019.61668917511</v>
      </c>
      <c r="G25" s="391">
        <v>5.5163741341217085E-2</v>
      </c>
      <c r="H25" s="338"/>
      <c r="I25" s="338"/>
      <c r="J25" s="448" t="str">
        <f t="shared" si="1"/>
        <v>VTE</v>
      </c>
      <c r="K25" s="434">
        <f t="shared" si="0"/>
        <v>7777.1930000000002</v>
      </c>
      <c r="L25" s="448" t="str">
        <f t="shared" si="2"/>
        <v>VTE</v>
      </c>
      <c r="M25" s="446">
        <f>K25/'12'!H4</f>
        <v>3.3792658321551497E-2</v>
      </c>
      <c r="N25" s="436"/>
      <c r="O25" s="447"/>
    </row>
    <row r="26" spans="1:15" x14ac:dyDescent="0.2">
      <c r="A26" s="325" t="s">
        <v>182</v>
      </c>
      <c r="B26" s="443">
        <v>39258.186804088</v>
      </c>
      <c r="C26" s="391">
        <v>4.5026795117773043E-2</v>
      </c>
      <c r="D26" s="393">
        <v>34674.300590672698</v>
      </c>
      <c r="E26" s="391">
        <v>4.6112034552293429E-2</v>
      </c>
      <c r="F26" s="393">
        <v>32426.773702710299</v>
      </c>
      <c r="G26" s="391">
        <v>4.3988685603388721E-2</v>
      </c>
      <c r="H26" s="338"/>
      <c r="I26" s="338"/>
      <c r="J26" s="448" t="str">
        <f t="shared" si="1"/>
        <v>FVE</v>
      </c>
      <c r="K26" s="434">
        <f t="shared" si="0"/>
        <v>16554.725999999988</v>
      </c>
      <c r="L26" s="448" t="str">
        <f t="shared" si="2"/>
        <v>FVE</v>
      </c>
      <c r="M26" s="446">
        <f>K26/'12'!I4</f>
        <v>4.360365271961196E-2</v>
      </c>
      <c r="N26" s="436"/>
      <c r="O26" s="447"/>
    </row>
    <row r="27" spans="1:15" ht="12.75" thickBot="1" x14ac:dyDescent="0.25">
      <c r="A27" s="327" t="s">
        <v>180</v>
      </c>
      <c r="B27" s="444">
        <v>88023.43107451871</v>
      </c>
      <c r="C27" s="392">
        <v>4.8888048749448056E-2</v>
      </c>
      <c r="D27" s="394">
        <v>71341.546645265102</v>
      </c>
      <c r="E27" s="392">
        <v>4.8138829037514666E-2</v>
      </c>
      <c r="F27" s="394">
        <v>69451.353276283306</v>
      </c>
      <c r="G27" s="392">
        <v>4.8942983232038689E-2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0.47552447552447552</v>
      </c>
      <c r="J31" s="448" t="str">
        <f t="shared" ref="J31:J38" si="5">A9</f>
        <v>JE</v>
      </c>
      <c r="K31" s="377">
        <f t="shared" ref="K31:K38" si="6">H9</f>
        <v>1114729.6299999999</v>
      </c>
      <c r="L31" s="377">
        <f t="shared" ref="L31:L38" si="7">J9</f>
        <v>1156676.1599999999</v>
      </c>
      <c r="M31" s="377">
        <f t="shared" ref="M31:M38" si="8">L9</f>
        <v>1477002.11</v>
      </c>
    </row>
    <row r="32" spans="1:15" x14ac:dyDescent="0.2">
      <c r="H32" s="448" t="str">
        <f t="shared" si="3"/>
        <v>PE</v>
      </c>
      <c r="I32" s="449">
        <f t="shared" si="4"/>
        <v>1.3895384328483245E-3</v>
      </c>
      <c r="J32" s="448" t="str">
        <f t="shared" si="5"/>
        <v>PE</v>
      </c>
      <c r="K32" s="377">
        <f t="shared" si="6"/>
        <v>7716.3870000000006</v>
      </c>
      <c r="L32" s="377">
        <f t="shared" si="7"/>
        <v>7106.6059999999998</v>
      </c>
      <c r="M32" s="377">
        <f t="shared" si="8"/>
        <v>5486.7290000000003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8.4595432168156612E-2</v>
      </c>
      <c r="J34" s="448" t="str">
        <f t="shared" si="5"/>
        <v>PSE</v>
      </c>
      <c r="K34" s="377">
        <f t="shared" si="6"/>
        <v>43749.75299999999</v>
      </c>
      <c r="L34" s="377">
        <f t="shared" si="7"/>
        <v>38985.657999999959</v>
      </c>
      <c r="M34" s="377">
        <f t="shared" si="8"/>
        <v>43078.587999999989</v>
      </c>
    </row>
    <row r="35" spans="8:13" ht="13.5" customHeight="1" x14ac:dyDescent="0.2">
      <c r="H35" s="448" t="str">
        <f t="shared" si="3"/>
        <v>VE</v>
      </c>
      <c r="I35" s="449">
        <f t="shared" si="4"/>
        <v>1.4976014390953281E-2</v>
      </c>
      <c r="J35" s="448" t="str">
        <f t="shared" si="5"/>
        <v>VE</v>
      </c>
      <c r="K35" s="377">
        <f t="shared" si="6"/>
        <v>4191.4990000000007</v>
      </c>
      <c r="L35" s="377">
        <f t="shared" si="7"/>
        <v>3539.3560000000002</v>
      </c>
      <c r="M35" s="377">
        <f t="shared" si="8"/>
        <v>9031.1419999999998</v>
      </c>
    </row>
    <row r="36" spans="8:13" ht="12.75" customHeight="1" x14ac:dyDescent="0.2">
      <c r="H36" s="448" t="str">
        <f t="shared" si="3"/>
        <v>PVE</v>
      </c>
      <c r="I36" s="449">
        <f t="shared" si="4"/>
        <v>0.40546308151941957</v>
      </c>
      <c r="J36" s="448" t="str">
        <f t="shared" si="5"/>
        <v>PVE</v>
      </c>
      <c r="K36" s="377">
        <f t="shared" si="6"/>
        <v>39939.160000000003</v>
      </c>
      <c r="L36" s="377">
        <f t="shared" si="7"/>
        <v>35327.040000000001</v>
      </c>
      <c r="M36" s="377">
        <f t="shared" si="8"/>
        <v>41367.35</v>
      </c>
    </row>
    <row r="37" spans="8:13" ht="12.75" customHeight="1" x14ac:dyDescent="0.2">
      <c r="H37" s="448" t="str">
        <f t="shared" si="3"/>
        <v>VTE</v>
      </c>
      <c r="I37" s="449">
        <f t="shared" si="4"/>
        <v>3.4190937740527429E-2</v>
      </c>
      <c r="J37" s="448" t="str">
        <f t="shared" si="5"/>
        <v>VTE</v>
      </c>
      <c r="K37" s="377">
        <f t="shared" si="6"/>
        <v>3162.4590000000003</v>
      </c>
      <c r="L37" s="377">
        <f t="shared" si="7"/>
        <v>2078.8629999999998</v>
      </c>
      <c r="M37" s="377">
        <f t="shared" si="8"/>
        <v>2535.8710000000001</v>
      </c>
    </row>
    <row r="38" spans="8:13" ht="12.75" customHeight="1" x14ac:dyDescent="0.2">
      <c r="H38" s="448" t="str">
        <f t="shared" si="3"/>
        <v>FVE</v>
      </c>
      <c r="I38" s="449">
        <f t="shared" si="4"/>
        <v>4.3569331131716967E-2</v>
      </c>
      <c r="J38" s="448" t="str">
        <f t="shared" si="5"/>
        <v>FVE</v>
      </c>
      <c r="K38" s="377">
        <f t="shared" si="6"/>
        <v>2156.2619999999979</v>
      </c>
      <c r="L38" s="377">
        <f t="shared" si="7"/>
        <v>6054.9760000000033</v>
      </c>
      <c r="M38" s="377">
        <f t="shared" si="8"/>
        <v>8343.4879999999885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view="pageBreakPreview" zoomScale="115" zoomScaleNormal="100" zoomScaleSheetLayoutView="115" workbookViewId="0"/>
  </sheetViews>
  <sheetFormatPr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77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05" t="str">
        <f>Titulní!A30</f>
        <v>I. čtvrtletí 2019</v>
      </c>
    </row>
    <row r="3" spans="1:11" x14ac:dyDescent="0.2">
      <c r="A3" s="72"/>
      <c r="B3" s="72"/>
      <c r="C3" s="72"/>
      <c r="D3" s="72"/>
      <c r="E3" s="72"/>
      <c r="F3" s="72"/>
      <c r="G3" s="72"/>
      <c r="H3" s="78"/>
      <c r="I3" s="72"/>
    </row>
    <row r="4" spans="1:11" x14ac:dyDescent="0.2">
      <c r="C4" s="73"/>
      <c r="D4" s="74"/>
      <c r="E4" s="74"/>
      <c r="F4" s="74"/>
      <c r="I4" s="75"/>
      <c r="J4" s="75"/>
      <c r="K4" s="75"/>
    </row>
    <row r="5" spans="1:11" x14ac:dyDescent="0.2">
      <c r="J5" s="75"/>
      <c r="K5" s="75"/>
    </row>
    <row r="6" spans="1:11" x14ac:dyDescent="0.2">
      <c r="J6" s="75"/>
      <c r="K6" s="75"/>
    </row>
    <row r="7" spans="1:11" ht="18.75" x14ac:dyDescent="0.2">
      <c r="A7" s="104" t="s">
        <v>224</v>
      </c>
      <c r="J7" s="75"/>
      <c r="K7" s="75"/>
    </row>
    <row r="8" spans="1:11" ht="12.75" x14ac:dyDescent="0.2">
      <c r="A8" s="123"/>
      <c r="B8" s="7"/>
      <c r="C8" s="7"/>
      <c r="D8" s="7"/>
      <c r="E8" s="7"/>
      <c r="F8" s="7"/>
      <c r="G8" s="7"/>
      <c r="H8" s="124"/>
      <c r="I8" s="7"/>
      <c r="J8" s="118"/>
      <c r="K8" s="118"/>
    </row>
    <row r="9" spans="1:11" s="7" customFormat="1" ht="15.95" customHeight="1" x14ac:dyDescent="0.2">
      <c r="A9" s="125">
        <v>1</v>
      </c>
      <c r="B9" s="126" t="s">
        <v>145</v>
      </c>
      <c r="C9" s="127"/>
      <c r="D9" s="127"/>
      <c r="E9" s="127"/>
      <c r="F9" s="127"/>
      <c r="G9" s="127"/>
      <c r="H9" s="128"/>
      <c r="I9" s="129"/>
      <c r="J9" s="130"/>
      <c r="K9" s="131" t="s">
        <v>110</v>
      </c>
    </row>
    <row r="10" spans="1:11" s="7" customFormat="1" ht="15.95" customHeight="1" x14ac:dyDescent="0.2">
      <c r="A10" s="125">
        <v>2</v>
      </c>
      <c r="B10" s="126" t="s">
        <v>339</v>
      </c>
      <c r="C10" s="127"/>
      <c r="D10" s="127"/>
      <c r="E10" s="127"/>
      <c r="F10" s="127"/>
      <c r="G10" s="127"/>
      <c r="H10" s="128"/>
      <c r="I10" s="129"/>
      <c r="J10" s="130"/>
      <c r="K10" s="131" t="s">
        <v>111</v>
      </c>
    </row>
    <row r="11" spans="1:11" s="7" customFormat="1" ht="15.95" customHeight="1" x14ac:dyDescent="0.2">
      <c r="A11" s="125" t="s">
        <v>225</v>
      </c>
      <c r="B11" s="132" t="s">
        <v>220</v>
      </c>
      <c r="C11" s="133"/>
      <c r="D11" s="136"/>
      <c r="E11" s="134"/>
      <c r="F11" s="134"/>
      <c r="G11" s="134"/>
      <c r="H11" s="136"/>
      <c r="I11" s="134"/>
      <c r="J11" s="136"/>
      <c r="K11" s="131" t="s">
        <v>112</v>
      </c>
    </row>
    <row r="12" spans="1:11" s="7" customFormat="1" ht="15.95" customHeight="1" x14ac:dyDescent="0.2">
      <c r="A12" s="125" t="s">
        <v>226</v>
      </c>
      <c r="B12" s="132" t="s">
        <v>219</v>
      </c>
      <c r="C12" s="133"/>
      <c r="D12" s="136"/>
      <c r="E12" s="134"/>
      <c r="F12" s="134"/>
      <c r="G12" s="134"/>
      <c r="H12" s="136"/>
      <c r="I12" s="134"/>
      <c r="J12" s="136"/>
      <c r="K12" s="131" t="s">
        <v>303</v>
      </c>
    </row>
    <row r="13" spans="1:11" s="7" customFormat="1" ht="15.95" customHeight="1" x14ac:dyDescent="0.2">
      <c r="A13" s="137">
        <v>4</v>
      </c>
      <c r="B13" s="132" t="s">
        <v>221</v>
      </c>
      <c r="C13" s="133"/>
      <c r="D13" s="136"/>
      <c r="E13" s="134"/>
      <c r="F13" s="134"/>
      <c r="G13" s="134"/>
      <c r="H13" s="136"/>
      <c r="I13" s="134"/>
      <c r="J13" s="136"/>
      <c r="K13" s="135" t="s">
        <v>113</v>
      </c>
    </row>
    <row r="14" spans="1:11" s="7" customFormat="1" ht="15.95" customHeight="1" x14ac:dyDescent="0.2">
      <c r="A14" s="137" t="s">
        <v>318</v>
      </c>
      <c r="B14" s="132" t="s">
        <v>250</v>
      </c>
      <c r="C14" s="133"/>
      <c r="D14" s="133"/>
      <c r="E14" s="134"/>
      <c r="F14" s="134"/>
      <c r="G14" s="134"/>
      <c r="H14" s="136"/>
      <c r="I14" s="134"/>
      <c r="J14" s="136"/>
      <c r="K14" s="135" t="s">
        <v>114</v>
      </c>
    </row>
    <row r="15" spans="1:11" s="7" customFormat="1" ht="15.95" customHeight="1" x14ac:dyDescent="0.2">
      <c r="A15" s="137" t="s">
        <v>319</v>
      </c>
      <c r="B15" s="132" t="s">
        <v>81</v>
      </c>
      <c r="C15" s="133"/>
      <c r="D15" s="133"/>
      <c r="E15" s="134"/>
      <c r="F15" s="134"/>
      <c r="G15" s="134"/>
      <c r="H15" s="136"/>
      <c r="I15" s="134"/>
      <c r="J15" s="136"/>
      <c r="K15" s="135" t="s">
        <v>115</v>
      </c>
    </row>
    <row r="16" spans="1:11" s="7" customFormat="1" ht="15.95" customHeight="1" x14ac:dyDescent="0.2">
      <c r="A16" s="137" t="s">
        <v>320</v>
      </c>
      <c r="B16" s="132" t="s">
        <v>62</v>
      </c>
      <c r="C16" s="133"/>
      <c r="D16" s="133"/>
      <c r="E16" s="134"/>
      <c r="F16" s="134"/>
      <c r="G16" s="134"/>
      <c r="H16" s="136"/>
      <c r="I16" s="134"/>
      <c r="J16" s="136"/>
      <c r="K16" s="135" t="s">
        <v>115</v>
      </c>
    </row>
    <row r="17" spans="1:11" s="7" customFormat="1" ht="15.95" customHeight="1" x14ac:dyDescent="0.2">
      <c r="A17" s="137" t="s">
        <v>321</v>
      </c>
      <c r="B17" s="132" t="s">
        <v>232</v>
      </c>
      <c r="C17" s="133"/>
      <c r="D17" s="138"/>
      <c r="E17" s="134"/>
      <c r="F17" s="134"/>
      <c r="G17" s="134"/>
      <c r="H17" s="136"/>
      <c r="I17" s="134"/>
      <c r="J17" s="136"/>
      <c r="K17" s="135" t="s">
        <v>116</v>
      </c>
    </row>
    <row r="18" spans="1:11" s="7" customFormat="1" ht="15.95" customHeight="1" x14ac:dyDescent="0.2">
      <c r="A18" s="137" t="s">
        <v>322</v>
      </c>
      <c r="B18" s="132" t="s">
        <v>233</v>
      </c>
      <c r="C18" s="133"/>
      <c r="D18" s="133"/>
      <c r="E18" s="134"/>
      <c r="F18" s="134"/>
      <c r="G18" s="134"/>
      <c r="H18" s="136"/>
      <c r="I18" s="134"/>
      <c r="J18" s="136"/>
      <c r="K18" s="135" t="s">
        <v>116</v>
      </c>
    </row>
    <row r="19" spans="1:11" s="7" customFormat="1" ht="15.95" customHeight="1" x14ac:dyDescent="0.2">
      <c r="A19" s="137">
        <v>10</v>
      </c>
      <c r="B19" s="132" t="s">
        <v>236</v>
      </c>
      <c r="C19" s="133"/>
      <c r="D19" s="133"/>
      <c r="E19" s="134"/>
      <c r="F19" s="134"/>
      <c r="G19" s="134"/>
      <c r="H19" s="136"/>
      <c r="I19" s="134"/>
      <c r="J19" s="136"/>
      <c r="K19" s="135" t="s">
        <v>117</v>
      </c>
    </row>
    <row r="20" spans="1:11" s="7" customFormat="1" ht="15.95" customHeight="1" x14ac:dyDescent="0.2">
      <c r="A20" s="137" t="s">
        <v>229</v>
      </c>
      <c r="B20" s="132" t="s">
        <v>251</v>
      </c>
      <c r="C20" s="133"/>
      <c r="D20" s="133"/>
      <c r="E20" s="134"/>
      <c r="F20" s="134"/>
      <c r="G20" s="134"/>
      <c r="H20" s="136"/>
      <c r="I20" s="134"/>
      <c r="J20" s="136"/>
      <c r="K20" s="135" t="s">
        <v>340</v>
      </c>
    </row>
    <row r="21" spans="1:11" s="7" customFormat="1" ht="15.95" customHeight="1" x14ac:dyDescent="0.2">
      <c r="A21" s="137" t="s">
        <v>227</v>
      </c>
      <c r="B21" s="132" t="s">
        <v>106</v>
      </c>
      <c r="C21" s="133"/>
      <c r="D21" s="133"/>
      <c r="E21" s="134"/>
      <c r="F21" s="134"/>
      <c r="G21" s="134"/>
      <c r="H21" s="136"/>
      <c r="I21" s="134"/>
      <c r="J21" s="136"/>
      <c r="K21" s="135" t="s">
        <v>118</v>
      </c>
    </row>
    <row r="22" spans="1:11" s="7" customFormat="1" ht="15.95" customHeight="1" x14ac:dyDescent="0.2">
      <c r="A22" s="137" t="s">
        <v>228</v>
      </c>
      <c r="B22" s="132" t="s">
        <v>108</v>
      </c>
      <c r="C22" s="133"/>
      <c r="D22" s="133"/>
      <c r="E22" s="134"/>
      <c r="F22" s="134"/>
      <c r="G22" s="134"/>
      <c r="H22" s="136"/>
      <c r="I22" s="134"/>
      <c r="J22" s="136"/>
      <c r="K22" s="135" t="s">
        <v>118</v>
      </c>
    </row>
    <row r="23" spans="1:11" s="7" customFormat="1" ht="15.95" customHeight="1" x14ac:dyDescent="0.2">
      <c r="A23" s="137" t="s">
        <v>360</v>
      </c>
      <c r="B23" s="132" t="s">
        <v>107</v>
      </c>
      <c r="C23" s="136"/>
      <c r="D23" s="133"/>
      <c r="E23" s="134"/>
      <c r="F23" s="134"/>
      <c r="G23" s="134"/>
      <c r="H23" s="136"/>
      <c r="I23" s="134"/>
      <c r="J23" s="136"/>
      <c r="K23" s="135" t="s">
        <v>119</v>
      </c>
    </row>
    <row r="24" spans="1:11" s="7" customFormat="1" ht="15.95" customHeight="1" x14ac:dyDescent="0.2">
      <c r="A24" s="137" t="s">
        <v>361</v>
      </c>
      <c r="B24" s="132" t="s">
        <v>423</v>
      </c>
      <c r="C24" s="133"/>
      <c r="D24" s="133"/>
      <c r="E24" s="134"/>
      <c r="F24" s="134"/>
      <c r="G24" s="134"/>
      <c r="H24" s="136"/>
      <c r="I24" s="134"/>
      <c r="J24" s="136"/>
      <c r="K24" s="135" t="s">
        <v>120</v>
      </c>
    </row>
    <row r="25" spans="1:11" s="7" customFormat="1" ht="15.95" customHeight="1" x14ac:dyDescent="0.2">
      <c r="A25" s="137" t="s">
        <v>362</v>
      </c>
      <c r="B25" s="132" t="s">
        <v>327</v>
      </c>
      <c r="C25" s="133"/>
      <c r="D25" s="133"/>
      <c r="E25" s="134"/>
      <c r="F25" s="134"/>
      <c r="G25" s="134"/>
      <c r="H25" s="136"/>
      <c r="I25" s="134"/>
      <c r="J25" s="136"/>
      <c r="K25" s="135" t="s">
        <v>121</v>
      </c>
    </row>
    <row r="26" spans="1:11" s="7" customFormat="1" ht="15.95" customHeight="1" x14ac:dyDescent="0.2">
      <c r="A26" s="137" t="s">
        <v>363</v>
      </c>
      <c r="B26" s="132" t="s">
        <v>328</v>
      </c>
      <c r="C26" s="133"/>
      <c r="D26" s="133"/>
      <c r="E26" s="134"/>
      <c r="F26" s="134"/>
      <c r="G26" s="134"/>
      <c r="H26" s="136"/>
      <c r="I26" s="134"/>
      <c r="J26" s="136"/>
      <c r="K26" s="135" t="s">
        <v>122</v>
      </c>
    </row>
    <row r="27" spans="1:11" s="7" customFormat="1" ht="15.95" customHeight="1" x14ac:dyDescent="0.2">
      <c r="A27" s="137" t="s">
        <v>364</v>
      </c>
      <c r="B27" s="132" t="s">
        <v>329</v>
      </c>
      <c r="C27" s="133"/>
      <c r="D27" s="133"/>
      <c r="E27" s="134"/>
      <c r="F27" s="134"/>
      <c r="G27" s="134"/>
      <c r="H27" s="136"/>
      <c r="I27" s="134"/>
      <c r="J27" s="136"/>
      <c r="K27" s="135" t="s">
        <v>123</v>
      </c>
    </row>
    <row r="28" spans="1:11" s="7" customFormat="1" ht="15.95" customHeight="1" x14ac:dyDescent="0.2">
      <c r="A28" s="137" t="s">
        <v>365</v>
      </c>
      <c r="B28" s="132" t="s">
        <v>424</v>
      </c>
      <c r="C28" s="133"/>
      <c r="D28" s="133"/>
      <c r="E28" s="134"/>
      <c r="F28" s="134"/>
      <c r="G28" s="134"/>
      <c r="H28" s="136"/>
      <c r="I28" s="134"/>
      <c r="J28" s="136"/>
      <c r="K28" s="135" t="s">
        <v>124</v>
      </c>
    </row>
    <row r="29" spans="1:11" s="7" customFormat="1" ht="15.95" customHeight="1" x14ac:dyDescent="0.2">
      <c r="A29" s="137" t="s">
        <v>366</v>
      </c>
      <c r="B29" s="132" t="s">
        <v>330</v>
      </c>
      <c r="C29" s="133"/>
      <c r="D29" s="133"/>
      <c r="E29" s="134"/>
      <c r="F29" s="134"/>
      <c r="G29" s="134"/>
      <c r="H29" s="136"/>
      <c r="I29" s="134"/>
      <c r="J29" s="136"/>
      <c r="K29" s="135" t="s">
        <v>258</v>
      </c>
    </row>
    <row r="30" spans="1:11" s="7" customFormat="1" ht="15.95" customHeight="1" x14ac:dyDescent="0.2">
      <c r="A30" s="137" t="s">
        <v>367</v>
      </c>
      <c r="B30" s="132" t="s">
        <v>331</v>
      </c>
      <c r="C30" s="133"/>
      <c r="D30" s="133"/>
      <c r="E30" s="134"/>
      <c r="F30" s="134"/>
      <c r="G30" s="134"/>
      <c r="H30" s="136"/>
      <c r="I30" s="134"/>
      <c r="J30" s="136"/>
      <c r="K30" s="135" t="s">
        <v>238</v>
      </c>
    </row>
    <row r="31" spans="1:11" s="7" customFormat="1" ht="15.95" customHeight="1" x14ac:dyDescent="0.2">
      <c r="A31" s="137" t="s">
        <v>368</v>
      </c>
      <c r="B31" s="132" t="s">
        <v>332</v>
      </c>
      <c r="C31" s="133"/>
      <c r="D31" s="133"/>
      <c r="E31" s="134"/>
      <c r="F31" s="134"/>
      <c r="G31" s="134"/>
      <c r="H31" s="136"/>
      <c r="I31" s="134"/>
      <c r="J31" s="136"/>
      <c r="K31" s="135" t="s">
        <v>239</v>
      </c>
    </row>
    <row r="32" spans="1:11" s="7" customFormat="1" ht="15.95" customHeight="1" x14ac:dyDescent="0.2">
      <c r="A32" s="137" t="s">
        <v>369</v>
      </c>
      <c r="B32" s="132" t="s">
        <v>333</v>
      </c>
      <c r="C32" s="133"/>
      <c r="D32" s="133"/>
      <c r="E32" s="134"/>
      <c r="F32" s="134"/>
      <c r="G32" s="134"/>
      <c r="H32" s="136"/>
      <c r="I32" s="134"/>
      <c r="J32" s="136"/>
      <c r="K32" s="135" t="s">
        <v>240</v>
      </c>
    </row>
    <row r="33" spans="1:11" s="7" customFormat="1" ht="15.95" customHeight="1" x14ac:dyDescent="0.2">
      <c r="A33" s="137" t="s">
        <v>370</v>
      </c>
      <c r="B33" s="132" t="s">
        <v>334</v>
      </c>
      <c r="C33" s="133"/>
      <c r="D33" s="133"/>
      <c r="E33" s="134"/>
      <c r="F33" s="134"/>
      <c r="G33" s="134"/>
      <c r="H33" s="136"/>
      <c r="I33" s="134"/>
      <c r="J33" s="136"/>
      <c r="K33" s="135" t="s">
        <v>242</v>
      </c>
    </row>
    <row r="34" spans="1:11" s="7" customFormat="1" ht="15.95" customHeight="1" x14ac:dyDescent="0.2">
      <c r="A34" s="137" t="s">
        <v>371</v>
      </c>
      <c r="B34" s="132" t="s">
        <v>335</v>
      </c>
      <c r="C34" s="133"/>
      <c r="D34" s="133"/>
      <c r="E34" s="134"/>
      <c r="F34" s="134"/>
      <c r="G34" s="134"/>
      <c r="H34" s="136"/>
      <c r="I34" s="134"/>
      <c r="J34" s="136"/>
      <c r="K34" s="135" t="s">
        <v>341</v>
      </c>
    </row>
    <row r="35" spans="1:11" s="7" customFormat="1" ht="15.95" customHeight="1" x14ac:dyDescent="0.2">
      <c r="A35" s="137" t="s">
        <v>372</v>
      </c>
      <c r="B35" s="132" t="s">
        <v>336</v>
      </c>
      <c r="C35" s="133"/>
      <c r="D35" s="133"/>
      <c r="E35" s="134"/>
      <c r="F35" s="134"/>
      <c r="G35" s="134"/>
      <c r="H35" s="136"/>
      <c r="I35" s="134"/>
      <c r="J35" s="136"/>
      <c r="K35" s="135" t="s">
        <v>342</v>
      </c>
    </row>
    <row r="36" spans="1:11" s="7" customFormat="1" ht="15.95" customHeight="1" x14ac:dyDescent="0.2">
      <c r="A36" s="137" t="s">
        <v>373</v>
      </c>
      <c r="B36" s="132" t="s">
        <v>337</v>
      </c>
      <c r="C36" s="133"/>
      <c r="D36" s="133"/>
      <c r="E36" s="134"/>
      <c r="F36" s="134"/>
      <c r="G36" s="134"/>
      <c r="H36" s="136"/>
      <c r="I36" s="134"/>
      <c r="J36" s="136"/>
      <c r="K36" s="135" t="s">
        <v>343</v>
      </c>
    </row>
    <row r="37" spans="1:11" s="7" customFormat="1" ht="15.95" customHeight="1" x14ac:dyDescent="0.2">
      <c r="A37" s="137" t="s">
        <v>374</v>
      </c>
      <c r="B37" s="132" t="s">
        <v>338</v>
      </c>
      <c r="C37" s="133"/>
      <c r="D37" s="133"/>
      <c r="E37" s="134"/>
      <c r="F37" s="134"/>
      <c r="G37" s="134"/>
      <c r="H37" s="136"/>
      <c r="I37" s="134"/>
      <c r="J37" s="136"/>
      <c r="K37" s="135" t="s">
        <v>344</v>
      </c>
    </row>
    <row r="38" spans="1:11" s="7" customFormat="1" ht="15.95" customHeight="1" x14ac:dyDescent="0.2">
      <c r="A38" s="137" t="s">
        <v>230</v>
      </c>
      <c r="B38" s="132" t="s">
        <v>237</v>
      </c>
      <c r="C38" s="136"/>
      <c r="D38" s="133"/>
      <c r="E38" s="134"/>
      <c r="F38" s="134"/>
      <c r="G38" s="134"/>
      <c r="H38" s="136"/>
      <c r="I38" s="134"/>
      <c r="J38" s="136"/>
      <c r="K38" s="135" t="s">
        <v>345</v>
      </c>
    </row>
    <row r="39" spans="1:11" s="7" customFormat="1" ht="15.95" customHeight="1" x14ac:dyDescent="0.2">
      <c r="A39" s="137" t="s">
        <v>231</v>
      </c>
      <c r="B39" s="132" t="s">
        <v>394</v>
      </c>
      <c r="C39" s="136"/>
      <c r="D39" s="133"/>
      <c r="E39" s="134"/>
      <c r="F39" s="134"/>
      <c r="G39" s="134"/>
      <c r="H39" s="136"/>
      <c r="I39" s="134"/>
      <c r="J39" s="136"/>
      <c r="K39" s="135" t="s">
        <v>346</v>
      </c>
    </row>
    <row r="40" spans="1:11" s="7" customFormat="1" ht="15.95" customHeight="1" x14ac:dyDescent="0.2">
      <c r="A40" s="137" t="s">
        <v>323</v>
      </c>
      <c r="B40" s="132" t="s">
        <v>395</v>
      </c>
      <c r="C40" s="136"/>
      <c r="D40" s="133"/>
      <c r="E40" s="134"/>
      <c r="F40" s="134"/>
      <c r="G40" s="134"/>
      <c r="H40" s="136"/>
      <c r="I40" s="134"/>
      <c r="J40" s="136"/>
      <c r="K40" s="135" t="s">
        <v>347</v>
      </c>
    </row>
    <row r="41" spans="1:11" s="7" customFormat="1" ht="15.95" customHeight="1" x14ac:dyDescent="0.2">
      <c r="A41" s="137" t="s">
        <v>353</v>
      </c>
      <c r="B41" s="132" t="s">
        <v>354</v>
      </c>
      <c r="C41" s="136"/>
      <c r="D41" s="133"/>
      <c r="E41" s="134"/>
      <c r="F41" s="134"/>
      <c r="G41" s="134"/>
      <c r="H41" s="136"/>
      <c r="I41" s="134"/>
      <c r="J41" s="136"/>
      <c r="K41" s="135" t="s">
        <v>348</v>
      </c>
    </row>
    <row r="42" spans="1:11" s="7" customFormat="1" ht="15.95" customHeight="1" x14ac:dyDescent="0.2">
      <c r="A42" s="137" t="s">
        <v>324</v>
      </c>
      <c r="B42" s="132" t="s">
        <v>109</v>
      </c>
      <c r="C42" s="136"/>
      <c r="D42" s="133"/>
      <c r="E42" s="134"/>
      <c r="F42" s="134"/>
      <c r="G42" s="134"/>
      <c r="H42" s="136"/>
      <c r="I42" s="134"/>
      <c r="J42" s="136"/>
      <c r="K42" s="135" t="s">
        <v>349</v>
      </c>
    </row>
    <row r="43" spans="1:11" s="7" customFormat="1" ht="15.95" customHeight="1" x14ac:dyDescent="0.2">
      <c r="A43" s="137" t="s">
        <v>325</v>
      </c>
      <c r="B43" s="132" t="s">
        <v>241</v>
      </c>
      <c r="C43" s="136"/>
      <c r="D43" s="133"/>
      <c r="E43" s="134"/>
      <c r="F43" s="134"/>
      <c r="G43" s="134"/>
      <c r="H43" s="136"/>
      <c r="I43" s="134"/>
      <c r="J43" s="136"/>
      <c r="K43" s="135" t="s">
        <v>350</v>
      </c>
    </row>
    <row r="44" spans="1:11" s="7" customFormat="1" ht="15.95" customHeight="1" x14ac:dyDescent="0.2">
      <c r="A44" s="137" t="s">
        <v>326</v>
      </c>
      <c r="B44" s="132" t="s">
        <v>252</v>
      </c>
      <c r="C44" s="136"/>
      <c r="D44" s="133"/>
      <c r="E44" s="134"/>
      <c r="F44" s="134"/>
      <c r="G44" s="134"/>
      <c r="H44" s="136"/>
      <c r="I44" s="134"/>
      <c r="J44" s="136"/>
      <c r="K44" s="135" t="s">
        <v>351</v>
      </c>
    </row>
    <row r="45" spans="1:11" s="7" customFormat="1" ht="15.95" customHeight="1" x14ac:dyDescent="0.2">
      <c r="A45" s="137" t="s">
        <v>243</v>
      </c>
      <c r="B45" s="132" t="s">
        <v>125</v>
      </c>
      <c r="C45" s="136"/>
      <c r="D45" s="133"/>
      <c r="E45" s="134"/>
      <c r="F45" s="134"/>
      <c r="G45" s="134"/>
      <c r="H45" s="136"/>
      <c r="I45" s="134"/>
      <c r="J45" s="136"/>
      <c r="K45" s="135" t="s">
        <v>352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24"/>
      <c r="I46" s="7"/>
      <c r="J46" s="7"/>
      <c r="K46" s="7"/>
    </row>
  </sheetData>
  <sortState ref="B24:B37">
    <sortCondition ref="B37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view="pageBreakPreview" zoomScaleNormal="100" zoomScaleSheetLayoutView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1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445"/>
    </row>
    <row r="6" spans="1:21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432" t="s">
        <v>310</v>
      </c>
      <c r="N6" s="445"/>
    </row>
    <row r="7" spans="1:21" x14ac:dyDescent="0.2">
      <c r="A7" s="706" t="s">
        <v>58</v>
      </c>
      <c r="B7" s="663">
        <f>F8</f>
        <v>386.98739999999958</v>
      </c>
      <c r="C7" s="664"/>
      <c r="D7" s="664"/>
      <c r="E7" s="664"/>
      <c r="F7" s="664"/>
      <c r="G7" s="665"/>
      <c r="H7" s="663">
        <f>SUM(H8,J8,L8)</f>
        <v>312174.68900000001</v>
      </c>
      <c r="I7" s="664"/>
      <c r="J7" s="664"/>
      <c r="K7" s="664"/>
      <c r="L7" s="664"/>
      <c r="M7" s="664"/>
      <c r="N7" s="389"/>
    </row>
    <row r="8" spans="1:21" x14ac:dyDescent="0.2">
      <c r="A8" s="708"/>
      <c r="B8" s="341">
        <f>SUM(B9:B16)</f>
        <v>386.76353999999964</v>
      </c>
      <c r="C8" s="429">
        <v>1.7377680629402495E-2</v>
      </c>
      <c r="D8" s="342">
        <f>SUM(D9:D16)</f>
        <v>387.21276999999964</v>
      </c>
      <c r="E8" s="429">
        <v>1.7397790081484732E-2</v>
      </c>
      <c r="F8" s="342">
        <f>SUM(F9:F16)</f>
        <v>386.98739999999958</v>
      </c>
      <c r="G8" s="429">
        <v>1.7459530158897143E-2</v>
      </c>
      <c r="H8" s="341">
        <f>SUM(H9:H16)</f>
        <v>105677.48199999999</v>
      </c>
      <c r="I8" s="429">
        <v>1.235093062040819E-2</v>
      </c>
      <c r="J8" s="342">
        <f>SUM(J9:J16)</f>
        <v>95200.845000000001</v>
      </c>
      <c r="K8" s="429">
        <v>1.2291727280623371E-2</v>
      </c>
      <c r="L8" s="342">
        <f>SUM(L9:L16)</f>
        <v>111296.36200000001</v>
      </c>
      <c r="M8" s="429">
        <v>1.4832150717106548E-2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199.59900000000002</v>
      </c>
      <c r="C10" s="385">
        <v>1.8051117112906506E-2</v>
      </c>
      <c r="D10" s="195">
        <v>199.59900000000002</v>
      </c>
      <c r="E10" s="385">
        <v>1.8050901627157664E-2</v>
      </c>
      <c r="F10" s="195">
        <v>199.59900000000002</v>
      </c>
      <c r="G10" s="385">
        <v>1.8174998798040153E-2</v>
      </c>
      <c r="H10" s="280">
        <v>62433.303000000007</v>
      </c>
      <c r="I10" s="385">
        <v>1.4034938250110858E-2</v>
      </c>
      <c r="J10" s="195">
        <v>52552.254999999997</v>
      </c>
      <c r="K10" s="385">
        <v>1.3416241929460363E-2</v>
      </c>
      <c r="L10" s="195">
        <v>56674.934999999998</v>
      </c>
      <c r="M10" s="385">
        <v>1.452496320036446E-2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55.756000000000014</v>
      </c>
      <c r="C12" s="385">
        <v>6.096690208839757E-2</v>
      </c>
      <c r="D12" s="195">
        <v>55.957000000000022</v>
      </c>
      <c r="E12" s="385">
        <v>6.1172908000677963E-2</v>
      </c>
      <c r="F12" s="195">
        <v>55.990000000000016</v>
      </c>
      <c r="G12" s="385">
        <v>6.1225918060716505E-2</v>
      </c>
      <c r="H12" s="280">
        <v>31384.93499999999</v>
      </c>
      <c r="I12" s="385">
        <v>8.9098871705307892E-2</v>
      </c>
      <c r="J12" s="195">
        <v>28007.927000000003</v>
      </c>
      <c r="K12" s="385">
        <v>8.8894737282945294E-2</v>
      </c>
      <c r="L12" s="195">
        <v>30462.916000000001</v>
      </c>
      <c r="M12" s="385">
        <v>9.0366927223628254E-2</v>
      </c>
      <c r="N12" s="434"/>
      <c r="O12" s="446"/>
    </row>
    <row r="13" spans="1:21" x14ac:dyDescent="0.2">
      <c r="A13" s="326" t="s">
        <v>46</v>
      </c>
      <c r="B13" s="343">
        <v>30.387899999999981</v>
      </c>
      <c r="C13" s="385">
        <v>2.7815559605490398E-2</v>
      </c>
      <c r="D13" s="344">
        <v>30.735899999999983</v>
      </c>
      <c r="E13" s="385">
        <v>2.8134770934244824E-2</v>
      </c>
      <c r="F13" s="344">
        <v>30.579899999999984</v>
      </c>
      <c r="G13" s="385">
        <v>2.8006495953052647E-2</v>
      </c>
      <c r="H13" s="343">
        <v>7107.5399999999972</v>
      </c>
      <c r="I13" s="385">
        <v>3.1051209891406296E-2</v>
      </c>
      <c r="J13" s="344">
        <v>7537.9409999999989</v>
      </c>
      <c r="K13" s="385">
        <v>3.478194211712584E-2</v>
      </c>
      <c r="L13" s="344">
        <v>14152.041000000003</v>
      </c>
      <c r="M13" s="385">
        <v>4.0534710747238752E-2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10.004499999999998</v>
      </c>
      <c r="C15" s="385">
        <v>3.1422115742183163E-2</v>
      </c>
      <c r="D15" s="195">
        <v>10.004499999999998</v>
      </c>
      <c r="E15" s="378">
        <v>3.1372847849919568E-2</v>
      </c>
      <c r="F15" s="195">
        <v>10.204499999999999</v>
      </c>
      <c r="G15" s="378">
        <v>3.1979965552081768E-2</v>
      </c>
      <c r="H15" s="280">
        <v>2366.9189999999999</v>
      </c>
      <c r="I15" s="378">
        <v>2.9284063653633036E-2</v>
      </c>
      <c r="J15" s="195">
        <v>1883.4650000000001</v>
      </c>
      <c r="K15" s="378">
        <v>2.9247154774284946E-2</v>
      </c>
      <c r="L15" s="195">
        <v>2265.143</v>
      </c>
      <c r="M15" s="378">
        <v>2.6673831209726023E-2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91.016139999999623</v>
      </c>
      <c r="C16" s="386">
        <v>4.4430443146466804E-2</v>
      </c>
      <c r="D16" s="383">
        <v>90.916369999999631</v>
      </c>
      <c r="E16" s="379">
        <v>4.4397260948805382E-2</v>
      </c>
      <c r="F16" s="383">
        <v>90.613999999999592</v>
      </c>
      <c r="G16" s="379">
        <v>4.4586901915822388E-2</v>
      </c>
      <c r="H16" s="382">
        <v>2384.7850000000076</v>
      </c>
      <c r="I16" s="384">
        <v>4.5511358674510519E-2</v>
      </c>
      <c r="J16" s="383">
        <v>5219.2570000000096</v>
      </c>
      <c r="K16" s="384">
        <v>3.8176989095999495E-2</v>
      </c>
      <c r="L16" s="383">
        <v>7741.3270000000175</v>
      </c>
      <c r="M16" s="384">
        <v>4.0625829662635206E-2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20" x14ac:dyDescent="0.2">
      <c r="A18" s="433"/>
      <c r="B18" s="717" t="s">
        <v>386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7.0571800322084141E-2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6.0760432210932018E-2</v>
      </c>
      <c r="J20" s="448" t="str">
        <f t="shared" ref="J20:J26" si="1">A10</f>
        <v>PE</v>
      </c>
      <c r="K20" s="434">
        <f t="shared" si="0"/>
        <v>171660.49300000002</v>
      </c>
      <c r="L20" s="448" t="str">
        <f t="shared" ref="L20:L26" si="2">A10</f>
        <v>PE</v>
      </c>
      <c r="M20" s="446">
        <f>K20/'12'!C4</f>
        <v>1.3993246850096902E-2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6.2586015457067878E-2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4" t="s">
        <v>58</v>
      </c>
      <c r="B22" s="663">
        <f>SUM(B23,D23,F23)</f>
        <v>963084.44199999992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6.3579452993937649E-2</v>
      </c>
      <c r="J22" s="448" t="str">
        <f t="shared" si="1"/>
        <v>PSE</v>
      </c>
      <c r="K22" s="434">
        <f t="shared" si="0"/>
        <v>89855.777999999991</v>
      </c>
      <c r="L22" s="448" t="str">
        <f t="shared" si="2"/>
        <v>PSE</v>
      </c>
      <c r="M22" s="446">
        <f>K22/'12'!E4</f>
        <v>8.9460422245932925E-2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5"/>
      <c r="B23" s="341">
        <f>SUM(B24:B27)</f>
        <v>348321.58799999999</v>
      </c>
      <c r="C23" s="430">
        <v>6.3150975898273953E-2</v>
      </c>
      <c r="D23" s="342">
        <f>SUM(D24:D27)</f>
        <v>306890.43299999996</v>
      </c>
      <c r="E23" s="430">
        <v>6.3818884325557088E-2</v>
      </c>
      <c r="F23" s="342">
        <f>SUM(F24:F27)</f>
        <v>307872.42099999997</v>
      </c>
      <c r="G23" s="430">
        <v>6.2389381218627783E-2</v>
      </c>
      <c r="H23" s="338"/>
      <c r="I23" s="338"/>
      <c r="J23" s="448" t="str">
        <f t="shared" si="1"/>
        <v>VE</v>
      </c>
      <c r="K23" s="434">
        <f t="shared" si="0"/>
        <v>28797.521999999997</v>
      </c>
      <c r="L23" s="448" t="str">
        <f t="shared" si="2"/>
        <v>VE</v>
      </c>
      <c r="M23" s="446">
        <f>K23/'12'!F4</f>
        <v>3.6234637868468422E-2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45436.938999999998</v>
      </c>
      <c r="C24" s="391">
        <v>7.1037731160667014E-2</v>
      </c>
      <c r="D24" s="393">
        <v>42937.031000000003</v>
      </c>
      <c r="E24" s="391">
        <v>7.4642043056086793E-2</v>
      </c>
      <c r="F24" s="393">
        <v>43739.786999999997</v>
      </c>
      <c r="G24" s="391">
        <v>6.6555647228518977E-2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133670.60500000001</v>
      </c>
      <c r="C25" s="391">
        <v>6.0657795450762435E-2</v>
      </c>
      <c r="D25" s="393">
        <v>122380.139</v>
      </c>
      <c r="E25" s="391">
        <v>6.1202962607907425E-2</v>
      </c>
      <c r="F25" s="393">
        <v>128233.26</v>
      </c>
      <c r="G25" s="391">
        <v>6.0449919305157002E-2</v>
      </c>
      <c r="H25" s="338"/>
      <c r="I25" s="338"/>
      <c r="J25" s="448" t="str">
        <f t="shared" si="1"/>
        <v>VTE</v>
      </c>
      <c r="K25" s="434">
        <f t="shared" si="0"/>
        <v>6515.527</v>
      </c>
      <c r="L25" s="448" t="str">
        <f t="shared" si="2"/>
        <v>VTE</v>
      </c>
      <c r="M25" s="446">
        <f>K25/'12'!H4</f>
        <v>2.8310597113359984E-2</v>
      </c>
      <c r="N25" s="436"/>
      <c r="O25" s="447"/>
    </row>
    <row r="26" spans="1:20" x14ac:dyDescent="0.2">
      <c r="A26" s="333" t="s">
        <v>182</v>
      </c>
      <c r="B26" s="443">
        <v>55084.370999999999</v>
      </c>
      <c r="C26" s="391">
        <v>6.3178482989696444E-2</v>
      </c>
      <c r="D26" s="393">
        <v>46952.663</v>
      </c>
      <c r="E26" s="391">
        <v>6.2440562079011087E-2</v>
      </c>
      <c r="F26" s="393">
        <v>45728.824000000001</v>
      </c>
      <c r="G26" s="391">
        <v>6.2033641718126496E-2</v>
      </c>
      <c r="H26" s="338"/>
      <c r="I26" s="338"/>
      <c r="J26" s="448" t="str">
        <f t="shared" si="1"/>
        <v>FVE</v>
      </c>
      <c r="K26" s="434">
        <f t="shared" si="0"/>
        <v>15345.369000000035</v>
      </c>
      <c r="L26" s="448" t="str">
        <f t="shared" si="2"/>
        <v>FVE</v>
      </c>
      <c r="M26" s="446">
        <f>K26/'12'!I4</f>
        <v>4.0418315635686215E-2</v>
      </c>
      <c r="N26" s="436"/>
      <c r="O26" s="447"/>
    </row>
    <row r="27" spans="1:20" ht="12.75" thickBot="1" x14ac:dyDescent="0.25">
      <c r="A27" s="334" t="s">
        <v>180</v>
      </c>
      <c r="B27" s="444">
        <v>114129.673</v>
      </c>
      <c r="C27" s="392">
        <v>6.3387406617438233E-2</v>
      </c>
      <c r="D27" s="394">
        <v>94620.6</v>
      </c>
      <c r="E27" s="392">
        <v>6.3846735892560971E-2</v>
      </c>
      <c r="F27" s="394">
        <v>90170.55</v>
      </c>
      <c r="G27" s="392">
        <v>6.3543984508373286E-2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1.8174998798040153E-2</v>
      </c>
      <c r="J32" s="448" t="str">
        <f t="shared" si="5"/>
        <v>PE</v>
      </c>
      <c r="K32" s="377">
        <f t="shared" si="6"/>
        <v>62433.303000000007</v>
      </c>
      <c r="L32" s="377">
        <f t="shared" si="7"/>
        <v>52552.254999999997</v>
      </c>
      <c r="M32" s="377">
        <f t="shared" si="8"/>
        <v>56674.934999999998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6.1225918060716505E-2</v>
      </c>
      <c r="J34" s="448" t="str">
        <f t="shared" si="5"/>
        <v>PSE</v>
      </c>
      <c r="K34" s="377">
        <f t="shared" si="6"/>
        <v>31384.93499999999</v>
      </c>
      <c r="L34" s="377">
        <f t="shared" si="7"/>
        <v>28007.927000000003</v>
      </c>
      <c r="M34" s="377">
        <f t="shared" si="8"/>
        <v>30462.916000000001</v>
      </c>
    </row>
    <row r="35" spans="8:13" ht="12.75" customHeight="1" x14ac:dyDescent="0.2">
      <c r="H35" s="448" t="str">
        <f t="shared" si="3"/>
        <v>VE</v>
      </c>
      <c r="I35" s="449">
        <f t="shared" si="4"/>
        <v>2.8006495953052647E-2</v>
      </c>
      <c r="J35" s="448" t="str">
        <f t="shared" si="5"/>
        <v>VE</v>
      </c>
      <c r="K35" s="377">
        <f t="shared" si="6"/>
        <v>7107.5399999999972</v>
      </c>
      <c r="L35" s="377">
        <f t="shared" si="7"/>
        <v>7537.9409999999989</v>
      </c>
      <c r="M35" s="377">
        <f t="shared" si="8"/>
        <v>14152.041000000003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3.1979965552081768E-2</v>
      </c>
      <c r="J37" s="448" t="str">
        <f t="shared" si="5"/>
        <v>VTE</v>
      </c>
      <c r="K37" s="377">
        <f t="shared" si="6"/>
        <v>2366.9189999999999</v>
      </c>
      <c r="L37" s="377">
        <f t="shared" si="7"/>
        <v>1883.4650000000001</v>
      </c>
      <c r="M37" s="377">
        <f t="shared" si="8"/>
        <v>2265.143</v>
      </c>
    </row>
    <row r="38" spans="8:13" ht="12.75" customHeight="1" x14ac:dyDescent="0.2">
      <c r="H38" s="448" t="str">
        <f t="shared" si="3"/>
        <v>FVE</v>
      </c>
      <c r="I38" s="449">
        <f t="shared" si="4"/>
        <v>4.4586901915822388E-2</v>
      </c>
      <c r="J38" s="448" t="str">
        <f t="shared" si="5"/>
        <v>FVE</v>
      </c>
      <c r="K38" s="377">
        <f t="shared" si="6"/>
        <v>2384.7850000000076</v>
      </c>
      <c r="L38" s="377">
        <f t="shared" si="7"/>
        <v>5219.2570000000096</v>
      </c>
      <c r="M38" s="377">
        <f t="shared" si="8"/>
        <v>7741.3270000000175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topLeftCell="B1" zoomScale="115" zoomScaleNormal="115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418</v>
      </c>
      <c r="M1" s="330" t="str">
        <f>Obsah!$A$1</f>
        <v>I. čtvrtletí 2019</v>
      </c>
    </row>
    <row r="2" spans="1:24" ht="7.5" customHeight="1" x14ac:dyDescent="0.2"/>
    <row r="3" spans="1:24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4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328"/>
    </row>
    <row r="6" spans="1:24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340" t="s">
        <v>310</v>
      </c>
      <c r="N6" s="328"/>
    </row>
    <row r="7" spans="1:24" x14ac:dyDescent="0.2">
      <c r="A7" s="706" t="s">
        <v>58</v>
      </c>
      <c r="B7" s="663">
        <f>F8</f>
        <v>232.81784999999985</v>
      </c>
      <c r="C7" s="664"/>
      <c r="D7" s="664"/>
      <c r="E7" s="664"/>
      <c r="F7" s="664"/>
      <c r="G7" s="665"/>
      <c r="H7" s="663">
        <f>SUM(H8,J8,L8)</f>
        <v>121648.03700000001</v>
      </c>
      <c r="I7" s="664"/>
      <c r="J7" s="664"/>
      <c r="K7" s="664"/>
      <c r="L7" s="664"/>
      <c r="M7" s="664"/>
      <c r="N7" s="389"/>
    </row>
    <row r="8" spans="1:24" x14ac:dyDescent="0.2">
      <c r="A8" s="708"/>
      <c r="B8" s="341">
        <f>SUM(B9:B16)</f>
        <v>232.72377999999983</v>
      </c>
      <c r="C8" s="429">
        <v>1.0456516981169757E-2</v>
      </c>
      <c r="D8" s="342">
        <f>SUM(D9:D16)</f>
        <v>232.74862999999982</v>
      </c>
      <c r="E8" s="429">
        <v>1.0457588489380555E-2</v>
      </c>
      <c r="F8" s="342">
        <f>SUM(F9:F16)</f>
        <v>232.81784999999985</v>
      </c>
      <c r="G8" s="429">
        <v>1.0503934426817498E-2</v>
      </c>
      <c r="H8" s="341">
        <f>SUM(H9:H16)</f>
        <v>36183.486999999994</v>
      </c>
      <c r="I8" s="429">
        <v>4.2289022134482882E-3</v>
      </c>
      <c r="J8" s="342">
        <f>SUM(J9:J16)</f>
        <v>37430.813000000002</v>
      </c>
      <c r="K8" s="429">
        <v>4.832828377605387E-3</v>
      </c>
      <c r="L8" s="342">
        <f>SUM(L9:L16)</f>
        <v>48033.737000000016</v>
      </c>
      <c r="M8" s="429">
        <v>6.4013199882477518E-3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9.8349999999999991</v>
      </c>
      <c r="C10" s="385">
        <v>8.8944702531292962E-4</v>
      </c>
      <c r="D10" s="195">
        <v>9.8349999999999991</v>
      </c>
      <c r="E10" s="385">
        <v>8.894364075125406E-4</v>
      </c>
      <c r="F10" s="195">
        <v>9.8349999999999991</v>
      </c>
      <c r="G10" s="385">
        <v>8.9555114594123649E-4</v>
      </c>
      <c r="H10" s="280">
        <v>177.333</v>
      </c>
      <c r="I10" s="385">
        <v>3.9864264504905476E-5</v>
      </c>
      <c r="J10" s="195">
        <v>176.018</v>
      </c>
      <c r="K10" s="385">
        <v>4.4936227226400739E-5</v>
      </c>
      <c r="L10" s="195">
        <v>56.463000000000001</v>
      </c>
      <c r="M10" s="385">
        <v>1.4470647336113902E-5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36.150000000000013</v>
      </c>
      <c r="C12" s="385">
        <v>3.9528544201441501E-2</v>
      </c>
      <c r="D12" s="195">
        <v>36.183000000000014</v>
      </c>
      <c r="E12" s="385">
        <v>3.9555718322793046E-2</v>
      </c>
      <c r="F12" s="195">
        <v>36.027000000000008</v>
      </c>
      <c r="G12" s="385">
        <v>3.939607340549086E-2</v>
      </c>
      <c r="H12" s="280">
        <v>12663.197</v>
      </c>
      <c r="I12" s="385">
        <v>3.5949622482316444E-2</v>
      </c>
      <c r="J12" s="195">
        <v>11497.865000000002</v>
      </c>
      <c r="K12" s="385">
        <v>3.6493228809464255E-2</v>
      </c>
      <c r="L12" s="195">
        <v>12531.689000000002</v>
      </c>
      <c r="M12" s="385">
        <v>3.7174715245649588E-2</v>
      </c>
      <c r="N12" s="434"/>
      <c r="O12" s="446"/>
      <c r="X12" s="377"/>
    </row>
    <row r="13" spans="1:24" x14ac:dyDescent="0.2">
      <c r="A13" s="326" t="s">
        <v>46</v>
      </c>
      <c r="B13" s="343">
        <v>25.840299999999978</v>
      </c>
      <c r="C13" s="385">
        <v>2.3652914642793791E-2</v>
      </c>
      <c r="D13" s="344">
        <v>25.840299999999978</v>
      </c>
      <c r="E13" s="385">
        <v>2.3653477574177632E-2</v>
      </c>
      <c r="F13" s="344">
        <v>26.120299999999979</v>
      </c>
      <c r="G13" s="385">
        <v>2.3922186673027736E-2</v>
      </c>
      <c r="H13" s="343">
        <v>7540.6219999999994</v>
      </c>
      <c r="I13" s="385">
        <v>3.2943245684689218E-2</v>
      </c>
      <c r="J13" s="344">
        <v>7005.7650000000012</v>
      </c>
      <c r="K13" s="385">
        <v>3.2326349160359071E-2</v>
      </c>
      <c r="L13" s="344">
        <v>13352.950999999999</v>
      </c>
      <c r="M13" s="385">
        <v>3.8245932611914585E-2</v>
      </c>
      <c r="N13" s="434"/>
      <c r="O13" s="446"/>
      <c r="X13" s="377"/>
    </row>
    <row r="14" spans="1:24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50.098699999999987</v>
      </c>
      <c r="C15" s="385">
        <v>0.15734990753490041</v>
      </c>
      <c r="D15" s="195">
        <v>50.098699999999994</v>
      </c>
      <c r="E15" s="378">
        <v>0.15710319282110705</v>
      </c>
      <c r="F15" s="195">
        <v>50.098699999999994</v>
      </c>
      <c r="G15" s="378">
        <v>0.15700472342633925</v>
      </c>
      <c r="H15" s="280">
        <v>13162.935999999994</v>
      </c>
      <c r="I15" s="378">
        <v>0.16285485717622683</v>
      </c>
      <c r="J15" s="195">
        <v>12001.017999999995</v>
      </c>
      <c r="K15" s="378">
        <v>0.18635633308555211</v>
      </c>
      <c r="L15" s="195">
        <v>13430.52399999999</v>
      </c>
      <c r="M15" s="378">
        <v>0.15815492895334823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110.79977999999986</v>
      </c>
      <c r="C16" s="386">
        <v>5.408802577137465E-2</v>
      </c>
      <c r="D16" s="383">
        <v>110.79162999999984</v>
      </c>
      <c r="E16" s="379">
        <v>5.4102961964424094E-2</v>
      </c>
      <c r="F16" s="383">
        <v>110.73684999999986</v>
      </c>
      <c r="G16" s="379">
        <v>5.448841315268229E-2</v>
      </c>
      <c r="H16" s="382">
        <v>2639.3990000000003</v>
      </c>
      <c r="I16" s="384">
        <v>5.0370425247619394E-2</v>
      </c>
      <c r="J16" s="383">
        <v>6750.1470000000018</v>
      </c>
      <c r="K16" s="384">
        <v>4.9374899227110927E-2</v>
      </c>
      <c r="L16" s="383">
        <v>8662.1100000000206</v>
      </c>
      <c r="M16" s="384">
        <v>4.5458021005831316E-2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15" x14ac:dyDescent="0.2">
      <c r="A18" s="332"/>
      <c r="B18" s="717" t="s">
        <v>386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1.2473263070497943E-2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5.6320396450232672E-2</v>
      </c>
      <c r="J20" s="448" t="str">
        <f t="shared" ref="J20:J26" si="1">A10</f>
        <v>PE</v>
      </c>
      <c r="K20" s="434">
        <f t="shared" si="0"/>
        <v>409.81400000000002</v>
      </c>
      <c r="L20" s="448" t="str">
        <f t="shared" ref="L20:L26" si="2">A10</f>
        <v>PE</v>
      </c>
      <c r="M20" s="446">
        <f>K20/'12'!C4</f>
        <v>3.3406804119021212E-5</v>
      </c>
      <c r="N20" s="436"/>
      <c r="O20" s="338"/>
    </row>
    <row r="21" spans="1:15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4.5738614848366395E-2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4" t="s">
        <v>58</v>
      </c>
      <c r="B22" s="663">
        <f>SUM(B23,D23,F23)</f>
        <v>717437.88100000005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4.8898022927852468E-2</v>
      </c>
      <c r="J22" s="448" t="str">
        <f t="shared" si="1"/>
        <v>PSE</v>
      </c>
      <c r="K22" s="434">
        <f t="shared" si="0"/>
        <v>36692.751000000004</v>
      </c>
      <c r="L22" s="448" t="str">
        <f t="shared" si="2"/>
        <v>PSE</v>
      </c>
      <c r="M22" s="446">
        <f>K22/'12'!E4</f>
        <v>3.6531306844005934E-2</v>
      </c>
      <c r="N22" s="436"/>
      <c r="O22" s="338"/>
    </row>
    <row r="23" spans="1:15" x14ac:dyDescent="0.2">
      <c r="A23" s="725"/>
      <c r="B23" s="341">
        <f>SUM(B24:B27)</f>
        <v>259661.674</v>
      </c>
      <c r="C23" s="430">
        <v>4.7076864258208041E-2</v>
      </c>
      <c r="D23" s="342">
        <f>SUM(D24:D27)</f>
        <v>228554.63800000001</v>
      </c>
      <c r="E23" s="430">
        <v>4.7528695704214328E-2</v>
      </c>
      <c r="F23" s="342">
        <f>SUM(F24:F27)</f>
        <v>229221.56899999999</v>
      </c>
      <c r="G23" s="430">
        <v>4.6451032558947503E-2</v>
      </c>
      <c r="H23" s="338"/>
      <c r="I23" s="338"/>
      <c r="J23" s="448" t="str">
        <f t="shared" si="1"/>
        <v>VE</v>
      </c>
      <c r="K23" s="434">
        <f t="shared" si="0"/>
        <v>27899.338</v>
      </c>
      <c r="L23" s="448" t="str">
        <f t="shared" si="2"/>
        <v>VE</v>
      </c>
      <c r="M23" s="446">
        <f>K23/'12'!F4</f>
        <v>3.5104492990751086E-2</v>
      </c>
      <c r="N23" s="436"/>
      <c r="O23" s="338"/>
    </row>
    <row r="24" spans="1:15" x14ac:dyDescent="0.2">
      <c r="A24" s="325" t="s">
        <v>9</v>
      </c>
      <c r="B24" s="443">
        <v>8515.9719999999998</v>
      </c>
      <c r="C24" s="391">
        <v>1.3314174388106731E-2</v>
      </c>
      <c r="D24" s="393">
        <v>7499.2969999999996</v>
      </c>
      <c r="E24" s="391">
        <v>1.3036831763341588E-2</v>
      </c>
      <c r="F24" s="393">
        <v>7335.2709999999997</v>
      </c>
      <c r="G24" s="391">
        <v>1.1161547471678033E-2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</row>
    <row r="25" spans="1:15" x14ac:dyDescent="0.2">
      <c r="A25" s="325" t="s">
        <v>10</v>
      </c>
      <c r="B25" s="443">
        <v>123113.925</v>
      </c>
      <c r="C25" s="391">
        <v>5.5867326102028991E-2</v>
      </c>
      <c r="D25" s="393">
        <v>113970.45600000001</v>
      </c>
      <c r="E25" s="391">
        <v>5.6997235123046879E-2</v>
      </c>
      <c r="F25" s="393">
        <v>119118.277</v>
      </c>
      <c r="G25" s="391">
        <v>5.6153062258725545E-2</v>
      </c>
      <c r="H25" s="338"/>
      <c r="I25" s="338"/>
      <c r="J25" s="448" t="str">
        <f t="shared" si="1"/>
        <v>VTE</v>
      </c>
      <c r="K25" s="434">
        <f t="shared" si="0"/>
        <v>38594.477999999981</v>
      </c>
      <c r="L25" s="448" t="str">
        <f t="shared" si="2"/>
        <v>VTE</v>
      </c>
      <c r="M25" s="446">
        <f>K25/'12'!H4</f>
        <v>0.16769675230544434</v>
      </c>
      <c r="N25" s="436"/>
      <c r="O25" s="447"/>
    </row>
    <row r="26" spans="1:15" x14ac:dyDescent="0.2">
      <c r="A26" s="325" t="s">
        <v>182</v>
      </c>
      <c r="B26" s="443">
        <v>40256.322999999997</v>
      </c>
      <c r="C26" s="391">
        <v>4.6171597709325309E-2</v>
      </c>
      <c r="D26" s="393">
        <v>34313.572</v>
      </c>
      <c r="E26" s="391">
        <v>4.5632315309114983E-2</v>
      </c>
      <c r="F26" s="393">
        <v>33419.175999999999</v>
      </c>
      <c r="G26" s="391">
        <v>4.5334933399971356E-2</v>
      </c>
      <c r="H26" s="338"/>
      <c r="I26" s="338"/>
      <c r="J26" s="448" t="str">
        <f t="shared" si="1"/>
        <v>FVE</v>
      </c>
      <c r="K26" s="434">
        <f t="shared" si="0"/>
        <v>18051.656000000025</v>
      </c>
      <c r="L26" s="448" t="str">
        <f t="shared" si="2"/>
        <v>FVE</v>
      </c>
      <c r="M26" s="446">
        <f>K26/'12'!I4</f>
        <v>4.7546431106011734E-2</v>
      </c>
      <c r="N26" s="436"/>
      <c r="O26" s="447"/>
    </row>
    <row r="27" spans="1:15" ht="12.75" thickBot="1" x14ac:dyDescent="0.25">
      <c r="A27" s="327" t="s">
        <v>180</v>
      </c>
      <c r="B27" s="444">
        <v>87775.453999999998</v>
      </c>
      <c r="C27" s="392">
        <v>4.8750322746725513E-2</v>
      </c>
      <c r="D27" s="394">
        <v>72771.312999999995</v>
      </c>
      <c r="E27" s="392">
        <v>4.9103586340246086E-2</v>
      </c>
      <c r="F27" s="394">
        <v>69348.845000000001</v>
      </c>
      <c r="G27" s="392">
        <v>4.8870744742641359E-2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8.9555114594123649E-4</v>
      </c>
      <c r="J32" s="448" t="str">
        <f t="shared" si="5"/>
        <v>PE</v>
      </c>
      <c r="K32" s="377">
        <f t="shared" si="6"/>
        <v>177.333</v>
      </c>
      <c r="L32" s="377">
        <f t="shared" si="7"/>
        <v>176.018</v>
      </c>
      <c r="M32" s="377">
        <f t="shared" si="8"/>
        <v>56.463000000000001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3.939607340549086E-2</v>
      </c>
      <c r="J34" s="448" t="str">
        <f t="shared" si="5"/>
        <v>PSE</v>
      </c>
      <c r="K34" s="377">
        <f t="shared" si="6"/>
        <v>12663.197</v>
      </c>
      <c r="L34" s="377">
        <f t="shared" si="7"/>
        <v>11497.865000000002</v>
      </c>
      <c r="M34" s="377">
        <f t="shared" si="8"/>
        <v>12531.689000000002</v>
      </c>
    </row>
    <row r="35" spans="8:13" ht="13.5" customHeight="1" x14ac:dyDescent="0.2">
      <c r="H35" s="448" t="str">
        <f t="shared" si="3"/>
        <v>VE</v>
      </c>
      <c r="I35" s="449">
        <f t="shared" si="4"/>
        <v>2.3922186673027736E-2</v>
      </c>
      <c r="J35" s="448" t="str">
        <f t="shared" si="5"/>
        <v>VE</v>
      </c>
      <c r="K35" s="377">
        <f t="shared" si="6"/>
        <v>7540.6219999999994</v>
      </c>
      <c r="L35" s="377">
        <f t="shared" si="7"/>
        <v>7005.7650000000012</v>
      </c>
      <c r="M35" s="377">
        <f t="shared" si="8"/>
        <v>13352.950999999999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0.15700472342633925</v>
      </c>
      <c r="J37" s="448" t="str">
        <f t="shared" si="5"/>
        <v>VTE</v>
      </c>
      <c r="K37" s="377">
        <f t="shared" si="6"/>
        <v>13162.935999999994</v>
      </c>
      <c r="L37" s="377">
        <f t="shared" si="7"/>
        <v>12001.017999999995</v>
      </c>
      <c r="M37" s="377">
        <f t="shared" si="8"/>
        <v>13430.52399999999</v>
      </c>
    </row>
    <row r="38" spans="8:13" ht="12.75" customHeight="1" x14ac:dyDescent="0.2">
      <c r="H38" s="448" t="str">
        <f t="shared" si="3"/>
        <v>FVE</v>
      </c>
      <c r="I38" s="449">
        <f t="shared" si="4"/>
        <v>5.448841315268229E-2</v>
      </c>
      <c r="J38" s="448" t="str">
        <f t="shared" si="5"/>
        <v>FVE</v>
      </c>
      <c r="K38" s="377">
        <f t="shared" si="6"/>
        <v>2639.3990000000003</v>
      </c>
      <c r="L38" s="377">
        <f t="shared" si="7"/>
        <v>6750.1470000000018</v>
      </c>
      <c r="M38" s="377">
        <f t="shared" si="8"/>
        <v>8662.1100000000206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view="pageBreakPreview" zoomScaleNormal="115" zoomScaleSheetLayoutView="100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1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445"/>
    </row>
    <row r="6" spans="1:21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432" t="s">
        <v>310</v>
      </c>
      <c r="N6" s="445"/>
    </row>
    <row r="7" spans="1:21" x14ac:dyDescent="0.2">
      <c r="A7" s="706" t="s">
        <v>58</v>
      </c>
      <c r="B7" s="663">
        <f>F8</f>
        <v>1701.8935900000006</v>
      </c>
      <c r="C7" s="664"/>
      <c r="D7" s="664"/>
      <c r="E7" s="664"/>
      <c r="F7" s="664"/>
      <c r="G7" s="665"/>
      <c r="H7" s="663">
        <f>SUM(H8,J8,L8)</f>
        <v>1247039.6200000001</v>
      </c>
      <c r="I7" s="664"/>
      <c r="J7" s="664"/>
      <c r="K7" s="664"/>
      <c r="L7" s="664"/>
      <c r="M7" s="664"/>
      <c r="N7" s="389"/>
    </row>
    <row r="8" spans="1:21" x14ac:dyDescent="0.2">
      <c r="A8" s="708"/>
      <c r="B8" s="341">
        <f>SUM(B9:B16)</f>
        <v>1781.2981900000007</v>
      </c>
      <c r="C8" s="429">
        <v>8.0035545883029108E-2</v>
      </c>
      <c r="D8" s="342">
        <f>SUM(D9:D16)</f>
        <v>1781.1988600000006</v>
      </c>
      <c r="E8" s="429">
        <v>8.003073829321268E-2</v>
      </c>
      <c r="F8" s="342">
        <f>SUM(F9:F16)</f>
        <v>1701.8935900000006</v>
      </c>
      <c r="G8" s="429">
        <v>7.6783539882277235E-2</v>
      </c>
      <c r="H8" s="341">
        <f>SUM(H9:H16)</f>
        <v>459332.48600000003</v>
      </c>
      <c r="I8" s="429">
        <v>5.3683940598486413E-2</v>
      </c>
      <c r="J8" s="342">
        <f>SUM(J9:J16)</f>
        <v>419233.18599999999</v>
      </c>
      <c r="K8" s="429">
        <v>5.4128721119007413E-2</v>
      </c>
      <c r="L8" s="342">
        <f>SUM(L9:L16)</f>
        <v>368473.94799999997</v>
      </c>
      <c r="M8" s="429">
        <v>4.9105478686385817E-2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1592.0810000000004</v>
      </c>
      <c r="C10" s="385">
        <v>0.14398288861283526</v>
      </c>
      <c r="D10" s="195">
        <v>1592.0810000000004</v>
      </c>
      <c r="E10" s="385">
        <v>0.1439811698128087</v>
      </c>
      <c r="F10" s="195">
        <v>1513.0810000000004</v>
      </c>
      <c r="G10" s="385">
        <v>0.13777747061026055</v>
      </c>
      <c r="H10" s="280">
        <v>408526.52000000008</v>
      </c>
      <c r="I10" s="385">
        <v>9.1836315014963713E-2</v>
      </c>
      <c r="J10" s="195">
        <v>366965.19600000005</v>
      </c>
      <c r="K10" s="385">
        <v>9.3683779111435689E-2</v>
      </c>
      <c r="L10" s="195">
        <v>305467.16899999994</v>
      </c>
      <c r="M10" s="385">
        <v>7.8286801540125461E-2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83.32</v>
      </c>
      <c r="C12" s="385">
        <v>9.1107006994857659E-2</v>
      </c>
      <c r="D12" s="195">
        <v>83.32</v>
      </c>
      <c r="E12" s="385">
        <v>9.1086489529754719E-2</v>
      </c>
      <c r="F12" s="195">
        <v>83.32</v>
      </c>
      <c r="G12" s="385">
        <v>9.1111689459169448E-2</v>
      </c>
      <c r="H12" s="280">
        <v>40090.105999999992</v>
      </c>
      <c r="I12" s="385">
        <v>0.11381203150958237</v>
      </c>
      <c r="J12" s="195">
        <v>35431.137999999999</v>
      </c>
      <c r="K12" s="385">
        <v>0.11245536680189788</v>
      </c>
      <c r="L12" s="195">
        <v>40434.448000000004</v>
      </c>
      <c r="M12" s="385">
        <v>0.11994704708320048</v>
      </c>
      <c r="N12" s="434"/>
      <c r="O12" s="446"/>
    </row>
    <row r="13" spans="1:21" x14ac:dyDescent="0.2">
      <c r="A13" s="326" t="s">
        <v>46</v>
      </c>
      <c r="B13" s="343">
        <v>17.252399999999991</v>
      </c>
      <c r="C13" s="385">
        <v>1.5791981694614061E-2</v>
      </c>
      <c r="D13" s="344">
        <v>17.245399999999989</v>
      </c>
      <c r="E13" s="385">
        <v>1.5785949937025617E-2</v>
      </c>
      <c r="F13" s="344">
        <v>17.215399999999992</v>
      </c>
      <c r="G13" s="385">
        <v>1.5766664718661033E-2</v>
      </c>
      <c r="H13" s="343">
        <v>3823.7940000000017</v>
      </c>
      <c r="I13" s="385">
        <v>1.6705277786055392E-2</v>
      </c>
      <c r="J13" s="344">
        <v>5251.3050000000021</v>
      </c>
      <c r="K13" s="385">
        <v>2.423083260393967E-2</v>
      </c>
      <c r="L13" s="344">
        <v>8375.9159999999974</v>
      </c>
      <c r="M13" s="385">
        <v>2.3990556012604036E-2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28.404999999999998</v>
      </c>
      <c r="C15" s="385">
        <v>8.9214373297687319E-2</v>
      </c>
      <c r="D15" s="195">
        <v>28.404999999999998</v>
      </c>
      <c r="E15" s="378">
        <v>8.9074490796837963E-2</v>
      </c>
      <c r="F15" s="195">
        <v>28.404999999999998</v>
      </c>
      <c r="G15" s="378">
        <v>8.9018660542592248E-2</v>
      </c>
      <c r="H15" s="280">
        <v>5628.4489999999996</v>
      </c>
      <c r="I15" s="378">
        <v>6.9636459374920398E-2</v>
      </c>
      <c r="J15" s="195">
        <v>7823.5279999999993</v>
      </c>
      <c r="K15" s="378">
        <v>0.1214866930348862</v>
      </c>
      <c r="L15" s="195">
        <v>8702.6669999999995</v>
      </c>
      <c r="M15" s="378">
        <v>0.10248071341741016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60.239790000000383</v>
      </c>
      <c r="C16" s="386">
        <v>2.9406658695371256E-2</v>
      </c>
      <c r="D16" s="383">
        <v>60.147460000000386</v>
      </c>
      <c r="E16" s="379">
        <v>2.9371855442841172E-2</v>
      </c>
      <c r="F16" s="383">
        <v>59.872190000000352</v>
      </c>
      <c r="G16" s="379">
        <v>2.9460298221196612E-2</v>
      </c>
      <c r="H16" s="382">
        <v>1263.6169999999975</v>
      </c>
      <c r="I16" s="384">
        <v>2.4114931331004119E-2</v>
      </c>
      <c r="J16" s="383">
        <v>3762.0189999999966</v>
      </c>
      <c r="K16" s="384">
        <v>2.751781687354015E-2</v>
      </c>
      <c r="L16" s="383">
        <v>5493.748000000005</v>
      </c>
      <c r="M16" s="384">
        <v>2.8830725075615918E-2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20" x14ac:dyDescent="0.2">
      <c r="A18" s="433"/>
      <c r="B18" s="717" t="s">
        <v>386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0.20738637869037232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0.10969356079915309</v>
      </c>
      <c r="J20" s="448" t="str">
        <f t="shared" ref="J20:J26" si="1">A10</f>
        <v>PE</v>
      </c>
      <c r="K20" s="434">
        <f t="shared" si="0"/>
        <v>1080958.885</v>
      </c>
      <c r="L20" s="448" t="str">
        <f t="shared" ref="L20:L26" si="2">A10</f>
        <v>PE</v>
      </c>
      <c r="M20" s="446">
        <f>K20/'12'!C4</f>
        <v>8.8116515619062724E-2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8.7876642170224603E-2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4" t="s">
        <v>58</v>
      </c>
      <c r="B22" s="663">
        <f>SUM(B23,D23,F23)</f>
        <v>1705374.923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8.8459536301339653E-2</v>
      </c>
      <c r="J22" s="448" t="str">
        <f t="shared" si="1"/>
        <v>PSE</v>
      </c>
      <c r="K22" s="434">
        <f t="shared" si="0"/>
        <v>115955.692</v>
      </c>
      <c r="L22" s="448" t="str">
        <f t="shared" si="2"/>
        <v>PSE</v>
      </c>
      <c r="M22" s="446">
        <f>K22/'12'!E4</f>
        <v>0.11544549943287283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5"/>
      <c r="B23" s="341">
        <f>SUM(B24:B27)</f>
        <v>608417.87699999998</v>
      </c>
      <c r="C23" s="430">
        <v>0.1103066361953598</v>
      </c>
      <c r="D23" s="342">
        <f>SUM(D24:D27)</f>
        <v>537190.92599999998</v>
      </c>
      <c r="E23" s="430">
        <v>0.11171063637273078</v>
      </c>
      <c r="F23" s="342">
        <f>SUM(F24:F27)</f>
        <v>559766.12</v>
      </c>
      <c r="G23" s="430">
        <v>0.11343484986578953</v>
      </c>
      <c r="H23" s="338"/>
      <c r="I23" s="338"/>
      <c r="J23" s="448" t="str">
        <f t="shared" si="1"/>
        <v>VE</v>
      </c>
      <c r="K23" s="434">
        <f t="shared" si="0"/>
        <v>17451.014999999999</v>
      </c>
      <c r="L23" s="448" t="str">
        <f t="shared" si="2"/>
        <v>VE</v>
      </c>
      <c r="M23" s="446">
        <f>K23/'12'!F4</f>
        <v>2.1957834044269868E-2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129566.13800000001</v>
      </c>
      <c r="C24" s="391">
        <v>0.20256832175182143</v>
      </c>
      <c r="D24" s="393">
        <v>122174.79399999999</v>
      </c>
      <c r="E24" s="391">
        <v>0.21238953932600818</v>
      </c>
      <c r="F24" s="393">
        <v>136496.204</v>
      </c>
      <c r="G24" s="391">
        <v>0.2076963292358045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242716.905</v>
      </c>
      <c r="C25" s="391">
        <v>0.11014143592700981</v>
      </c>
      <c r="D25" s="393">
        <v>217442.39600000001</v>
      </c>
      <c r="E25" s="391">
        <v>0.10874410619652752</v>
      </c>
      <c r="F25" s="393">
        <v>233606.02</v>
      </c>
      <c r="G25" s="391">
        <v>0.11012326332652615</v>
      </c>
      <c r="H25" s="338"/>
      <c r="I25" s="338"/>
      <c r="J25" s="448" t="str">
        <f t="shared" si="1"/>
        <v>VTE</v>
      </c>
      <c r="K25" s="434">
        <f t="shared" si="0"/>
        <v>22154.644</v>
      </c>
      <c r="L25" s="448" t="str">
        <f t="shared" si="2"/>
        <v>VTE</v>
      </c>
      <c r="M25" s="446">
        <f>K25/'12'!H4</f>
        <v>9.6264078174170417E-2</v>
      </c>
      <c r="N25" s="436"/>
      <c r="O25" s="447"/>
    </row>
    <row r="26" spans="1:20" x14ac:dyDescent="0.2">
      <c r="A26" s="333" t="s">
        <v>182</v>
      </c>
      <c r="B26" s="443">
        <v>77343.629000000001</v>
      </c>
      <c r="C26" s="391">
        <v>8.8708522225621714E-2</v>
      </c>
      <c r="D26" s="393">
        <v>65925.947</v>
      </c>
      <c r="E26" s="391">
        <v>8.7672411387424279E-2</v>
      </c>
      <c r="F26" s="393">
        <v>64207.563000000002</v>
      </c>
      <c r="G26" s="391">
        <v>8.7101058158329969E-2</v>
      </c>
      <c r="H26" s="338"/>
      <c r="I26" s="338"/>
      <c r="J26" s="448" t="str">
        <f t="shared" si="1"/>
        <v>FVE</v>
      </c>
      <c r="K26" s="434">
        <f t="shared" si="0"/>
        <v>10519.383999999998</v>
      </c>
      <c r="L26" s="448" t="str">
        <f t="shared" si="2"/>
        <v>FVE</v>
      </c>
      <c r="M26" s="446">
        <f>K26/'12'!I4</f>
        <v>2.7707107128214798E-2</v>
      </c>
      <c r="N26" s="436"/>
      <c r="O26" s="447"/>
    </row>
    <row r="27" spans="1:20" ht="12.75" thickBot="1" x14ac:dyDescent="0.25">
      <c r="A27" s="334" t="s">
        <v>180</v>
      </c>
      <c r="B27" s="444">
        <v>158791.20499999999</v>
      </c>
      <c r="C27" s="392">
        <v>8.8192337838451443E-2</v>
      </c>
      <c r="D27" s="394">
        <v>131647.78899999999</v>
      </c>
      <c r="E27" s="392">
        <v>8.8831413192503456E-2</v>
      </c>
      <c r="F27" s="394">
        <v>125456.333</v>
      </c>
      <c r="G27" s="392">
        <v>8.8410188034001344E-2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0.13777747061026055</v>
      </c>
      <c r="J32" s="448" t="str">
        <f t="shared" si="5"/>
        <v>PE</v>
      </c>
      <c r="K32" s="377">
        <f t="shared" si="6"/>
        <v>408526.52000000008</v>
      </c>
      <c r="L32" s="377">
        <f t="shared" si="7"/>
        <v>366965.19600000005</v>
      </c>
      <c r="M32" s="377">
        <f t="shared" si="8"/>
        <v>305467.16899999994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9.1111689459169448E-2</v>
      </c>
      <c r="J34" s="448" t="str">
        <f t="shared" si="5"/>
        <v>PSE</v>
      </c>
      <c r="K34" s="377">
        <f t="shared" si="6"/>
        <v>40090.105999999992</v>
      </c>
      <c r="L34" s="377">
        <f t="shared" si="7"/>
        <v>35431.137999999999</v>
      </c>
      <c r="M34" s="377">
        <f t="shared" si="8"/>
        <v>40434.448000000004</v>
      </c>
    </row>
    <row r="35" spans="8:13" ht="12.75" customHeight="1" x14ac:dyDescent="0.2">
      <c r="H35" s="448" t="str">
        <f t="shared" si="3"/>
        <v>VE</v>
      </c>
      <c r="I35" s="449">
        <f t="shared" si="4"/>
        <v>1.5766664718661033E-2</v>
      </c>
      <c r="J35" s="448" t="str">
        <f t="shared" si="5"/>
        <v>VE</v>
      </c>
      <c r="K35" s="377">
        <f t="shared" si="6"/>
        <v>3823.7940000000017</v>
      </c>
      <c r="L35" s="377">
        <f t="shared" si="7"/>
        <v>5251.3050000000021</v>
      </c>
      <c r="M35" s="377">
        <f t="shared" si="8"/>
        <v>8375.9159999999974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8.9018660542592248E-2</v>
      </c>
      <c r="J37" s="448" t="str">
        <f t="shared" si="5"/>
        <v>VTE</v>
      </c>
      <c r="K37" s="377">
        <f t="shared" si="6"/>
        <v>5628.4489999999996</v>
      </c>
      <c r="L37" s="377">
        <f t="shared" si="7"/>
        <v>7823.5279999999993</v>
      </c>
      <c r="M37" s="377">
        <f t="shared" si="8"/>
        <v>8702.6669999999995</v>
      </c>
    </row>
    <row r="38" spans="8:13" ht="12.75" customHeight="1" x14ac:dyDescent="0.2">
      <c r="H38" s="448" t="str">
        <f t="shared" si="3"/>
        <v>FVE</v>
      </c>
      <c r="I38" s="449">
        <f t="shared" si="4"/>
        <v>2.9460298221196612E-2</v>
      </c>
      <c r="J38" s="448" t="str">
        <f t="shared" si="5"/>
        <v>FVE</v>
      </c>
      <c r="K38" s="377">
        <f t="shared" si="6"/>
        <v>1263.6169999999975</v>
      </c>
      <c r="L38" s="377">
        <f t="shared" si="7"/>
        <v>3762.0189999999966</v>
      </c>
      <c r="M38" s="377">
        <f t="shared" si="8"/>
        <v>5493.748000000005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view="pageBreakPreview" zoomScaleNormal="115" zoomScaleSheetLayoutView="100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416</v>
      </c>
      <c r="M1" s="330" t="str">
        <f>Obsah!$A$1</f>
        <v>I. čtvrtletí 2019</v>
      </c>
    </row>
    <row r="2" spans="1:24" ht="7.5" customHeight="1" x14ac:dyDescent="0.2"/>
    <row r="3" spans="1:24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4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328"/>
    </row>
    <row r="6" spans="1:24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340" t="s">
        <v>310</v>
      </c>
      <c r="N6" s="328"/>
    </row>
    <row r="7" spans="1:24" x14ac:dyDescent="0.2">
      <c r="A7" s="706" t="s">
        <v>58</v>
      </c>
      <c r="B7" s="663">
        <f>F8</f>
        <v>1040.3604</v>
      </c>
      <c r="C7" s="664"/>
      <c r="D7" s="664"/>
      <c r="E7" s="664"/>
      <c r="F7" s="664"/>
      <c r="G7" s="665"/>
      <c r="H7" s="663">
        <f>SUM(H8,J8,L8)</f>
        <v>405106.69500000007</v>
      </c>
      <c r="I7" s="664"/>
      <c r="J7" s="664"/>
      <c r="K7" s="664"/>
      <c r="L7" s="664"/>
      <c r="M7" s="664"/>
      <c r="N7" s="389"/>
    </row>
    <row r="8" spans="1:24" x14ac:dyDescent="0.2">
      <c r="A8" s="708"/>
      <c r="B8" s="341">
        <f>SUM(B9:B16)</f>
        <v>1041.6413299999997</v>
      </c>
      <c r="C8" s="429">
        <v>4.6802008180828171E-2</v>
      </c>
      <c r="D8" s="342">
        <f>SUM(D9:D16)</f>
        <v>1040.6363099999999</v>
      </c>
      <c r="E8" s="429">
        <v>4.675665028441827E-2</v>
      </c>
      <c r="F8" s="342">
        <f>SUM(F9:F16)</f>
        <v>1040.3604</v>
      </c>
      <c r="G8" s="429">
        <v>4.6937455276120921E-2</v>
      </c>
      <c r="H8" s="341">
        <f>SUM(H9:H16)</f>
        <v>147016.745</v>
      </c>
      <c r="I8" s="429">
        <v>1.7182408051066571E-2</v>
      </c>
      <c r="J8" s="342">
        <f>SUM(J9:J16)</f>
        <v>120938.765</v>
      </c>
      <c r="K8" s="429">
        <v>1.5614843723660213E-2</v>
      </c>
      <c r="L8" s="342">
        <f>SUM(L9:L16)</f>
        <v>137151.18500000003</v>
      </c>
      <c r="M8" s="429">
        <v>1.8277749698141645E-2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111.80600000000001</v>
      </c>
      <c r="C10" s="385">
        <v>1.011138933524529E-2</v>
      </c>
      <c r="D10" s="195">
        <v>111.80600000000001</v>
      </c>
      <c r="E10" s="385">
        <v>1.0111268630233568E-2</v>
      </c>
      <c r="F10" s="195">
        <v>111.80600000000001</v>
      </c>
      <c r="G10" s="385">
        <v>1.0180782046070758E-2</v>
      </c>
      <c r="H10" s="280">
        <v>42992.133999999991</v>
      </c>
      <c r="I10" s="385">
        <v>9.6645847157964919E-3</v>
      </c>
      <c r="J10" s="195">
        <v>36107.368999999999</v>
      </c>
      <c r="K10" s="385">
        <v>9.2179716729624134E-3</v>
      </c>
      <c r="L10" s="195">
        <v>36131.519</v>
      </c>
      <c r="M10" s="385">
        <v>9.2599838684997056E-3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112.42699999999995</v>
      </c>
      <c r="C12" s="385">
        <v>0.12293431919600166</v>
      </c>
      <c r="D12" s="195">
        <v>112.42699999999995</v>
      </c>
      <c r="E12" s="385">
        <v>0.12290663416180665</v>
      </c>
      <c r="F12" s="195">
        <v>112.42699999999995</v>
      </c>
      <c r="G12" s="385">
        <v>0.12294063743190158</v>
      </c>
      <c r="H12" s="280">
        <v>27762.966000000004</v>
      </c>
      <c r="I12" s="385">
        <v>7.8816443169081804E-2</v>
      </c>
      <c r="J12" s="195">
        <v>24971.068999999989</v>
      </c>
      <c r="K12" s="385">
        <v>7.9256012714875257E-2</v>
      </c>
      <c r="L12" s="195">
        <v>26792.611000000012</v>
      </c>
      <c r="M12" s="385">
        <v>7.9479125647984011E-2</v>
      </c>
      <c r="N12" s="434"/>
      <c r="O12" s="446"/>
      <c r="X12" s="377"/>
    </row>
    <row r="13" spans="1:24" x14ac:dyDescent="0.2">
      <c r="A13" s="326" t="s">
        <v>46</v>
      </c>
      <c r="B13" s="343">
        <v>12.841919999999989</v>
      </c>
      <c r="C13" s="385">
        <v>1.1754849502892243E-2</v>
      </c>
      <c r="D13" s="344">
        <v>12.725919999999991</v>
      </c>
      <c r="E13" s="385">
        <v>1.1648946155067034E-2</v>
      </c>
      <c r="F13" s="344">
        <v>12.670919999999992</v>
      </c>
      <c r="G13" s="385">
        <v>1.1604618383364688E-2</v>
      </c>
      <c r="H13" s="343">
        <v>2879.7240000000006</v>
      </c>
      <c r="I13" s="385">
        <v>1.258085277794007E-2</v>
      </c>
      <c r="J13" s="344">
        <v>3801.1160000000004</v>
      </c>
      <c r="K13" s="385">
        <v>1.753929842280285E-2</v>
      </c>
      <c r="L13" s="344">
        <v>5405.6780000000008</v>
      </c>
      <c r="M13" s="385">
        <v>1.548310905280108E-2</v>
      </c>
      <c r="N13" s="434"/>
      <c r="O13" s="446"/>
      <c r="X13" s="377"/>
    </row>
    <row r="14" spans="1:24" x14ac:dyDescent="0.2">
      <c r="A14" s="326" t="s">
        <v>47</v>
      </c>
      <c r="B14" s="280">
        <v>650</v>
      </c>
      <c r="C14" s="385">
        <v>0.55484421681604779</v>
      </c>
      <c r="D14" s="195">
        <v>650</v>
      </c>
      <c r="E14" s="385">
        <v>0.55484421681604779</v>
      </c>
      <c r="F14" s="195">
        <v>650</v>
      </c>
      <c r="G14" s="385">
        <v>0.55484421681604779</v>
      </c>
      <c r="H14" s="280">
        <v>60952.23</v>
      </c>
      <c r="I14" s="385">
        <v>0.57683781564555558</v>
      </c>
      <c r="J14" s="195">
        <v>40235.269999999997</v>
      </c>
      <c r="K14" s="385">
        <v>0.50829268871952793</v>
      </c>
      <c r="L14" s="195">
        <v>47059.839999999997</v>
      </c>
      <c r="M14" s="385">
        <v>0.50154118396094405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45.391999999999996</v>
      </c>
      <c r="C15" s="385">
        <v>0.14256711257625848</v>
      </c>
      <c r="D15" s="195">
        <v>45.891999999999996</v>
      </c>
      <c r="E15" s="378">
        <v>0.14391151317192352</v>
      </c>
      <c r="F15" s="195">
        <v>45.891999999999996</v>
      </c>
      <c r="G15" s="378">
        <v>0.14382131207958612</v>
      </c>
      <c r="H15" s="280">
        <v>9738.8939999999984</v>
      </c>
      <c r="I15" s="378">
        <v>0.12049182579208871</v>
      </c>
      <c r="J15" s="195">
        <v>8522.49</v>
      </c>
      <c r="K15" s="378">
        <v>0.13234043854932037</v>
      </c>
      <c r="L15" s="195">
        <v>10501.684000000001</v>
      </c>
      <c r="M15" s="378">
        <v>0.123665546251994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109.17440999999992</v>
      </c>
      <c r="C16" s="386">
        <v>5.329458507638396E-2</v>
      </c>
      <c r="D16" s="383">
        <v>107.78538999999995</v>
      </c>
      <c r="E16" s="379">
        <v>5.2634922471044274E-2</v>
      </c>
      <c r="F16" s="383">
        <v>107.56447999999993</v>
      </c>
      <c r="G16" s="379">
        <v>5.2927438578878071E-2</v>
      </c>
      <c r="H16" s="382">
        <v>2690.7969999999982</v>
      </c>
      <c r="I16" s="384">
        <v>5.1351307303298371E-2</v>
      </c>
      <c r="J16" s="383">
        <v>7301.4510000000064</v>
      </c>
      <c r="K16" s="384">
        <v>5.3407489842323221E-2</v>
      </c>
      <c r="L16" s="383">
        <v>11259.853000000003</v>
      </c>
      <c r="M16" s="384">
        <v>5.9090756662819065E-2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15" x14ac:dyDescent="0.2">
      <c r="A18" s="332"/>
      <c r="B18" s="717" t="s">
        <v>386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4.5882763176492251E-2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6.7260041604244813E-2</v>
      </c>
      <c r="J20" s="448" t="str">
        <f t="shared" ref="J20:J26" si="1">A10</f>
        <v>PE</v>
      </c>
      <c r="K20" s="434">
        <f t="shared" si="0"/>
        <v>115231.022</v>
      </c>
      <c r="L20" s="448" t="str">
        <f t="shared" ref="L20:L26" si="2">A10</f>
        <v>PE</v>
      </c>
      <c r="M20" s="446">
        <f>K20/'12'!C4</f>
        <v>9.3932861746758856E-3</v>
      </c>
      <c r="N20" s="436"/>
      <c r="O20" s="338"/>
    </row>
    <row r="21" spans="1:15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4.828371612723055E-2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4" t="s">
        <v>58</v>
      </c>
      <c r="B22" s="663">
        <f>SUM(B23,D23,F23)</f>
        <v>874919.02767590689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5.3096518293604483E-2</v>
      </c>
      <c r="J22" s="448" t="str">
        <f t="shared" si="1"/>
        <v>PSE</v>
      </c>
      <c r="K22" s="434">
        <f t="shared" si="0"/>
        <v>79526.646000000008</v>
      </c>
      <c r="L22" s="448" t="str">
        <f t="shared" si="2"/>
        <v>PSE</v>
      </c>
      <c r="M22" s="446">
        <f>K22/'12'!E4</f>
        <v>7.9176737315243481E-2</v>
      </c>
      <c r="N22" s="436"/>
      <c r="O22" s="338"/>
    </row>
    <row r="23" spans="1:15" x14ac:dyDescent="0.2">
      <c r="A23" s="725"/>
      <c r="B23" s="341">
        <f>SUM(B24:B27)</f>
        <v>312101.75295794767</v>
      </c>
      <c r="C23" s="430">
        <v>5.6584291522167735E-2</v>
      </c>
      <c r="D23" s="342">
        <f>SUM(D24:D27)</f>
        <v>276087.14680880168</v>
      </c>
      <c r="E23" s="430">
        <v>5.7413238704524923E-2</v>
      </c>
      <c r="F23" s="342">
        <f>SUM(F24:F27)</f>
        <v>286730.12790915754</v>
      </c>
      <c r="G23" s="430">
        <v>5.8104961785421946E-2</v>
      </c>
      <c r="H23" s="338"/>
      <c r="I23" s="338"/>
      <c r="J23" s="448" t="str">
        <f t="shared" si="1"/>
        <v>VE</v>
      </c>
      <c r="K23" s="434">
        <f t="shared" si="0"/>
        <v>12086.518000000002</v>
      </c>
      <c r="L23" s="448" t="str">
        <f t="shared" si="2"/>
        <v>VE</v>
      </c>
      <c r="M23" s="446">
        <f>K23/'12'!F4</f>
        <v>1.520792666885454E-2</v>
      </c>
      <c r="N23" s="436"/>
      <c r="O23" s="338"/>
    </row>
    <row r="24" spans="1:15" x14ac:dyDescent="0.2">
      <c r="A24" s="325" t="s">
        <v>9</v>
      </c>
      <c r="B24" s="443">
        <v>26038.202000000001</v>
      </c>
      <c r="C24" s="391">
        <v>4.0709053785140378E-2</v>
      </c>
      <c r="D24" s="393">
        <v>26312.725999999999</v>
      </c>
      <c r="E24" s="391">
        <v>4.574223185145275E-2</v>
      </c>
      <c r="F24" s="393">
        <v>33543.780610554371</v>
      </c>
      <c r="G24" s="391">
        <v>5.1041127132761113E-2</v>
      </c>
      <c r="H24" s="338"/>
      <c r="I24" s="338"/>
      <c r="J24" s="448" t="str">
        <f t="shared" si="1"/>
        <v>PVE</v>
      </c>
      <c r="K24" s="434">
        <f t="shared" si="0"/>
        <v>148247.34</v>
      </c>
      <c r="L24" s="448" t="str">
        <f t="shared" si="2"/>
        <v>PVE</v>
      </c>
      <c r="M24" s="446">
        <f>K24/'12'!G4</f>
        <v>0.53201169472044862</v>
      </c>
      <c r="N24" s="436"/>
      <c r="O24" s="447"/>
    </row>
    <row r="25" spans="1:15" x14ac:dyDescent="0.2">
      <c r="A25" s="325" t="s">
        <v>10</v>
      </c>
      <c r="B25" s="443">
        <v>147956.9341388153</v>
      </c>
      <c r="C25" s="391">
        <v>6.714072586500365E-2</v>
      </c>
      <c r="D25" s="393">
        <v>134760.1533115526</v>
      </c>
      <c r="E25" s="391">
        <v>6.7394274034635854E-2</v>
      </c>
      <c r="F25" s="393">
        <v>142674.19362474271</v>
      </c>
      <c r="G25" s="391">
        <v>6.7257461063877214E-2</v>
      </c>
      <c r="H25" s="338"/>
      <c r="I25" s="338"/>
      <c r="J25" s="448" t="str">
        <f t="shared" si="1"/>
        <v>VTE</v>
      </c>
      <c r="K25" s="434">
        <f t="shared" si="0"/>
        <v>28763.067999999999</v>
      </c>
      <c r="L25" s="448" t="str">
        <f t="shared" si="2"/>
        <v>VTE</v>
      </c>
      <c r="M25" s="446">
        <f>K25/'12'!H4</f>
        <v>0.12497832176770611</v>
      </c>
      <c r="N25" s="436"/>
      <c r="O25" s="447"/>
    </row>
    <row r="26" spans="1:15" x14ac:dyDescent="0.2">
      <c r="A26" s="325" t="s">
        <v>182</v>
      </c>
      <c r="B26" s="443">
        <v>42640.995036780267</v>
      </c>
      <c r="C26" s="391">
        <v>4.8906674083560878E-2</v>
      </c>
      <c r="D26" s="393">
        <v>36247.807697014672</v>
      </c>
      <c r="E26" s="391">
        <v>4.8204581851587429E-2</v>
      </c>
      <c r="F26" s="393">
        <v>35109.263589229551</v>
      </c>
      <c r="G26" s="391">
        <v>4.7627629314970568E-2</v>
      </c>
      <c r="H26" s="338"/>
      <c r="I26" s="338"/>
      <c r="J26" s="448" t="str">
        <f t="shared" si="1"/>
        <v>FVE</v>
      </c>
      <c r="K26" s="434">
        <f t="shared" si="0"/>
        <v>21252.10100000001</v>
      </c>
      <c r="L26" s="448" t="str">
        <f t="shared" si="2"/>
        <v>FVE</v>
      </c>
      <c r="M26" s="446">
        <f>K26/'12'!I4</f>
        <v>5.5976114105791855E-2</v>
      </c>
      <c r="N26" s="436"/>
      <c r="O26" s="447"/>
    </row>
    <row r="27" spans="1:15" ht="12.75" thickBot="1" x14ac:dyDescent="0.25">
      <c r="A27" s="327" t="s">
        <v>180</v>
      </c>
      <c r="B27" s="444">
        <v>95465.6217823521</v>
      </c>
      <c r="C27" s="392">
        <v>5.3021427529232654E-2</v>
      </c>
      <c r="D27" s="394">
        <v>78766.459800234399</v>
      </c>
      <c r="E27" s="392">
        <v>5.3148905799134505E-2</v>
      </c>
      <c r="F27" s="394">
        <v>75402.890084630897</v>
      </c>
      <c r="G27" s="392">
        <v>5.3137083886306107E-2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1.0180782046070758E-2</v>
      </c>
      <c r="J32" s="448" t="str">
        <f t="shared" si="5"/>
        <v>PE</v>
      </c>
      <c r="K32" s="377">
        <f t="shared" si="6"/>
        <v>42992.133999999991</v>
      </c>
      <c r="L32" s="377">
        <f t="shared" si="7"/>
        <v>36107.368999999999</v>
      </c>
      <c r="M32" s="377">
        <f t="shared" si="8"/>
        <v>36131.519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0.12294063743190158</v>
      </c>
      <c r="J34" s="448" t="str">
        <f t="shared" si="5"/>
        <v>PSE</v>
      </c>
      <c r="K34" s="377">
        <f t="shared" si="6"/>
        <v>27762.966000000004</v>
      </c>
      <c r="L34" s="377">
        <f t="shared" si="7"/>
        <v>24971.068999999989</v>
      </c>
      <c r="M34" s="377">
        <f t="shared" si="8"/>
        <v>26792.611000000012</v>
      </c>
    </row>
    <row r="35" spans="8:13" ht="13.5" customHeight="1" x14ac:dyDescent="0.2">
      <c r="H35" s="448" t="str">
        <f t="shared" si="3"/>
        <v>VE</v>
      </c>
      <c r="I35" s="449">
        <f t="shared" si="4"/>
        <v>1.1604618383364688E-2</v>
      </c>
      <c r="J35" s="448" t="str">
        <f t="shared" si="5"/>
        <v>VE</v>
      </c>
      <c r="K35" s="377">
        <f t="shared" si="6"/>
        <v>2879.7240000000006</v>
      </c>
      <c r="L35" s="377">
        <f t="shared" si="7"/>
        <v>3801.1160000000004</v>
      </c>
      <c r="M35" s="377">
        <f t="shared" si="8"/>
        <v>5405.6780000000008</v>
      </c>
    </row>
    <row r="36" spans="8:13" ht="12.75" customHeight="1" x14ac:dyDescent="0.2">
      <c r="H36" s="448" t="str">
        <f t="shared" si="3"/>
        <v>PVE</v>
      </c>
      <c r="I36" s="449">
        <f t="shared" si="4"/>
        <v>0.55484421681604779</v>
      </c>
      <c r="J36" s="448" t="str">
        <f t="shared" si="5"/>
        <v>PVE</v>
      </c>
      <c r="K36" s="377">
        <f t="shared" si="6"/>
        <v>60952.23</v>
      </c>
      <c r="L36" s="377">
        <f t="shared" si="7"/>
        <v>40235.269999999997</v>
      </c>
      <c r="M36" s="377">
        <f t="shared" si="8"/>
        <v>47059.839999999997</v>
      </c>
    </row>
    <row r="37" spans="8:13" ht="12.75" customHeight="1" x14ac:dyDescent="0.2">
      <c r="H37" s="448" t="str">
        <f t="shared" si="3"/>
        <v>VTE</v>
      </c>
      <c r="I37" s="449">
        <f t="shared" si="4"/>
        <v>0.14382131207958612</v>
      </c>
      <c r="J37" s="448" t="str">
        <f t="shared" si="5"/>
        <v>VTE</v>
      </c>
      <c r="K37" s="377">
        <f t="shared" si="6"/>
        <v>9738.8939999999984</v>
      </c>
      <c r="L37" s="377">
        <f t="shared" si="7"/>
        <v>8522.49</v>
      </c>
      <c r="M37" s="377">
        <f t="shared" si="8"/>
        <v>10501.684000000001</v>
      </c>
    </row>
    <row r="38" spans="8:13" ht="12.75" customHeight="1" x14ac:dyDescent="0.2">
      <c r="H38" s="448" t="str">
        <f t="shared" si="3"/>
        <v>FVE</v>
      </c>
      <c r="I38" s="449">
        <f t="shared" si="4"/>
        <v>5.2927438578878071E-2</v>
      </c>
      <c r="J38" s="448" t="str">
        <f t="shared" si="5"/>
        <v>FVE</v>
      </c>
      <c r="K38" s="377">
        <f t="shared" si="6"/>
        <v>2690.7969999999982</v>
      </c>
      <c r="L38" s="377">
        <f t="shared" si="7"/>
        <v>7301.4510000000064</v>
      </c>
      <c r="M38" s="377">
        <f t="shared" si="8"/>
        <v>11259.853000000003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view="pageBreakPreview" zoomScaleNormal="100" zoomScaleSheetLayoutView="100" workbookViewId="0"/>
  </sheetViews>
  <sheetFormatPr defaultRowHeight="12" x14ac:dyDescent="0.2"/>
  <cols>
    <col min="1" max="1" width="9.42578125" style="18" customWidth="1"/>
    <col min="2" max="2" width="12.5703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1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445"/>
    </row>
    <row r="6" spans="1:21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432" t="s">
        <v>310</v>
      </c>
      <c r="N6" s="445"/>
    </row>
    <row r="7" spans="1:21" x14ac:dyDescent="0.2">
      <c r="A7" s="706" t="s">
        <v>58</v>
      </c>
      <c r="B7" s="663">
        <f>F8</f>
        <v>1472.9425999999996</v>
      </c>
      <c r="C7" s="664"/>
      <c r="D7" s="664"/>
      <c r="E7" s="664"/>
      <c r="F7" s="664"/>
      <c r="G7" s="665"/>
      <c r="H7" s="663">
        <f>SUM(H8,J8,L8)</f>
        <v>1833606.844</v>
      </c>
      <c r="I7" s="664"/>
      <c r="J7" s="664"/>
      <c r="K7" s="664"/>
      <c r="L7" s="664"/>
      <c r="M7" s="664"/>
      <c r="N7" s="389"/>
    </row>
    <row r="8" spans="1:21" x14ac:dyDescent="0.2">
      <c r="A8" s="708"/>
      <c r="B8" s="341">
        <f>SUM(B9:B16)</f>
        <v>1473.5199899999998</v>
      </c>
      <c r="C8" s="429">
        <v>6.6206757201726862E-2</v>
      </c>
      <c r="D8" s="342">
        <f>SUM(D9:D16)</f>
        <v>1473.1155299999996</v>
      </c>
      <c r="E8" s="429">
        <v>6.6188299411497051E-2</v>
      </c>
      <c r="F8" s="342">
        <f>SUM(F9:F16)</f>
        <v>1472.9425999999996</v>
      </c>
      <c r="G8" s="429">
        <v>6.6454064775815419E-2</v>
      </c>
      <c r="H8" s="341">
        <f>SUM(H9:H16)</f>
        <v>742913.45499999996</v>
      </c>
      <c r="I8" s="429">
        <v>8.6827130681186568E-2</v>
      </c>
      <c r="J8" s="342">
        <f>SUM(J9:J16)</f>
        <v>578988.77500000014</v>
      </c>
      <c r="K8" s="429">
        <v>7.4755346140490758E-2</v>
      </c>
      <c r="L8" s="342">
        <f>SUM(L9:L16)</f>
        <v>511704.61399999994</v>
      </c>
      <c r="M8" s="429">
        <v>6.8193423586359714E-2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1273.7099999999998</v>
      </c>
      <c r="C10" s="385">
        <v>0.11519039863867123</v>
      </c>
      <c r="D10" s="195">
        <v>1273.7099999999998</v>
      </c>
      <c r="E10" s="385">
        <v>0.11518902354985237</v>
      </c>
      <c r="F10" s="195">
        <v>1273.7099999999998</v>
      </c>
      <c r="G10" s="385">
        <v>0.11598093036063165</v>
      </c>
      <c r="H10" s="280">
        <v>702220.65099999995</v>
      </c>
      <c r="I10" s="385">
        <v>0.1578584345399385</v>
      </c>
      <c r="J10" s="195">
        <v>536190.73100000003</v>
      </c>
      <c r="K10" s="385">
        <v>0.13688593510269356</v>
      </c>
      <c r="L10" s="195">
        <v>458844.38199999998</v>
      </c>
      <c r="M10" s="385">
        <v>0.11759515495243132</v>
      </c>
      <c r="N10" s="434"/>
      <c r="O10" s="446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</row>
    <row r="12" spans="1:21" x14ac:dyDescent="0.2">
      <c r="A12" s="326" t="s">
        <v>25</v>
      </c>
      <c r="B12" s="280">
        <v>55.506</v>
      </c>
      <c r="C12" s="385">
        <v>6.0693537329051486E-2</v>
      </c>
      <c r="D12" s="195">
        <v>55.442000000000007</v>
      </c>
      <c r="E12" s="385">
        <v>6.0609903414650293E-2</v>
      </c>
      <c r="F12" s="195">
        <v>55.442000000000007</v>
      </c>
      <c r="G12" s="385">
        <v>6.0626671711417106E-2</v>
      </c>
      <c r="H12" s="280">
        <v>30986.118000000002</v>
      </c>
      <c r="I12" s="385">
        <v>8.7966667840081003E-2</v>
      </c>
      <c r="J12" s="195">
        <v>27851.035000000007</v>
      </c>
      <c r="K12" s="385">
        <v>8.8396775647948331E-2</v>
      </c>
      <c r="L12" s="195">
        <v>29343.262999999999</v>
      </c>
      <c r="M12" s="385">
        <v>8.7045524861270124E-2</v>
      </c>
      <c r="N12" s="434"/>
      <c r="O12" s="446"/>
    </row>
    <row r="13" spans="1:21" x14ac:dyDescent="0.2">
      <c r="A13" s="326" t="s">
        <v>46</v>
      </c>
      <c r="B13" s="343">
        <v>29.528000000000006</v>
      </c>
      <c r="C13" s="385">
        <v>2.7028450272342651E-2</v>
      </c>
      <c r="D13" s="344">
        <v>29.313000000000006</v>
      </c>
      <c r="E13" s="385">
        <v>2.6832288639523135E-2</v>
      </c>
      <c r="F13" s="344">
        <v>29.379000000000005</v>
      </c>
      <c r="G13" s="385">
        <v>2.6906655829637582E-2</v>
      </c>
      <c r="H13" s="343">
        <v>4571.8190000000022</v>
      </c>
      <c r="I13" s="385">
        <v>1.9973227214270955E-2</v>
      </c>
      <c r="J13" s="344">
        <v>7525.241</v>
      </c>
      <c r="K13" s="385">
        <v>3.4723341145734915E-2</v>
      </c>
      <c r="L13" s="344">
        <v>12607.446000000002</v>
      </c>
      <c r="M13" s="385">
        <v>3.6110634280343883E-2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19.2</v>
      </c>
      <c r="C15" s="385">
        <v>6.030332572841389E-2</v>
      </c>
      <c r="D15" s="195">
        <v>19.2</v>
      </c>
      <c r="E15" s="378">
        <v>6.020877392357997E-2</v>
      </c>
      <c r="F15" s="195">
        <v>19.2</v>
      </c>
      <c r="G15" s="378">
        <v>6.0171036170314073E-2</v>
      </c>
      <c r="H15" s="280">
        <v>2934.0150000000003</v>
      </c>
      <c r="I15" s="378">
        <v>3.6300305173398051E-2</v>
      </c>
      <c r="J15" s="195">
        <v>1873.9099999999999</v>
      </c>
      <c r="K15" s="378">
        <v>2.9098781131096301E-2</v>
      </c>
      <c r="L15" s="195">
        <v>2590.79</v>
      </c>
      <c r="M15" s="378">
        <v>3.0508579440611951E-2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95.575989999999749</v>
      </c>
      <c r="C16" s="386">
        <v>4.6656379735091888E-2</v>
      </c>
      <c r="D16" s="383">
        <v>95.450529999999731</v>
      </c>
      <c r="E16" s="379">
        <v>4.6611430791966092E-2</v>
      </c>
      <c r="F16" s="383">
        <v>95.211599999999777</v>
      </c>
      <c r="G16" s="379">
        <v>4.6849165365710863E-2</v>
      </c>
      <c r="H16" s="382">
        <v>2200.851999999994</v>
      </c>
      <c r="I16" s="384">
        <v>4.2001171913406542E-2</v>
      </c>
      <c r="J16" s="383">
        <v>5547.8580000000038</v>
      </c>
      <c r="K16" s="384">
        <v>4.0580587308146225E-2</v>
      </c>
      <c r="L16" s="383">
        <v>8318.7329999999838</v>
      </c>
      <c r="M16" s="384">
        <v>4.3656007538105668E-2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20" x14ac:dyDescent="0.2">
      <c r="A18" s="433"/>
      <c r="B18" s="717" t="s">
        <v>386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3.2534067363455849E-2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4.3103050988802835E-2</v>
      </c>
      <c r="J20" s="448" t="str">
        <f t="shared" ref="J20:J26" si="1">A10</f>
        <v>PE</v>
      </c>
      <c r="K20" s="434">
        <f t="shared" si="0"/>
        <v>1697255.764</v>
      </c>
      <c r="L20" s="448" t="str">
        <f t="shared" ref="L20:L26" si="2">A10</f>
        <v>PE</v>
      </c>
      <c r="M20" s="446">
        <f>K20/'12'!C4</f>
        <v>0.13835518271173675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5.0456447221062004E-2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4" t="s">
        <v>58</v>
      </c>
      <c r="B22" s="663">
        <f>SUM(B23,D23,F23)</f>
        <v>677216.99599999993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4.7766397709878734E-2</v>
      </c>
      <c r="J22" s="448" t="str">
        <f t="shared" si="1"/>
        <v>PSE</v>
      </c>
      <c r="K22" s="434">
        <f t="shared" si="0"/>
        <v>88180.415999999997</v>
      </c>
      <c r="L22" s="448" t="str">
        <f t="shared" si="2"/>
        <v>PSE</v>
      </c>
      <c r="M22" s="446">
        <f>K22/'12'!E4</f>
        <v>8.7792431658451839E-2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5"/>
      <c r="B23" s="341">
        <f>SUM(B24:B27)</f>
        <v>248694.054</v>
      </c>
      <c r="C23" s="430">
        <v>4.5088426187922755E-2</v>
      </c>
      <c r="D23" s="342">
        <f>SUM(D24:D27)</f>
        <v>211440.82499999998</v>
      </c>
      <c r="E23" s="430">
        <v>4.3969821478193026E-2</v>
      </c>
      <c r="F23" s="342">
        <f>SUM(F24:F27)</f>
        <v>217082.117</v>
      </c>
      <c r="G23" s="430">
        <v>4.39910106571701E-2</v>
      </c>
      <c r="H23" s="338"/>
      <c r="I23" s="338"/>
      <c r="J23" s="448" t="str">
        <f t="shared" si="1"/>
        <v>VE</v>
      </c>
      <c r="K23" s="434">
        <f t="shared" si="0"/>
        <v>24704.506000000001</v>
      </c>
      <c r="L23" s="448" t="str">
        <f t="shared" si="2"/>
        <v>VE</v>
      </c>
      <c r="M23" s="446">
        <f>K23/'12'!F4</f>
        <v>3.1084578340782428E-2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23166.754000000001</v>
      </c>
      <c r="C24" s="391">
        <v>3.6219729557867168E-2</v>
      </c>
      <c r="D24" s="393">
        <v>16444.802</v>
      </c>
      <c r="E24" s="391">
        <v>2.8587761900277224E-2</v>
      </c>
      <c r="F24" s="393">
        <v>21293.760999999999</v>
      </c>
      <c r="G24" s="391">
        <v>3.2401164762974166E-2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95374.524000000005</v>
      </c>
      <c r="C25" s="391">
        <v>4.3279585425724916E-2</v>
      </c>
      <c r="D25" s="393">
        <v>86055.887000000002</v>
      </c>
      <c r="E25" s="391">
        <v>4.303700974102756E-2</v>
      </c>
      <c r="F25" s="393">
        <v>91178.134000000005</v>
      </c>
      <c r="G25" s="391">
        <v>4.2981913137783385E-2</v>
      </c>
      <c r="H25" s="338"/>
      <c r="I25" s="338"/>
      <c r="J25" s="448" t="str">
        <f t="shared" si="1"/>
        <v>VTE</v>
      </c>
      <c r="K25" s="434">
        <f t="shared" si="0"/>
        <v>7398.7150000000001</v>
      </c>
      <c r="L25" s="448" t="str">
        <f t="shared" si="2"/>
        <v>VTE</v>
      </c>
      <c r="M25" s="446">
        <f>K25/'12'!H4</f>
        <v>3.2148134682209624E-2</v>
      </c>
      <c r="N25" s="436"/>
      <c r="O25" s="447"/>
    </row>
    <row r="26" spans="1:20" x14ac:dyDescent="0.2">
      <c r="A26" s="333" t="s">
        <v>182</v>
      </c>
      <c r="B26" s="443">
        <v>44408.67</v>
      </c>
      <c r="C26" s="391">
        <v>5.0934091671665682E-2</v>
      </c>
      <c r="D26" s="393">
        <v>37852.936999999998</v>
      </c>
      <c r="E26" s="391">
        <v>5.0339182308389949E-2</v>
      </c>
      <c r="F26" s="393">
        <v>36866.286999999997</v>
      </c>
      <c r="G26" s="391">
        <v>5.0011127319513488E-2</v>
      </c>
      <c r="H26" s="338"/>
      <c r="I26" s="338"/>
      <c r="J26" s="448" t="str">
        <f t="shared" si="1"/>
        <v>FVE</v>
      </c>
      <c r="K26" s="434">
        <f t="shared" si="0"/>
        <v>16067.442999999981</v>
      </c>
      <c r="L26" s="448" t="str">
        <f t="shared" si="2"/>
        <v>FVE</v>
      </c>
      <c r="M26" s="446">
        <f>K26/'12'!I4</f>
        <v>4.2320193319065495E-2</v>
      </c>
      <c r="N26" s="436"/>
      <c r="O26" s="447"/>
    </row>
    <row r="27" spans="1:20" ht="12.75" thickBot="1" x14ac:dyDescent="0.25">
      <c r="A27" s="334" t="s">
        <v>180</v>
      </c>
      <c r="B27" s="444">
        <v>85744.106</v>
      </c>
      <c r="C27" s="392">
        <v>4.7622115872273857E-2</v>
      </c>
      <c r="D27" s="394">
        <v>71087.198999999993</v>
      </c>
      <c r="E27" s="392">
        <v>4.7967203969272273E-2</v>
      </c>
      <c r="F27" s="394">
        <v>67743.934999999998</v>
      </c>
      <c r="G27" s="392">
        <v>4.7739750463718436E-2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0.11598093036063165</v>
      </c>
      <c r="J32" s="448" t="str">
        <f t="shared" si="5"/>
        <v>PE</v>
      </c>
      <c r="K32" s="377">
        <f t="shared" si="6"/>
        <v>702220.65099999995</v>
      </c>
      <c r="L32" s="377">
        <f t="shared" si="7"/>
        <v>536190.73100000003</v>
      </c>
      <c r="M32" s="377">
        <f t="shared" si="8"/>
        <v>458844.38199999998</v>
      </c>
    </row>
    <row r="33" spans="8:13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ht="13.5" customHeight="1" x14ac:dyDescent="0.2">
      <c r="H34" s="448" t="str">
        <f t="shared" si="3"/>
        <v>PSE</v>
      </c>
      <c r="I34" s="449">
        <f t="shared" si="4"/>
        <v>6.0626671711417106E-2</v>
      </c>
      <c r="J34" s="448" t="str">
        <f t="shared" si="5"/>
        <v>PSE</v>
      </c>
      <c r="K34" s="377">
        <f t="shared" si="6"/>
        <v>30986.118000000002</v>
      </c>
      <c r="L34" s="377">
        <f t="shared" si="7"/>
        <v>27851.035000000007</v>
      </c>
      <c r="M34" s="377">
        <f t="shared" si="8"/>
        <v>29343.262999999999</v>
      </c>
    </row>
    <row r="35" spans="8:13" ht="12.75" customHeight="1" x14ac:dyDescent="0.2">
      <c r="H35" s="448" t="str">
        <f t="shared" si="3"/>
        <v>VE</v>
      </c>
      <c r="I35" s="449">
        <f t="shared" si="4"/>
        <v>2.6906655829637582E-2</v>
      </c>
      <c r="J35" s="448" t="str">
        <f t="shared" si="5"/>
        <v>VE</v>
      </c>
      <c r="K35" s="377">
        <f t="shared" si="6"/>
        <v>4571.8190000000022</v>
      </c>
      <c r="L35" s="377">
        <f t="shared" si="7"/>
        <v>7525.241</v>
      </c>
      <c r="M35" s="377">
        <f t="shared" si="8"/>
        <v>12607.446000000002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6.0171036170314073E-2</v>
      </c>
      <c r="J37" s="448" t="str">
        <f t="shared" si="5"/>
        <v>VTE</v>
      </c>
      <c r="K37" s="377">
        <f t="shared" si="6"/>
        <v>2934.0150000000003</v>
      </c>
      <c r="L37" s="377">
        <f t="shared" si="7"/>
        <v>1873.9099999999999</v>
      </c>
      <c r="M37" s="377">
        <f t="shared" si="8"/>
        <v>2590.79</v>
      </c>
    </row>
    <row r="38" spans="8:13" ht="12.75" customHeight="1" x14ac:dyDescent="0.2">
      <c r="H38" s="448" t="str">
        <f t="shared" si="3"/>
        <v>FVE</v>
      </c>
      <c r="I38" s="449">
        <f t="shared" si="4"/>
        <v>4.6849165365710863E-2</v>
      </c>
      <c r="J38" s="448" t="str">
        <f t="shared" si="5"/>
        <v>FVE</v>
      </c>
      <c r="K38" s="377">
        <f t="shared" si="6"/>
        <v>2200.851999999994</v>
      </c>
      <c r="L38" s="377">
        <f t="shared" si="7"/>
        <v>5547.8580000000038</v>
      </c>
      <c r="M38" s="377">
        <f t="shared" si="8"/>
        <v>8318.7329999999838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414</v>
      </c>
      <c r="M1" s="330" t="str">
        <f>Obsah!$A$1</f>
        <v>I. čtvrtletí 2019</v>
      </c>
    </row>
    <row r="2" spans="1:24" ht="7.5" customHeight="1" x14ac:dyDescent="0.2"/>
    <row r="3" spans="1:24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4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328"/>
    </row>
    <row r="6" spans="1:24" x14ac:dyDescent="0.2">
      <c r="A6" s="431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340" t="s">
        <v>310</v>
      </c>
      <c r="N6" s="328"/>
    </row>
    <row r="7" spans="1:24" x14ac:dyDescent="0.2">
      <c r="A7" s="706" t="s">
        <v>58</v>
      </c>
      <c r="B7" s="663">
        <f>F8</f>
        <v>555.8255499999982</v>
      </c>
      <c r="C7" s="664"/>
      <c r="D7" s="664"/>
      <c r="E7" s="664"/>
      <c r="F7" s="664"/>
      <c r="G7" s="665"/>
      <c r="H7" s="663">
        <f>SUM(H8,J8,L8)</f>
        <v>360665.5469999999</v>
      </c>
      <c r="I7" s="664"/>
      <c r="J7" s="664"/>
      <c r="K7" s="664"/>
      <c r="L7" s="664"/>
      <c r="M7" s="664"/>
      <c r="N7" s="389"/>
    </row>
    <row r="8" spans="1:24" x14ac:dyDescent="0.2">
      <c r="A8" s="708"/>
      <c r="B8" s="341">
        <f>SUM(B9:B16)</f>
        <v>554.3417199999983</v>
      </c>
      <c r="C8" s="429">
        <v>2.4907139307168511E-2</v>
      </c>
      <c r="D8" s="342">
        <f>SUM(D9:D16)</f>
        <v>554.09440999999833</v>
      </c>
      <c r="E8" s="429">
        <v>2.4895920221081849E-2</v>
      </c>
      <c r="F8" s="342">
        <f>SUM(F9:F16)</f>
        <v>555.8255499999982</v>
      </c>
      <c r="G8" s="429">
        <v>2.507692228044265E-2</v>
      </c>
      <c r="H8" s="341">
        <f>SUM(H9:H16)</f>
        <v>124185.704</v>
      </c>
      <c r="I8" s="429">
        <v>1.4514057158842485E-2</v>
      </c>
      <c r="J8" s="342">
        <f>SUM(J9:J16)</f>
        <v>112196.17199999998</v>
      </c>
      <c r="K8" s="429">
        <v>1.4486055750386582E-2</v>
      </c>
      <c r="L8" s="342">
        <f>SUM(L9:L16)</f>
        <v>124283.67099999994</v>
      </c>
      <c r="M8" s="429">
        <v>1.656293257768195E-2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255.23000000000002</v>
      </c>
      <c r="C10" s="385">
        <v>2.3082212940581503E-2</v>
      </c>
      <c r="D10" s="195">
        <v>255.23000000000002</v>
      </c>
      <c r="E10" s="385">
        <v>2.3081937395976186E-2</v>
      </c>
      <c r="F10" s="195">
        <v>258.73</v>
      </c>
      <c r="G10" s="385">
        <v>2.3559323638980799E-2</v>
      </c>
      <c r="H10" s="280">
        <v>88333.985000000001</v>
      </c>
      <c r="I10" s="385">
        <v>1.9857383244023124E-2</v>
      </c>
      <c r="J10" s="195">
        <v>70240.071000000011</v>
      </c>
      <c r="K10" s="385">
        <v>1.7931823966040528E-2</v>
      </c>
      <c r="L10" s="195">
        <v>72178.455000000002</v>
      </c>
      <c r="M10" s="385">
        <v>1.849829034182681E-2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66.64100000000002</v>
      </c>
      <c r="C12" s="385">
        <v>7.2869203710325389E-2</v>
      </c>
      <c r="D12" s="195">
        <v>66.64100000000002</v>
      </c>
      <c r="E12" s="385">
        <v>7.2852793431977758E-2</v>
      </c>
      <c r="F12" s="195">
        <v>65.589000000000013</v>
      </c>
      <c r="G12" s="385">
        <v>7.1722570810579284E-2</v>
      </c>
      <c r="H12" s="280">
        <v>23608.022999999994</v>
      </c>
      <c r="I12" s="385">
        <v>6.7020951692044542E-2</v>
      </c>
      <c r="J12" s="195">
        <v>21147.723999999995</v>
      </c>
      <c r="K12" s="385">
        <v>6.7121046449179766E-2</v>
      </c>
      <c r="L12" s="195">
        <v>23235.048999999999</v>
      </c>
      <c r="M12" s="385">
        <v>6.8925771322103119E-2</v>
      </c>
      <c r="N12" s="434"/>
      <c r="O12" s="446"/>
      <c r="X12" s="377"/>
    </row>
    <row r="13" spans="1:24" x14ac:dyDescent="0.2">
      <c r="A13" s="326" t="s">
        <v>46</v>
      </c>
      <c r="B13" s="343">
        <v>20.305999999999987</v>
      </c>
      <c r="C13" s="385">
        <v>1.8587093986392217E-2</v>
      </c>
      <c r="D13" s="344">
        <v>20.284999999999989</v>
      </c>
      <c r="E13" s="385">
        <v>1.8568313548689198E-2</v>
      </c>
      <c r="F13" s="344">
        <v>20.022999999999996</v>
      </c>
      <c r="G13" s="385">
        <v>1.8337995495994863E-2</v>
      </c>
      <c r="H13" s="343">
        <v>7386.5750000000035</v>
      </c>
      <c r="I13" s="385">
        <v>3.227024972122769E-2</v>
      </c>
      <c r="J13" s="344">
        <v>6510.9029999999984</v>
      </c>
      <c r="K13" s="385">
        <v>3.0042932317488419E-2</v>
      </c>
      <c r="L13" s="344">
        <v>10712.597000000002</v>
      </c>
      <c r="M13" s="385">
        <v>3.0683349542778852E-2</v>
      </c>
      <c r="N13" s="434"/>
      <c r="O13" s="446"/>
      <c r="X13" s="377"/>
    </row>
    <row r="14" spans="1:24" x14ac:dyDescent="0.2">
      <c r="A14" s="326" t="s">
        <v>47</v>
      </c>
      <c r="B14" s="280">
        <v>1.5</v>
      </c>
      <c r="C14" s="385">
        <v>1.2804097311139564E-3</v>
      </c>
      <c r="D14" s="195">
        <v>1.5</v>
      </c>
      <c r="E14" s="385">
        <v>1.2804097311139564E-3</v>
      </c>
      <c r="F14" s="195">
        <v>1.5</v>
      </c>
      <c r="G14" s="385">
        <v>1.2804097311139564E-3</v>
      </c>
      <c r="H14" s="280">
        <v>17.748000000000001</v>
      </c>
      <c r="I14" s="385">
        <v>1.6796296955956034E-4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0.8</v>
      </c>
      <c r="C15" s="385">
        <v>2.5126385720172454E-3</v>
      </c>
      <c r="D15" s="195">
        <v>0.8</v>
      </c>
      <c r="E15" s="378">
        <v>2.508698913482499E-3</v>
      </c>
      <c r="F15" s="195">
        <v>0.8</v>
      </c>
      <c r="G15" s="378">
        <v>2.5071265070964201E-3</v>
      </c>
      <c r="H15" s="280">
        <v>208.04300000000001</v>
      </c>
      <c r="I15" s="378">
        <v>2.5739556168558274E-3</v>
      </c>
      <c r="J15" s="195">
        <v>85.150999999999996</v>
      </c>
      <c r="K15" s="378">
        <v>1.322256838425528E-3</v>
      </c>
      <c r="L15" s="195">
        <v>167.358</v>
      </c>
      <c r="M15" s="378">
        <v>1.9707714010097055E-3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209.8647199999983</v>
      </c>
      <c r="C16" s="386">
        <v>0.10244757150115504</v>
      </c>
      <c r="D16" s="383">
        <v>209.63840999999829</v>
      </c>
      <c r="E16" s="379">
        <v>0.10237288613329606</v>
      </c>
      <c r="F16" s="383">
        <v>209.18354999999826</v>
      </c>
      <c r="G16" s="379">
        <v>0.10292941958476057</v>
      </c>
      <c r="H16" s="382">
        <v>4631.3299999999945</v>
      </c>
      <c r="I16" s="384">
        <v>8.8384538132376664E-2</v>
      </c>
      <c r="J16" s="383">
        <v>14212.322999999977</v>
      </c>
      <c r="K16" s="384">
        <v>0.10395803467808176</v>
      </c>
      <c r="L16" s="383">
        <v>17990.211999999952</v>
      </c>
      <c r="M16" s="384">
        <v>9.4411111726283137E-2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15" x14ac:dyDescent="0.2">
      <c r="A18" s="332"/>
      <c r="B18" s="717" t="s">
        <v>386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2.9457722220609731E-2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6.1816360613391012E-2</v>
      </c>
      <c r="J20" s="448" t="str">
        <f t="shared" ref="J20:J26" si="1">A10</f>
        <v>PE</v>
      </c>
      <c r="K20" s="434">
        <f t="shared" si="0"/>
        <v>230752.511</v>
      </c>
      <c r="L20" s="448" t="str">
        <f t="shared" ref="L20:L26" si="2">A10</f>
        <v>PE</v>
      </c>
      <c r="M20" s="446">
        <f>K20/'12'!C4</f>
        <v>1.8810250345154843E-2</v>
      </c>
      <c r="N20" s="436"/>
      <c r="O20" s="338"/>
    </row>
    <row r="21" spans="1:15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5.9650482599092398E-2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4" t="s">
        <v>58</v>
      </c>
      <c r="B22" s="663">
        <f>SUM(B23,D23,F23)</f>
        <v>855926.25099999993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5.7211702656205246E-2</v>
      </c>
      <c r="J22" s="448" t="str">
        <f t="shared" si="1"/>
        <v>PSE</v>
      </c>
      <c r="K22" s="434">
        <f t="shared" si="0"/>
        <v>67990.795999999988</v>
      </c>
      <c r="L22" s="448" t="str">
        <f t="shared" si="2"/>
        <v>PSE</v>
      </c>
      <c r="M22" s="446">
        <f>K22/'12'!E4</f>
        <v>6.7691643813902386E-2</v>
      </c>
      <c r="N22" s="436"/>
      <c r="O22" s="338"/>
    </row>
    <row r="23" spans="1:15" x14ac:dyDescent="0.2">
      <c r="A23" s="725"/>
      <c r="B23" s="341">
        <f>SUM(B24:B27)</f>
        <v>309090.09299999999</v>
      </c>
      <c r="C23" s="430">
        <v>5.6038275220076948E-2</v>
      </c>
      <c r="D23" s="342">
        <f>SUM(D24:D27)</f>
        <v>272567.42800000001</v>
      </c>
      <c r="E23" s="430">
        <v>5.6681301493835136E-2</v>
      </c>
      <c r="F23" s="342">
        <f>SUM(F24:F27)</f>
        <v>274268.73000000004</v>
      </c>
      <c r="G23" s="430">
        <v>5.5579698554158244E-2</v>
      </c>
      <c r="H23" s="338"/>
      <c r="I23" s="338"/>
      <c r="J23" s="448" t="str">
        <f t="shared" si="1"/>
        <v>VE</v>
      </c>
      <c r="K23" s="434">
        <f t="shared" si="0"/>
        <v>24610.075000000004</v>
      </c>
      <c r="L23" s="448" t="str">
        <f t="shared" si="2"/>
        <v>VE</v>
      </c>
      <c r="M23" s="446">
        <f>K23/'12'!F4</f>
        <v>3.0965760024103749E-2</v>
      </c>
      <c r="N23" s="436"/>
      <c r="O23" s="338"/>
    </row>
    <row r="24" spans="1:15" x14ac:dyDescent="0.2">
      <c r="A24" s="325" t="s">
        <v>9</v>
      </c>
      <c r="B24" s="443">
        <v>18486.177</v>
      </c>
      <c r="C24" s="391">
        <v>2.8901948520663023E-2</v>
      </c>
      <c r="D24" s="393">
        <v>18582.353999999999</v>
      </c>
      <c r="E24" s="391">
        <v>3.2303697648573944E-2</v>
      </c>
      <c r="F24" s="393">
        <v>18077.722000000002</v>
      </c>
      <c r="G24" s="391">
        <v>2.7507552520254313E-2</v>
      </c>
      <c r="H24" s="338"/>
      <c r="I24" s="338"/>
      <c r="J24" s="448" t="str">
        <f t="shared" si="1"/>
        <v>PVE</v>
      </c>
      <c r="K24" s="434">
        <f t="shared" si="0"/>
        <v>17.748000000000001</v>
      </c>
      <c r="L24" s="448" t="str">
        <f t="shared" si="2"/>
        <v>PVE</v>
      </c>
      <c r="M24" s="446">
        <f>K24/'12'!G4</f>
        <v>6.3691824473198125E-5</v>
      </c>
      <c r="N24" s="436"/>
      <c r="O24" s="447"/>
    </row>
    <row r="25" spans="1:15" x14ac:dyDescent="0.2">
      <c r="A25" s="325" t="s">
        <v>10</v>
      </c>
      <c r="B25" s="443">
        <v>135404.117</v>
      </c>
      <c r="C25" s="391">
        <v>6.1444438230657393E-2</v>
      </c>
      <c r="D25" s="393">
        <v>124090.72900000001</v>
      </c>
      <c r="E25" s="391">
        <v>6.2058437823599585E-2</v>
      </c>
      <c r="F25" s="393">
        <v>131467.45800000001</v>
      </c>
      <c r="G25" s="391">
        <v>6.1974539424125369E-2</v>
      </c>
      <c r="H25" s="338"/>
      <c r="I25" s="338"/>
      <c r="J25" s="448" t="str">
        <f t="shared" si="1"/>
        <v>VTE</v>
      </c>
      <c r="K25" s="434">
        <f t="shared" si="0"/>
        <v>460.55200000000002</v>
      </c>
      <c r="L25" s="448" t="str">
        <f t="shared" si="2"/>
        <v>VTE</v>
      </c>
      <c r="M25" s="446">
        <f>K25/'12'!H4</f>
        <v>2.0011431342011428E-3</v>
      </c>
      <c r="N25" s="436"/>
      <c r="O25" s="447"/>
    </row>
    <row r="26" spans="1:15" x14ac:dyDescent="0.2">
      <c r="A26" s="325" t="s">
        <v>182</v>
      </c>
      <c r="B26" s="443">
        <v>52500.694000000003</v>
      </c>
      <c r="C26" s="391">
        <v>6.021515981050702E-2</v>
      </c>
      <c r="D26" s="393">
        <v>44750.396999999997</v>
      </c>
      <c r="E26" s="391">
        <v>5.9511852223139955E-2</v>
      </c>
      <c r="F26" s="393">
        <v>43583.961000000003</v>
      </c>
      <c r="G26" s="391">
        <v>5.9124018175730875E-2</v>
      </c>
      <c r="H26" s="338"/>
      <c r="I26" s="338"/>
      <c r="J26" s="448" t="str">
        <f t="shared" si="1"/>
        <v>FVE</v>
      </c>
      <c r="K26" s="434">
        <f t="shared" si="0"/>
        <v>36833.864999999918</v>
      </c>
      <c r="L26" s="448" t="str">
        <f t="shared" si="2"/>
        <v>FVE</v>
      </c>
      <c r="M26" s="446">
        <f>K26/'12'!I4</f>
        <v>9.7017072815404351E-2</v>
      </c>
      <c r="N26" s="436"/>
      <c r="O26" s="447"/>
    </row>
    <row r="27" spans="1:15" ht="12.75" thickBot="1" x14ac:dyDescent="0.25">
      <c r="A27" s="327" t="s">
        <v>180</v>
      </c>
      <c r="B27" s="444">
        <v>102699.105</v>
      </c>
      <c r="C27" s="392">
        <v>5.7038890559880803E-2</v>
      </c>
      <c r="D27" s="394">
        <v>85143.948000000004</v>
      </c>
      <c r="E27" s="392">
        <v>5.7452216122133505E-2</v>
      </c>
      <c r="F27" s="394">
        <v>81139.589000000007</v>
      </c>
      <c r="G27" s="392">
        <v>5.7179786376281121E-2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2.3559323638980799E-2</v>
      </c>
      <c r="J32" s="448" t="str">
        <f t="shared" si="5"/>
        <v>PE</v>
      </c>
      <c r="K32" s="377">
        <f t="shared" si="6"/>
        <v>88333.985000000001</v>
      </c>
      <c r="L32" s="377">
        <f t="shared" si="7"/>
        <v>70240.071000000011</v>
      </c>
      <c r="M32" s="377">
        <f t="shared" si="8"/>
        <v>72178.455000000002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7.1722570810579284E-2</v>
      </c>
      <c r="J34" s="448" t="str">
        <f t="shared" si="5"/>
        <v>PSE</v>
      </c>
      <c r="K34" s="377">
        <f t="shared" si="6"/>
        <v>23608.022999999994</v>
      </c>
      <c r="L34" s="377">
        <f t="shared" si="7"/>
        <v>21147.723999999995</v>
      </c>
      <c r="M34" s="377">
        <f t="shared" si="8"/>
        <v>23235.048999999999</v>
      </c>
    </row>
    <row r="35" spans="8:13" ht="13.5" customHeight="1" x14ac:dyDescent="0.2">
      <c r="H35" s="448" t="str">
        <f t="shared" si="3"/>
        <v>VE</v>
      </c>
      <c r="I35" s="449">
        <f t="shared" si="4"/>
        <v>1.8337995495994863E-2</v>
      </c>
      <c r="J35" s="448" t="str">
        <f t="shared" si="5"/>
        <v>VE</v>
      </c>
      <c r="K35" s="377">
        <f t="shared" si="6"/>
        <v>7386.5750000000035</v>
      </c>
      <c r="L35" s="377">
        <f t="shared" si="7"/>
        <v>6510.9029999999984</v>
      </c>
      <c r="M35" s="377">
        <f t="shared" si="8"/>
        <v>10712.597000000002</v>
      </c>
    </row>
    <row r="36" spans="8:13" ht="12.75" customHeight="1" x14ac:dyDescent="0.2">
      <c r="H36" s="448" t="str">
        <f t="shared" si="3"/>
        <v>PVE</v>
      </c>
      <c r="I36" s="449">
        <f t="shared" si="4"/>
        <v>1.2804097311139564E-3</v>
      </c>
      <c r="J36" s="448" t="str">
        <f t="shared" si="5"/>
        <v>PVE</v>
      </c>
      <c r="K36" s="377">
        <f t="shared" si="6"/>
        <v>17.748000000000001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2.5071265070964201E-3</v>
      </c>
      <c r="J37" s="448" t="str">
        <f t="shared" si="5"/>
        <v>VTE</v>
      </c>
      <c r="K37" s="377">
        <f t="shared" si="6"/>
        <v>208.04300000000001</v>
      </c>
      <c r="L37" s="377">
        <f t="shared" si="7"/>
        <v>85.150999999999996</v>
      </c>
      <c r="M37" s="377">
        <f t="shared" si="8"/>
        <v>167.358</v>
      </c>
    </row>
    <row r="38" spans="8:13" ht="12.75" customHeight="1" x14ac:dyDescent="0.2">
      <c r="H38" s="448" t="str">
        <f t="shared" si="3"/>
        <v>FVE</v>
      </c>
      <c r="I38" s="449">
        <f t="shared" si="4"/>
        <v>0.10292941958476057</v>
      </c>
      <c r="J38" s="448" t="str">
        <f t="shared" si="5"/>
        <v>FVE</v>
      </c>
      <c r="K38" s="377">
        <f t="shared" si="6"/>
        <v>4631.3299999999945</v>
      </c>
      <c r="L38" s="377">
        <f t="shared" si="7"/>
        <v>14212.322999999977</v>
      </c>
      <c r="M38" s="377">
        <f t="shared" si="8"/>
        <v>17990.211999999952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29" t="s">
        <v>413</v>
      </c>
      <c r="M1" s="330" t="str">
        <f>Obsah!$A$1</f>
        <v>I. čtvrtletí 2019</v>
      </c>
    </row>
    <row r="2" spans="1:24" ht="7.5" customHeight="1" x14ac:dyDescent="0.2"/>
    <row r="3" spans="1:24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4" ht="13.5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4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328"/>
    </row>
    <row r="6" spans="1:24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340" t="s">
        <v>310</v>
      </c>
      <c r="N6" s="328"/>
    </row>
    <row r="7" spans="1:24" x14ac:dyDescent="0.2">
      <c r="A7" s="706" t="s">
        <v>58</v>
      </c>
      <c r="B7" s="663">
        <f>F8</f>
        <v>2865.1991099999987</v>
      </c>
      <c r="C7" s="664"/>
      <c r="D7" s="664"/>
      <c r="E7" s="664"/>
      <c r="F7" s="664"/>
      <c r="G7" s="665"/>
      <c r="H7" s="663">
        <f>SUM(H8,J8,L8)</f>
        <v>2708502.1059999997</v>
      </c>
      <c r="I7" s="664"/>
      <c r="J7" s="664"/>
      <c r="K7" s="664"/>
      <c r="L7" s="664"/>
      <c r="M7" s="664"/>
      <c r="N7" s="389"/>
    </row>
    <row r="8" spans="1:24" x14ac:dyDescent="0.2">
      <c r="A8" s="708"/>
      <c r="B8" s="341">
        <f>SUM(B9:B16)</f>
        <v>2867.4591199999991</v>
      </c>
      <c r="C8" s="429">
        <v>0.12883786513389434</v>
      </c>
      <c r="D8" s="342">
        <f>SUM(D9:D16)</f>
        <v>2867.2011399999988</v>
      </c>
      <c r="E8" s="429">
        <v>0.12882571913915378</v>
      </c>
      <c r="F8" s="342">
        <f>SUM(F9:F16)</f>
        <v>2865.1991099999987</v>
      </c>
      <c r="G8" s="429">
        <v>0.12926785283523518</v>
      </c>
      <c r="H8" s="341">
        <f>SUM(H9:H16)</f>
        <v>949223.38800000004</v>
      </c>
      <c r="I8" s="429">
        <v>0.11093935989558121</v>
      </c>
      <c r="J8" s="342">
        <f>SUM(J9:J16)</f>
        <v>827058.2649999999</v>
      </c>
      <c r="K8" s="429">
        <v>0.1067845000594851</v>
      </c>
      <c r="L8" s="342">
        <f>SUM(L9:L16)</f>
        <v>932220.45299999998</v>
      </c>
      <c r="M8" s="429">
        <v>0.12423437758428564</v>
      </c>
      <c r="N8" s="20"/>
    </row>
    <row r="9" spans="1:24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  <c r="X9" s="377"/>
    </row>
    <row r="10" spans="1:24" x14ac:dyDescent="0.2">
      <c r="A10" s="326" t="s">
        <v>23</v>
      </c>
      <c r="B10" s="280">
        <v>1729.1759999999999</v>
      </c>
      <c r="C10" s="385">
        <v>0.15638133700483076</v>
      </c>
      <c r="D10" s="195">
        <v>1729.1759999999999</v>
      </c>
      <c r="E10" s="385">
        <v>0.15637947019795678</v>
      </c>
      <c r="F10" s="195">
        <v>1729.1759999999999</v>
      </c>
      <c r="G10" s="385">
        <v>0.15745455499075584</v>
      </c>
      <c r="H10" s="280">
        <v>790567.38199999998</v>
      </c>
      <c r="I10" s="385">
        <v>0.1777186830708252</v>
      </c>
      <c r="J10" s="195">
        <v>671460.40499999991</v>
      </c>
      <c r="K10" s="385">
        <v>0.17141938513453775</v>
      </c>
      <c r="L10" s="195">
        <v>705469.50099999981</v>
      </c>
      <c r="M10" s="385">
        <v>0.18080159317349859</v>
      </c>
      <c r="N10" s="434"/>
      <c r="O10" s="446"/>
      <c r="X10" s="377"/>
    </row>
    <row r="11" spans="1:24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34"/>
      <c r="O11" s="446"/>
      <c r="X11" s="377"/>
    </row>
    <row r="12" spans="1:24" x14ac:dyDescent="0.2">
      <c r="A12" s="326" t="s">
        <v>25</v>
      </c>
      <c r="B12" s="280">
        <v>198.26999999999995</v>
      </c>
      <c r="C12" s="385">
        <v>0.21680012334217985</v>
      </c>
      <c r="D12" s="195">
        <v>198.26999999999995</v>
      </c>
      <c r="E12" s="385">
        <v>0.21675129955670266</v>
      </c>
      <c r="F12" s="195">
        <v>197.55399999999995</v>
      </c>
      <c r="G12" s="385">
        <v>0.21602830892242866</v>
      </c>
      <c r="H12" s="280">
        <v>36412.824000000001</v>
      </c>
      <c r="I12" s="385">
        <v>0.1033725745808923</v>
      </c>
      <c r="J12" s="195">
        <v>32844.601999999984</v>
      </c>
      <c r="K12" s="385">
        <v>0.10424592530367913</v>
      </c>
      <c r="L12" s="195">
        <v>34695.574000000008</v>
      </c>
      <c r="M12" s="385">
        <v>0.10292292473379794</v>
      </c>
      <c r="N12" s="434"/>
      <c r="O12" s="446"/>
      <c r="X12" s="377"/>
    </row>
    <row r="13" spans="1:24" x14ac:dyDescent="0.2">
      <c r="A13" s="326" t="s">
        <v>46</v>
      </c>
      <c r="B13" s="343">
        <v>644.03219999999999</v>
      </c>
      <c r="C13" s="385">
        <v>0.58951477551772657</v>
      </c>
      <c r="D13" s="344">
        <v>644.03219999999999</v>
      </c>
      <c r="E13" s="385">
        <v>0.58952880577037792</v>
      </c>
      <c r="F13" s="344">
        <v>644.03219999999999</v>
      </c>
      <c r="G13" s="385">
        <v>0.58983466927411798</v>
      </c>
      <c r="H13" s="343">
        <v>109575.97300000003</v>
      </c>
      <c r="I13" s="385">
        <v>0.47871226003343936</v>
      </c>
      <c r="J13" s="344">
        <v>103255.552</v>
      </c>
      <c r="K13" s="385">
        <v>0.47644690147294566</v>
      </c>
      <c r="L13" s="344">
        <v>163881.788</v>
      </c>
      <c r="M13" s="385">
        <v>0.46939525354118894</v>
      </c>
      <c r="N13" s="434"/>
      <c r="O13" s="446"/>
      <c r="X13" s="377"/>
    </row>
    <row r="14" spans="1:24" x14ac:dyDescent="0.2">
      <c r="A14" s="326" t="s">
        <v>47</v>
      </c>
      <c r="B14" s="280">
        <v>45</v>
      </c>
      <c r="C14" s="385">
        <v>3.8412291933418691E-2</v>
      </c>
      <c r="D14" s="195">
        <v>45</v>
      </c>
      <c r="E14" s="385">
        <v>3.8412291933418691E-2</v>
      </c>
      <c r="F14" s="195">
        <v>45</v>
      </c>
      <c r="G14" s="385">
        <v>3.8412291933418691E-2</v>
      </c>
      <c r="H14" s="280">
        <v>4757.01</v>
      </c>
      <c r="I14" s="385">
        <v>4.501924305975457E-2</v>
      </c>
      <c r="J14" s="195">
        <v>3595.37</v>
      </c>
      <c r="K14" s="385">
        <v>4.5420355927561294E-2</v>
      </c>
      <c r="L14" s="195">
        <v>5403.27</v>
      </c>
      <c r="M14" s="385">
        <v>5.7585457856649119E-2</v>
      </c>
      <c r="N14" s="434"/>
      <c r="O14" s="446"/>
      <c r="P14" s="184"/>
      <c r="Q14" s="387"/>
      <c r="R14" s="148"/>
      <c r="S14" s="148"/>
      <c r="T14" s="148"/>
      <c r="U14" s="148"/>
      <c r="X14" s="377"/>
    </row>
    <row r="15" spans="1:24" x14ac:dyDescent="0.2">
      <c r="A15" s="326" t="s">
        <v>48</v>
      </c>
      <c r="B15" s="280">
        <v>6.0539999999999994</v>
      </c>
      <c r="C15" s="385">
        <v>1.9014392393740503E-2</v>
      </c>
      <c r="D15" s="195">
        <v>6.0539999999999994</v>
      </c>
      <c r="E15" s="378">
        <v>1.8984579027778808E-2</v>
      </c>
      <c r="F15" s="195">
        <v>6.0539999999999994</v>
      </c>
      <c r="G15" s="378">
        <v>1.8972679842452156E-2</v>
      </c>
      <c r="H15" s="280">
        <v>1684.47</v>
      </c>
      <c r="I15" s="378">
        <v>2.0840648413669942E-2</v>
      </c>
      <c r="J15" s="195">
        <v>657.92500000000007</v>
      </c>
      <c r="K15" s="378">
        <v>1.0216507503389457E-2</v>
      </c>
      <c r="L15" s="195">
        <v>1535.931</v>
      </c>
      <c r="M15" s="378">
        <v>1.8086789330203745E-2</v>
      </c>
      <c r="N15" s="434"/>
      <c r="O15" s="446"/>
      <c r="P15" s="184"/>
      <c r="Q15" s="387"/>
      <c r="R15" s="148"/>
      <c r="S15" s="148"/>
      <c r="T15" s="148"/>
      <c r="U15" s="148"/>
      <c r="X15" s="377"/>
    </row>
    <row r="16" spans="1:24" ht="12.75" thickBot="1" x14ac:dyDescent="0.25">
      <c r="A16" s="157" t="s">
        <v>49</v>
      </c>
      <c r="B16" s="382">
        <v>244.92691999999883</v>
      </c>
      <c r="C16" s="386">
        <v>0.11956353668809967</v>
      </c>
      <c r="D16" s="383">
        <v>244.66893999999877</v>
      </c>
      <c r="E16" s="379">
        <v>0.11947937181442239</v>
      </c>
      <c r="F16" s="383">
        <v>243.38290999999887</v>
      </c>
      <c r="G16" s="379">
        <v>0.11975732156352691</v>
      </c>
      <c r="H16" s="382">
        <v>6225.7290000000039</v>
      </c>
      <c r="I16" s="384">
        <v>0.11881213003658651</v>
      </c>
      <c r="J16" s="383">
        <v>15244.410999999984</v>
      </c>
      <c r="K16" s="384">
        <v>0.11150738745417846</v>
      </c>
      <c r="L16" s="383">
        <v>21234.389000000028</v>
      </c>
      <c r="M16" s="384">
        <v>0.11143627836727915</v>
      </c>
      <c r="N16" s="434"/>
      <c r="O16" s="446"/>
      <c r="P16" s="184"/>
      <c r="Q16" s="387"/>
      <c r="R16" s="148"/>
      <c r="S16" s="148"/>
      <c r="T16" s="148"/>
      <c r="U16" s="148"/>
      <c r="X16" s="377"/>
    </row>
    <row r="17" spans="1:15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15" x14ac:dyDescent="0.2">
      <c r="A18" s="332"/>
      <c r="B18" s="717" t="s">
        <v>386</v>
      </c>
      <c r="C18" s="717"/>
      <c r="D18" s="717"/>
      <c r="E18" s="717"/>
      <c r="F18" s="717"/>
      <c r="G18" s="718"/>
      <c r="H18" s="338"/>
      <c r="I18" s="338"/>
      <c r="J18" s="338"/>
      <c r="K18" s="338"/>
      <c r="L18" s="338"/>
      <c r="M18" s="338"/>
      <c r="N18" s="436"/>
      <c r="O18" s="338"/>
    </row>
    <row r="19" spans="1:15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0.11042838036564613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</row>
    <row r="20" spans="1:15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0.11891546595747754</v>
      </c>
      <c r="J20" s="448" t="str">
        <f t="shared" ref="J20:J26" si="1">A10</f>
        <v>PE</v>
      </c>
      <c r="K20" s="434">
        <f t="shared" si="0"/>
        <v>2167497.2879999997</v>
      </c>
      <c r="L20" s="448" t="str">
        <f t="shared" ref="L20:L26" si="2">A10</f>
        <v>PE</v>
      </c>
      <c r="M20" s="446">
        <f>K20/'12'!C4</f>
        <v>0.17668785675629844</v>
      </c>
      <c r="N20" s="436"/>
      <c r="O20" s="338"/>
    </row>
    <row r="21" spans="1:15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0.12787323722891503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36"/>
      <c r="O21" s="338"/>
    </row>
    <row r="22" spans="1:15" x14ac:dyDescent="0.2">
      <c r="A22" s="724" t="s">
        <v>58</v>
      </c>
      <c r="B22" s="663">
        <f>SUM(B23,D23,F23)</f>
        <v>2113021.844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0.18128037093517921</v>
      </c>
      <c r="J22" s="448" t="str">
        <f t="shared" si="1"/>
        <v>PSE</v>
      </c>
      <c r="K22" s="434">
        <f t="shared" si="0"/>
        <v>103952.99999999999</v>
      </c>
      <c r="L22" s="448" t="str">
        <f t="shared" si="2"/>
        <v>PSE</v>
      </c>
      <c r="M22" s="446">
        <f>K22/'12'!E4</f>
        <v>0.10349561798609618</v>
      </c>
      <c r="N22" s="436"/>
      <c r="O22" s="338"/>
    </row>
    <row r="23" spans="1:15" x14ac:dyDescent="0.2">
      <c r="A23" s="725"/>
      <c r="B23" s="341">
        <f>SUM(B24:B27)</f>
        <v>767479.20700000005</v>
      </c>
      <c r="C23" s="430">
        <v>0.13914457953057852</v>
      </c>
      <c r="D23" s="342">
        <f>SUM(D24:D27)</f>
        <v>667043.63899999997</v>
      </c>
      <c r="E23" s="430">
        <v>0.1387139391127245</v>
      </c>
      <c r="F23" s="342">
        <f>SUM(F24:F27)</f>
        <v>678498.99800000002</v>
      </c>
      <c r="G23" s="430">
        <v>0.13749569547406448</v>
      </c>
      <c r="H23" s="338"/>
      <c r="I23" s="338"/>
      <c r="J23" s="448" t="str">
        <f t="shared" si="1"/>
        <v>VE</v>
      </c>
      <c r="K23" s="434">
        <f t="shared" si="0"/>
        <v>376713.31300000002</v>
      </c>
      <c r="L23" s="448" t="str">
        <f t="shared" si="2"/>
        <v>VE</v>
      </c>
      <c r="M23" s="446">
        <f>K23/'12'!F4</f>
        <v>0.47400156432855572</v>
      </c>
      <c r="N23" s="436"/>
      <c r="O23" s="338"/>
    </row>
    <row r="24" spans="1:15" x14ac:dyDescent="0.2">
      <c r="A24" s="325" t="s">
        <v>9</v>
      </c>
      <c r="B24" s="443">
        <v>69609.62</v>
      </c>
      <c r="C24" s="391">
        <v>0.10883016287158319</v>
      </c>
      <c r="D24" s="393">
        <v>62435.722000000002</v>
      </c>
      <c r="E24" s="391">
        <v>0.10853870752642084</v>
      </c>
      <c r="F24" s="393">
        <v>74681.823000000004</v>
      </c>
      <c r="G24" s="391">
        <v>0.11363788913674169</v>
      </c>
      <c r="H24" s="338"/>
      <c r="I24" s="338"/>
      <c r="J24" s="448" t="str">
        <f t="shared" si="1"/>
        <v>PVE</v>
      </c>
      <c r="K24" s="434">
        <f t="shared" si="0"/>
        <v>13755.650000000001</v>
      </c>
      <c r="L24" s="448" t="str">
        <f t="shared" si="2"/>
        <v>PVE</v>
      </c>
      <c r="M24" s="446">
        <f>K24/'12'!G4</f>
        <v>4.9364573209079769E-2</v>
      </c>
      <c r="N24" s="436"/>
      <c r="O24" s="447"/>
    </row>
    <row r="25" spans="1:15" x14ac:dyDescent="0.2">
      <c r="A25" s="325" t="s">
        <v>10</v>
      </c>
      <c r="B25" s="443">
        <v>259912.155</v>
      </c>
      <c r="C25" s="391">
        <v>0.11794439273434021</v>
      </c>
      <c r="D25" s="393">
        <v>238889.94399999999</v>
      </c>
      <c r="E25" s="391">
        <v>0.11947013975884681</v>
      </c>
      <c r="F25" s="393">
        <v>253287.867</v>
      </c>
      <c r="G25" s="391">
        <v>0.11940140273377858</v>
      </c>
      <c r="H25" s="338"/>
      <c r="I25" s="338"/>
      <c r="J25" s="448" t="str">
        <f t="shared" si="1"/>
        <v>VTE</v>
      </c>
      <c r="K25" s="434">
        <f t="shared" si="0"/>
        <v>3878.326</v>
      </c>
      <c r="L25" s="448" t="str">
        <f t="shared" si="2"/>
        <v>VTE</v>
      </c>
      <c r="M25" s="446">
        <f>K25/'12'!H4</f>
        <v>1.6851702841576586E-2</v>
      </c>
      <c r="N25" s="436"/>
      <c r="O25" s="447"/>
    </row>
    <row r="26" spans="1:15" x14ac:dyDescent="0.2">
      <c r="A26" s="325" t="s">
        <v>182</v>
      </c>
      <c r="B26" s="443">
        <v>112546.179</v>
      </c>
      <c r="C26" s="391">
        <v>0.12908374419863725</v>
      </c>
      <c r="D26" s="393">
        <v>95931.797000000006</v>
      </c>
      <c r="E26" s="391">
        <v>0.12757605092451496</v>
      </c>
      <c r="F26" s="393">
        <v>93431.3</v>
      </c>
      <c r="G26" s="391">
        <v>0.12674464992711801</v>
      </c>
      <c r="H26" s="338"/>
      <c r="I26" s="338"/>
      <c r="J26" s="448" t="str">
        <f t="shared" si="1"/>
        <v>FVE</v>
      </c>
      <c r="K26" s="434">
        <f t="shared" si="0"/>
        <v>42704.529000000017</v>
      </c>
      <c r="L26" s="448" t="str">
        <f t="shared" si="2"/>
        <v>FVE</v>
      </c>
      <c r="M26" s="446">
        <f>K26/'12'!I4</f>
        <v>0.11247987143191618</v>
      </c>
      <c r="N26" s="436"/>
      <c r="O26" s="447"/>
    </row>
    <row r="27" spans="1:15" ht="12.75" thickBot="1" x14ac:dyDescent="0.25">
      <c r="A27" s="327" t="s">
        <v>180</v>
      </c>
      <c r="B27" s="444">
        <v>325411.25300000003</v>
      </c>
      <c r="C27" s="392">
        <v>0.18073280041555073</v>
      </c>
      <c r="D27" s="394">
        <v>269786.17599999998</v>
      </c>
      <c r="E27" s="392">
        <v>0.18204245932213461</v>
      </c>
      <c r="F27" s="394">
        <v>257098.008</v>
      </c>
      <c r="G27" s="392">
        <v>0.18117924130978053</v>
      </c>
      <c r="H27" s="338"/>
      <c r="I27" s="338"/>
      <c r="J27" s="338"/>
      <c r="K27" s="338"/>
      <c r="L27" s="338"/>
      <c r="M27" s="338"/>
      <c r="N27" s="436"/>
      <c r="O27" s="447"/>
    </row>
    <row r="28" spans="1:15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  <c r="N28" s="338"/>
      <c r="O28" s="338"/>
    </row>
    <row r="29" spans="1:15" x14ac:dyDescent="0.2">
      <c r="A29" s="184"/>
      <c r="B29" s="184"/>
      <c r="C29" s="387"/>
      <c r="D29" s="148"/>
      <c r="E29" s="148"/>
      <c r="F29" s="148"/>
      <c r="G29" s="348"/>
      <c r="H29" s="338"/>
      <c r="I29" s="338"/>
      <c r="J29" s="338"/>
      <c r="K29" s="338"/>
      <c r="L29" s="338"/>
      <c r="M29" s="338"/>
      <c r="N29" s="338"/>
      <c r="O29" s="338"/>
    </row>
    <row r="30" spans="1:15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15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15" x14ac:dyDescent="0.2">
      <c r="H32" s="448" t="str">
        <f t="shared" si="3"/>
        <v>PE</v>
      </c>
      <c r="I32" s="449">
        <f t="shared" si="4"/>
        <v>0.15745455499075584</v>
      </c>
      <c r="J32" s="448" t="str">
        <f t="shared" si="5"/>
        <v>PE</v>
      </c>
      <c r="K32" s="377">
        <f t="shared" si="6"/>
        <v>790567.38199999998</v>
      </c>
      <c r="L32" s="377">
        <f t="shared" si="7"/>
        <v>671460.40499999991</v>
      </c>
      <c r="M32" s="377">
        <f t="shared" si="8"/>
        <v>705469.50099999981</v>
      </c>
    </row>
    <row r="33" spans="8:13" ht="12.75" customHeight="1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</row>
    <row r="34" spans="8:13" x14ac:dyDescent="0.2">
      <c r="H34" s="448" t="str">
        <f t="shared" si="3"/>
        <v>PSE</v>
      </c>
      <c r="I34" s="449">
        <f t="shared" si="4"/>
        <v>0.21602830892242866</v>
      </c>
      <c r="J34" s="448" t="str">
        <f t="shared" si="5"/>
        <v>PSE</v>
      </c>
      <c r="K34" s="377">
        <f t="shared" si="6"/>
        <v>36412.824000000001</v>
      </c>
      <c r="L34" s="377">
        <f t="shared" si="7"/>
        <v>32844.601999999984</v>
      </c>
      <c r="M34" s="377">
        <f t="shared" si="8"/>
        <v>34695.574000000008</v>
      </c>
    </row>
    <row r="35" spans="8:13" ht="13.5" customHeight="1" x14ac:dyDescent="0.2">
      <c r="H35" s="448" t="str">
        <f t="shared" si="3"/>
        <v>VE</v>
      </c>
      <c r="I35" s="449">
        <f t="shared" si="4"/>
        <v>0.58983466927411798</v>
      </c>
      <c r="J35" s="448" t="str">
        <f t="shared" si="5"/>
        <v>VE</v>
      </c>
      <c r="K35" s="377">
        <f t="shared" si="6"/>
        <v>109575.97300000003</v>
      </c>
      <c r="L35" s="377">
        <f t="shared" si="7"/>
        <v>103255.552</v>
      </c>
      <c r="M35" s="377">
        <f t="shared" si="8"/>
        <v>163881.788</v>
      </c>
    </row>
    <row r="36" spans="8:13" ht="12.75" customHeight="1" x14ac:dyDescent="0.2">
      <c r="H36" s="448" t="str">
        <f t="shared" si="3"/>
        <v>PVE</v>
      </c>
      <c r="I36" s="449">
        <f t="shared" si="4"/>
        <v>3.8412291933418691E-2</v>
      </c>
      <c r="J36" s="448" t="str">
        <f t="shared" si="5"/>
        <v>PVE</v>
      </c>
      <c r="K36" s="377">
        <f t="shared" si="6"/>
        <v>4757.01</v>
      </c>
      <c r="L36" s="377">
        <f t="shared" si="7"/>
        <v>3595.37</v>
      </c>
      <c r="M36" s="377">
        <f t="shared" si="8"/>
        <v>5403.27</v>
      </c>
    </row>
    <row r="37" spans="8:13" ht="12.75" customHeight="1" x14ac:dyDescent="0.2">
      <c r="H37" s="448" t="str">
        <f t="shared" si="3"/>
        <v>VTE</v>
      </c>
      <c r="I37" s="449">
        <f t="shared" si="4"/>
        <v>1.8972679842452156E-2</v>
      </c>
      <c r="J37" s="448" t="str">
        <f t="shared" si="5"/>
        <v>VTE</v>
      </c>
      <c r="K37" s="377">
        <f t="shared" si="6"/>
        <v>1684.47</v>
      </c>
      <c r="L37" s="377">
        <f t="shared" si="7"/>
        <v>657.92500000000007</v>
      </c>
      <c r="M37" s="377">
        <f t="shared" si="8"/>
        <v>1535.931</v>
      </c>
    </row>
    <row r="38" spans="8:13" ht="12.75" customHeight="1" x14ac:dyDescent="0.2">
      <c r="H38" s="448" t="str">
        <f t="shared" si="3"/>
        <v>FVE</v>
      </c>
      <c r="I38" s="449">
        <f t="shared" si="4"/>
        <v>0.11975732156352691</v>
      </c>
      <c r="J38" s="448" t="str">
        <f t="shared" si="5"/>
        <v>FVE</v>
      </c>
      <c r="K38" s="377">
        <f t="shared" si="6"/>
        <v>6225.7290000000039</v>
      </c>
      <c r="L38" s="377">
        <f t="shared" si="7"/>
        <v>15244.410999999984</v>
      </c>
      <c r="M38" s="377">
        <f t="shared" si="8"/>
        <v>21234.389000000028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1.140625" style="18" customWidth="1"/>
    <col min="3" max="3" width="8.140625" style="18" bestFit="1" customWidth="1"/>
    <col min="4" max="4" width="13.28515625" style="18" customWidth="1"/>
    <col min="5" max="5" width="8.140625" style="18" bestFit="1" customWidth="1"/>
    <col min="6" max="6" width="14.42578125" style="18" customWidth="1"/>
    <col min="7" max="7" width="8.140625" style="18" bestFit="1" customWidth="1"/>
    <col min="8" max="8" width="14.42578125" style="18" customWidth="1"/>
    <col min="9" max="9" width="8.140625" style="18" bestFit="1" customWidth="1"/>
    <col min="10" max="10" width="14.42578125" style="18" customWidth="1"/>
    <col min="11" max="11" width="10.140625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412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I. čtvrtletí 2019</v>
      </c>
      <c r="N1" s="338"/>
      <c r="O1" s="338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21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52"/>
    </row>
    <row r="4" spans="1:21" ht="13.5" customHeight="1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388"/>
    </row>
    <row r="5" spans="1:21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445"/>
    </row>
    <row r="6" spans="1:21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432" t="s">
        <v>310</v>
      </c>
      <c r="N6" s="445"/>
    </row>
    <row r="7" spans="1:21" x14ac:dyDescent="0.2">
      <c r="A7" s="706" t="s">
        <v>58</v>
      </c>
      <c r="B7" s="663">
        <f>F8</f>
        <v>5836.5806400000001</v>
      </c>
      <c r="C7" s="664"/>
      <c r="D7" s="664"/>
      <c r="E7" s="664"/>
      <c r="F7" s="664"/>
      <c r="G7" s="665"/>
      <c r="H7" s="663">
        <f>SUM(H8,J8,L8)</f>
        <v>6618040.4939999999</v>
      </c>
      <c r="I7" s="664"/>
      <c r="J7" s="664"/>
      <c r="K7" s="664"/>
      <c r="L7" s="664"/>
      <c r="M7" s="664"/>
      <c r="N7" s="389"/>
    </row>
    <row r="8" spans="1:21" x14ac:dyDescent="0.2">
      <c r="A8" s="708"/>
      <c r="B8" s="341">
        <f>SUM(B9:B16)</f>
        <v>5836.8564100000003</v>
      </c>
      <c r="C8" s="429">
        <v>0.2622559162961971</v>
      </c>
      <c r="D8" s="342">
        <f>SUM(D9:D16)</f>
        <v>5836.7813100000003</v>
      </c>
      <c r="E8" s="429">
        <v>0.26225141279021758</v>
      </c>
      <c r="F8" s="342">
        <f>SUM(F9:F16)</f>
        <v>5836.5806400000001</v>
      </c>
      <c r="G8" s="429">
        <v>0.26332628842415878</v>
      </c>
      <c r="H8" s="341">
        <f>SUM(H9:H16)</f>
        <v>2338737.6609999998</v>
      </c>
      <c r="I8" s="429">
        <v>0.27333719581193966</v>
      </c>
      <c r="J8" s="342">
        <f>SUM(J9:J16)</f>
        <v>2162523.8480000002</v>
      </c>
      <c r="K8" s="429">
        <v>0.2792113176879914</v>
      </c>
      <c r="L8" s="342">
        <f>SUM(L9:L16)</f>
        <v>2116778.9850000003</v>
      </c>
      <c r="M8" s="429">
        <v>0.28209713575654721</v>
      </c>
      <c r="N8" s="20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34"/>
      <c r="O9" s="446"/>
    </row>
    <row r="10" spans="1:21" x14ac:dyDescent="0.2">
      <c r="A10" s="345" t="s">
        <v>23</v>
      </c>
      <c r="B10" s="280">
        <v>4620.6000000000004</v>
      </c>
      <c r="C10" s="385">
        <v>0.41787279361066837</v>
      </c>
      <c r="D10" s="195">
        <v>4620.6000000000004</v>
      </c>
      <c r="E10" s="385">
        <v>0.41786780524173317</v>
      </c>
      <c r="F10" s="195">
        <v>4620.6000000000004</v>
      </c>
      <c r="G10" s="385">
        <v>0.42074058209822857</v>
      </c>
      <c r="H10" s="280">
        <v>1925119.5060000001</v>
      </c>
      <c r="I10" s="385">
        <v>0.43276476003190023</v>
      </c>
      <c r="J10" s="195">
        <v>1849932.8290000001</v>
      </c>
      <c r="K10" s="385">
        <v>0.47227557384768803</v>
      </c>
      <c r="L10" s="195">
        <v>1928707.7390000001</v>
      </c>
      <c r="M10" s="385">
        <v>0.49429979819532466</v>
      </c>
      <c r="N10" s="434"/>
      <c r="O10" s="446"/>
    </row>
    <row r="11" spans="1:21" x14ac:dyDescent="0.2">
      <c r="A11" s="326" t="s">
        <v>24</v>
      </c>
      <c r="B11" s="343">
        <v>845</v>
      </c>
      <c r="C11" s="385">
        <v>0.61972863953061974</v>
      </c>
      <c r="D11" s="344">
        <v>845</v>
      </c>
      <c r="E11" s="385">
        <v>0.61972863953061974</v>
      </c>
      <c r="F11" s="344">
        <v>845</v>
      </c>
      <c r="G11" s="385">
        <v>0.61972863953061974</v>
      </c>
      <c r="H11" s="343">
        <v>327546.26</v>
      </c>
      <c r="I11" s="385">
        <v>0.59745451737773436</v>
      </c>
      <c r="J11" s="344">
        <v>232757.18</v>
      </c>
      <c r="K11" s="385">
        <v>0.55940413460807048</v>
      </c>
      <c r="L11" s="344">
        <v>95303.25</v>
      </c>
      <c r="M11" s="385">
        <v>0.38057556637237155</v>
      </c>
      <c r="N11" s="434"/>
      <c r="O11" s="446"/>
    </row>
    <row r="12" spans="1:21" x14ac:dyDescent="0.2">
      <c r="A12" s="326" t="s">
        <v>25</v>
      </c>
      <c r="B12" s="280">
        <v>45.570000000000022</v>
      </c>
      <c r="C12" s="385">
        <v>4.9828928333601363E-2</v>
      </c>
      <c r="D12" s="195">
        <v>45.570000000000022</v>
      </c>
      <c r="E12" s="385">
        <v>4.9817706767533908E-2</v>
      </c>
      <c r="F12" s="195">
        <v>45.570000000000022</v>
      </c>
      <c r="G12" s="385">
        <v>4.983148930214059E-2</v>
      </c>
      <c r="H12" s="280">
        <v>20473.923000000003</v>
      </c>
      <c r="I12" s="385">
        <v>5.8123537253824277E-2</v>
      </c>
      <c r="J12" s="195">
        <v>17286.967000000004</v>
      </c>
      <c r="K12" s="385">
        <v>5.4867337732062253E-2</v>
      </c>
      <c r="L12" s="195">
        <v>16348.685000000003</v>
      </c>
      <c r="M12" s="385">
        <v>4.8497669349743901E-2</v>
      </c>
      <c r="N12" s="434"/>
      <c r="O12" s="446"/>
    </row>
    <row r="13" spans="1:21" x14ac:dyDescent="0.2">
      <c r="A13" s="326" t="s">
        <v>46</v>
      </c>
      <c r="B13" s="343">
        <v>77.500500000000002</v>
      </c>
      <c r="C13" s="385">
        <v>7.0940070791509449E-2</v>
      </c>
      <c r="D13" s="344">
        <v>77.500500000000002</v>
      </c>
      <c r="E13" s="385">
        <v>7.0941759141246633E-2</v>
      </c>
      <c r="F13" s="344">
        <v>77.487500000000011</v>
      </c>
      <c r="G13" s="385">
        <v>7.0966659641207741E-2</v>
      </c>
      <c r="H13" s="343">
        <v>35804.544000000002</v>
      </c>
      <c r="I13" s="385">
        <v>0.15642182960772538</v>
      </c>
      <c r="J13" s="344">
        <v>33556.5</v>
      </c>
      <c r="K13" s="385">
        <v>0.15483807058894908</v>
      </c>
      <c r="L13" s="344">
        <v>35505.527000000002</v>
      </c>
      <c r="M13" s="385">
        <v>0.10169602157549398</v>
      </c>
      <c r="N13" s="434"/>
      <c r="O13" s="446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34"/>
      <c r="O14" s="446"/>
      <c r="P14" s="184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86.8</v>
      </c>
      <c r="C15" s="385">
        <v>0.27262128506387112</v>
      </c>
      <c r="D15" s="195">
        <v>86.8</v>
      </c>
      <c r="E15" s="378">
        <v>0.27219383211285109</v>
      </c>
      <c r="F15" s="195">
        <v>86.8</v>
      </c>
      <c r="G15" s="378">
        <v>0.27202322601996154</v>
      </c>
      <c r="H15" s="280">
        <v>26472.766000000007</v>
      </c>
      <c r="I15" s="378">
        <v>0.32752712054435856</v>
      </c>
      <c r="J15" s="195">
        <v>19968.667000000009</v>
      </c>
      <c r="K15" s="378">
        <v>0.31008099135643957</v>
      </c>
      <c r="L15" s="195">
        <v>27727.195000000003</v>
      </c>
      <c r="M15" s="378">
        <v>0.32650941655743559</v>
      </c>
      <c r="N15" s="434"/>
      <c r="O15" s="446"/>
      <c r="P15" s="184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161.38591000000002</v>
      </c>
      <c r="C16" s="386">
        <v>7.8782153350997294E-2</v>
      </c>
      <c r="D16" s="383">
        <v>161.31081</v>
      </c>
      <c r="E16" s="379">
        <v>7.877303202309105E-2</v>
      </c>
      <c r="F16" s="383">
        <v>161.12313999999995</v>
      </c>
      <c r="G16" s="379">
        <v>7.9281144630513486E-2</v>
      </c>
      <c r="H16" s="382">
        <v>3320.6620000000016</v>
      </c>
      <c r="I16" s="384">
        <v>6.3371683115591992E-2</v>
      </c>
      <c r="J16" s="383">
        <v>9021.7049999999908</v>
      </c>
      <c r="K16" s="384">
        <v>6.5990529573907386E-2</v>
      </c>
      <c r="L16" s="383">
        <v>13186.589000000002</v>
      </c>
      <c r="M16" s="384">
        <v>6.9202104309142087E-2</v>
      </c>
      <c r="N16" s="434"/>
      <c r="O16" s="446"/>
      <c r="P16" s="184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35"/>
      <c r="O17" s="348"/>
    </row>
    <row r="18" spans="1:20" x14ac:dyDescent="0.2">
      <c r="A18" s="433"/>
      <c r="B18" s="717" t="s">
        <v>386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36"/>
      <c r="O18" s="338"/>
      <c r="P18" s="450"/>
      <c r="Q18" s="387"/>
      <c r="R18" s="50"/>
      <c r="S18" s="50"/>
      <c r="T18" s="50"/>
    </row>
    <row r="19" spans="1:20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0.27649141061503363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36"/>
      <c r="O19" s="338"/>
      <c r="P19" s="450"/>
      <c r="Q19" s="387"/>
      <c r="R19" s="50"/>
      <c r="S19" s="50"/>
      <c r="T19" s="50"/>
    </row>
    <row r="20" spans="1:20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6.9759193417796544E-2</v>
      </c>
      <c r="J20" s="448" t="str">
        <f t="shared" ref="J20:J26" si="1">A10</f>
        <v>PE</v>
      </c>
      <c r="K20" s="434">
        <f t="shared" si="0"/>
        <v>5703760.074</v>
      </c>
      <c r="L20" s="448" t="str">
        <f t="shared" ref="L20:L26" si="2">A10</f>
        <v>PE</v>
      </c>
      <c r="M20" s="446">
        <f>K20/'12'!C4</f>
        <v>0.46495335819179412</v>
      </c>
      <c r="N20" s="436"/>
      <c r="O20" s="338"/>
      <c r="P20" s="450"/>
      <c r="Q20" s="387"/>
      <c r="R20" s="395"/>
      <c r="S20" s="395"/>
      <c r="T20" s="395"/>
    </row>
    <row r="21" spans="1:20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7.1085670511797483E-2</v>
      </c>
      <c r="J21" s="448" t="str">
        <f t="shared" si="1"/>
        <v>PPE</v>
      </c>
      <c r="K21" s="434">
        <f t="shared" si="0"/>
        <v>655606.68999999994</v>
      </c>
      <c r="L21" s="448" t="str">
        <f t="shared" si="2"/>
        <v>PPE</v>
      </c>
      <c r="M21" s="446">
        <f>K21/'12'!D4</f>
        <v>0.53971143629701346</v>
      </c>
      <c r="N21" s="436"/>
      <c r="O21" s="338"/>
      <c r="P21" s="450"/>
      <c r="Q21" s="387"/>
      <c r="R21" s="50"/>
      <c r="S21" s="50"/>
      <c r="T21" s="50"/>
    </row>
    <row r="22" spans="1:20" x14ac:dyDescent="0.2">
      <c r="A22" s="724" t="s">
        <v>58</v>
      </c>
      <c r="B22" s="663">
        <f>SUM(B23,D23,F23)</f>
        <v>1448096.8659999999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6.8373650234002506E-2</v>
      </c>
      <c r="J22" s="448" t="str">
        <f t="shared" si="1"/>
        <v>PSE</v>
      </c>
      <c r="K22" s="434">
        <f t="shared" si="0"/>
        <v>54109.575000000012</v>
      </c>
      <c r="L22" s="448" t="str">
        <f t="shared" si="2"/>
        <v>PSE</v>
      </c>
      <c r="M22" s="446">
        <f>K22/'12'!E4</f>
        <v>5.3871498692582433E-2</v>
      </c>
      <c r="N22" s="436"/>
      <c r="O22" s="338"/>
      <c r="P22" s="450"/>
      <c r="Q22" s="387"/>
      <c r="R22" s="50"/>
      <c r="S22" s="50"/>
      <c r="T22" s="50"/>
    </row>
    <row r="23" spans="1:20" x14ac:dyDescent="0.2">
      <c r="A23" s="725"/>
      <c r="B23" s="341">
        <f>SUM(B24:B27)</f>
        <v>518866.72499999998</v>
      </c>
      <c r="C23" s="430">
        <v>9.4070942409952882E-2</v>
      </c>
      <c r="D23" s="342">
        <f>SUM(D24:D27)</f>
        <v>454449.38699999999</v>
      </c>
      <c r="E23" s="430">
        <v>9.4504258660853491E-2</v>
      </c>
      <c r="F23" s="342">
        <f>SUM(F24:F27)</f>
        <v>474780.75399999996</v>
      </c>
      <c r="G23" s="430">
        <v>9.6212831796887513E-2</v>
      </c>
      <c r="H23" s="338"/>
      <c r="I23" s="338"/>
      <c r="J23" s="448" t="str">
        <f t="shared" si="1"/>
        <v>VE</v>
      </c>
      <c r="K23" s="434">
        <f t="shared" si="0"/>
        <v>104866.571</v>
      </c>
      <c r="L23" s="448" t="str">
        <f t="shared" si="2"/>
        <v>VE</v>
      </c>
      <c r="M23" s="446">
        <f>K23/'12'!F4</f>
        <v>0.13194893035216823</v>
      </c>
      <c r="N23" s="436"/>
      <c r="O23" s="338"/>
      <c r="P23" s="450"/>
      <c r="Q23" s="387"/>
      <c r="R23" s="390"/>
      <c r="S23" s="395"/>
      <c r="T23" s="395"/>
    </row>
    <row r="24" spans="1:20" x14ac:dyDescent="0.2">
      <c r="A24" s="333" t="s">
        <v>9</v>
      </c>
      <c r="B24" s="443">
        <v>181970.26699999999</v>
      </c>
      <c r="C24" s="391">
        <v>0.28449880627699847</v>
      </c>
      <c r="D24" s="393">
        <v>158962.524</v>
      </c>
      <c r="E24" s="391">
        <v>0.27634159336057096</v>
      </c>
      <c r="F24" s="393">
        <v>176672.242</v>
      </c>
      <c r="G24" s="391">
        <v>0.26882927924691391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36"/>
      <c r="O24" s="447"/>
      <c r="T24" s="348"/>
    </row>
    <row r="25" spans="1:20" x14ac:dyDescent="0.2">
      <c r="A25" s="333" t="s">
        <v>10</v>
      </c>
      <c r="B25" s="443">
        <v>151602.902</v>
      </c>
      <c r="C25" s="391">
        <v>6.8795213571884284E-2</v>
      </c>
      <c r="D25" s="393">
        <v>140399.05200000003</v>
      </c>
      <c r="E25" s="391">
        <v>7.0214317453436231E-2</v>
      </c>
      <c r="F25" s="393">
        <v>149195.40399999998</v>
      </c>
      <c r="G25" s="391">
        <v>7.0331598311548019E-2</v>
      </c>
      <c r="H25" s="338"/>
      <c r="I25" s="338"/>
      <c r="J25" s="448" t="str">
        <f t="shared" si="1"/>
        <v>VTE</v>
      </c>
      <c r="K25" s="434">
        <f t="shared" si="0"/>
        <v>74168.628000000026</v>
      </c>
      <c r="L25" s="448" t="str">
        <f t="shared" si="2"/>
        <v>VTE</v>
      </c>
      <c r="M25" s="446">
        <f>K25/'12'!H4</f>
        <v>0.32226988634360215</v>
      </c>
      <c r="N25" s="436"/>
      <c r="O25" s="447"/>
    </row>
    <row r="26" spans="1:20" x14ac:dyDescent="0.2">
      <c r="A26" s="333" t="s">
        <v>182</v>
      </c>
      <c r="B26" s="443">
        <v>62557.955999999998</v>
      </c>
      <c r="C26" s="391">
        <v>7.1750238538916572E-2</v>
      </c>
      <c r="D26" s="393">
        <v>53332.360999999997</v>
      </c>
      <c r="E26" s="391">
        <v>7.0924679987602185E-2</v>
      </c>
      <c r="F26" s="393">
        <v>51943.264000000003</v>
      </c>
      <c r="G26" s="391">
        <v>7.0463868229938692E-2</v>
      </c>
      <c r="H26" s="338"/>
      <c r="I26" s="338"/>
      <c r="J26" s="448" t="str">
        <f t="shared" si="1"/>
        <v>FVE</v>
      </c>
      <c r="K26" s="434">
        <f t="shared" si="0"/>
        <v>25528.955999999995</v>
      </c>
      <c r="L26" s="448" t="str">
        <f t="shared" si="2"/>
        <v>FVE</v>
      </c>
      <c r="M26" s="446">
        <f>K26/'12'!I4</f>
        <v>6.7240963802013679E-2</v>
      </c>
      <c r="N26" s="436"/>
      <c r="O26" s="447"/>
    </row>
    <row r="27" spans="1:20" ht="12.75" thickBot="1" x14ac:dyDescent="0.25">
      <c r="A27" s="334" t="s">
        <v>180</v>
      </c>
      <c r="B27" s="444">
        <v>122735.6</v>
      </c>
      <c r="C27" s="392">
        <v>6.8167122354194878E-2</v>
      </c>
      <c r="D27" s="394">
        <v>101755.45</v>
      </c>
      <c r="E27" s="392">
        <v>6.8661087984843605E-2</v>
      </c>
      <c r="F27" s="394">
        <v>96969.843999999997</v>
      </c>
      <c r="G27" s="392">
        <v>6.83355071574408E-2</v>
      </c>
      <c r="H27" s="338"/>
      <c r="I27" s="338"/>
      <c r="J27" s="338"/>
      <c r="K27" s="338"/>
      <c r="L27" s="338"/>
      <c r="M27" s="338"/>
      <c r="N27" s="436"/>
      <c r="O27" s="447"/>
    </row>
    <row r="28" spans="1:20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</row>
    <row r="29" spans="1:20" x14ac:dyDescent="0.2">
      <c r="H29" s="338"/>
      <c r="I29" s="338"/>
      <c r="J29" s="338"/>
      <c r="K29" s="338"/>
      <c r="L29" s="338"/>
      <c r="M29" s="338"/>
    </row>
    <row r="30" spans="1:20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</row>
    <row r="32" spans="1:20" ht="12.75" customHeight="1" x14ac:dyDescent="0.2">
      <c r="H32" s="448" t="str">
        <f t="shared" si="3"/>
        <v>PE</v>
      </c>
      <c r="I32" s="449">
        <f t="shared" si="4"/>
        <v>0.42074058209822857</v>
      </c>
      <c r="J32" s="448" t="str">
        <f t="shared" si="5"/>
        <v>PE</v>
      </c>
      <c r="K32" s="377">
        <f t="shared" si="6"/>
        <v>1925119.5060000001</v>
      </c>
      <c r="L32" s="377">
        <f t="shared" si="7"/>
        <v>1849932.8290000001</v>
      </c>
      <c r="M32" s="377">
        <f t="shared" si="8"/>
        <v>1928707.7390000001</v>
      </c>
    </row>
    <row r="33" spans="8:13" x14ac:dyDescent="0.2">
      <c r="H33" s="448" t="str">
        <f t="shared" si="3"/>
        <v>PPE</v>
      </c>
      <c r="I33" s="449">
        <f t="shared" si="4"/>
        <v>0.61972863953061974</v>
      </c>
      <c r="J33" s="448" t="str">
        <f t="shared" si="5"/>
        <v>PPE</v>
      </c>
      <c r="K33" s="377">
        <f t="shared" si="6"/>
        <v>327546.26</v>
      </c>
      <c r="L33" s="377">
        <f t="shared" si="7"/>
        <v>232757.18</v>
      </c>
      <c r="M33" s="377">
        <f t="shared" si="8"/>
        <v>95303.25</v>
      </c>
    </row>
    <row r="34" spans="8:13" ht="13.5" customHeight="1" x14ac:dyDescent="0.2">
      <c r="H34" s="448" t="str">
        <f t="shared" si="3"/>
        <v>PSE</v>
      </c>
      <c r="I34" s="449">
        <f t="shared" si="4"/>
        <v>4.983148930214059E-2</v>
      </c>
      <c r="J34" s="448" t="str">
        <f t="shared" si="5"/>
        <v>PSE</v>
      </c>
      <c r="K34" s="377">
        <f t="shared" si="6"/>
        <v>20473.923000000003</v>
      </c>
      <c r="L34" s="377">
        <f t="shared" si="7"/>
        <v>17286.967000000004</v>
      </c>
      <c r="M34" s="377">
        <f t="shared" si="8"/>
        <v>16348.685000000003</v>
      </c>
    </row>
    <row r="35" spans="8:13" ht="12.75" customHeight="1" x14ac:dyDescent="0.2">
      <c r="H35" s="448" t="str">
        <f t="shared" si="3"/>
        <v>VE</v>
      </c>
      <c r="I35" s="449">
        <f t="shared" si="4"/>
        <v>7.0966659641207741E-2</v>
      </c>
      <c r="J35" s="448" t="str">
        <f t="shared" si="5"/>
        <v>VE</v>
      </c>
      <c r="K35" s="377">
        <f t="shared" si="6"/>
        <v>35804.544000000002</v>
      </c>
      <c r="L35" s="377">
        <f t="shared" si="7"/>
        <v>33556.5</v>
      </c>
      <c r="M35" s="377">
        <f t="shared" si="8"/>
        <v>35505.527000000002</v>
      </c>
    </row>
    <row r="36" spans="8:13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</row>
    <row r="37" spans="8:13" ht="12.75" customHeight="1" x14ac:dyDescent="0.2">
      <c r="H37" s="448" t="str">
        <f t="shared" si="3"/>
        <v>VTE</v>
      </c>
      <c r="I37" s="449">
        <f t="shared" si="4"/>
        <v>0.27202322601996154</v>
      </c>
      <c r="J37" s="448" t="str">
        <f t="shared" si="5"/>
        <v>VTE</v>
      </c>
      <c r="K37" s="377">
        <f t="shared" si="6"/>
        <v>26472.766000000007</v>
      </c>
      <c r="L37" s="377">
        <f t="shared" si="7"/>
        <v>19968.667000000009</v>
      </c>
      <c r="M37" s="377">
        <f t="shared" si="8"/>
        <v>27727.195000000003</v>
      </c>
    </row>
    <row r="38" spans="8:13" ht="12.75" customHeight="1" x14ac:dyDescent="0.2">
      <c r="H38" s="448" t="str">
        <f t="shared" si="3"/>
        <v>FVE</v>
      </c>
      <c r="I38" s="449">
        <f t="shared" si="4"/>
        <v>7.9281144630513486E-2</v>
      </c>
      <c r="J38" s="448" t="str">
        <f t="shared" si="5"/>
        <v>FVE</v>
      </c>
      <c r="K38" s="377">
        <f t="shared" si="6"/>
        <v>3320.6620000000016</v>
      </c>
      <c r="L38" s="377">
        <f t="shared" si="7"/>
        <v>9021.7049999999908</v>
      </c>
      <c r="M38" s="377">
        <f t="shared" si="8"/>
        <v>13186.589000000002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29" t="s">
        <v>358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0" t="str">
        <f>Obsah!$A$1</f>
        <v>I. čtvrtletí 2019</v>
      </c>
      <c r="N1" s="452"/>
      <c r="O1" s="452"/>
      <c r="P1" s="453"/>
    </row>
    <row r="2" spans="1:21" ht="7.5" customHeight="1" x14ac:dyDescent="0.3">
      <c r="A2" s="329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452"/>
      <c r="O2" s="452"/>
      <c r="P2" s="453"/>
    </row>
    <row r="3" spans="1:21" x14ac:dyDescent="0.2">
      <c r="A3" s="331"/>
      <c r="B3" s="717" t="s">
        <v>279</v>
      </c>
      <c r="C3" s="717"/>
      <c r="D3" s="717"/>
      <c r="E3" s="717"/>
      <c r="F3" s="717"/>
      <c r="G3" s="718"/>
      <c r="H3" s="719" t="s">
        <v>20</v>
      </c>
      <c r="I3" s="717"/>
      <c r="J3" s="717"/>
      <c r="K3" s="717"/>
      <c r="L3" s="717"/>
      <c r="M3" s="717"/>
      <c r="N3" s="226"/>
      <c r="O3" s="453"/>
      <c r="P3" s="453"/>
    </row>
    <row r="4" spans="1:21" ht="13.5" customHeight="1" x14ac:dyDescent="0.25">
      <c r="A4" s="331"/>
      <c r="B4" s="720" t="s">
        <v>254</v>
      </c>
      <c r="C4" s="721"/>
      <c r="D4" s="721"/>
      <c r="E4" s="721"/>
      <c r="F4" s="721"/>
      <c r="G4" s="722"/>
      <c r="H4" s="720" t="s">
        <v>5</v>
      </c>
      <c r="I4" s="721"/>
      <c r="J4" s="721"/>
      <c r="K4" s="721"/>
      <c r="L4" s="721"/>
      <c r="M4" s="721"/>
      <c r="N4" s="226"/>
      <c r="O4" s="453"/>
      <c r="P4" s="453"/>
    </row>
    <row r="5" spans="1:21" x14ac:dyDescent="0.2">
      <c r="A5" s="161"/>
      <c r="B5" s="715" t="s">
        <v>69</v>
      </c>
      <c r="C5" s="723"/>
      <c r="D5" s="715" t="s">
        <v>70</v>
      </c>
      <c r="E5" s="723"/>
      <c r="F5" s="715" t="s">
        <v>71</v>
      </c>
      <c r="G5" s="723"/>
      <c r="H5" s="715" t="s">
        <v>69</v>
      </c>
      <c r="I5" s="723"/>
      <c r="J5" s="715" t="s">
        <v>70</v>
      </c>
      <c r="K5" s="723"/>
      <c r="L5" s="715" t="s">
        <v>71</v>
      </c>
      <c r="M5" s="716"/>
      <c r="N5" s="226"/>
      <c r="O5" s="453"/>
      <c r="P5" s="453"/>
    </row>
    <row r="6" spans="1:21" x14ac:dyDescent="0.2">
      <c r="A6" s="149"/>
      <c r="B6" s="492" t="s">
        <v>311</v>
      </c>
      <c r="C6" s="339" t="s">
        <v>310</v>
      </c>
      <c r="D6" s="339" t="s">
        <v>311</v>
      </c>
      <c r="E6" s="339" t="s">
        <v>310</v>
      </c>
      <c r="F6" s="339" t="s">
        <v>311</v>
      </c>
      <c r="G6" s="339" t="s">
        <v>310</v>
      </c>
      <c r="H6" s="339" t="s">
        <v>311</v>
      </c>
      <c r="I6" s="339" t="s">
        <v>310</v>
      </c>
      <c r="J6" s="339" t="s">
        <v>311</v>
      </c>
      <c r="K6" s="339" t="s">
        <v>310</v>
      </c>
      <c r="L6" s="339" t="s">
        <v>311</v>
      </c>
      <c r="M6" s="432" t="s">
        <v>310</v>
      </c>
      <c r="N6" s="226"/>
      <c r="O6" s="453"/>
      <c r="P6" s="453"/>
    </row>
    <row r="7" spans="1:21" x14ac:dyDescent="0.2">
      <c r="A7" s="706" t="s">
        <v>58</v>
      </c>
      <c r="B7" s="663">
        <f>F8</f>
        <v>333.11594000000048</v>
      </c>
      <c r="C7" s="664"/>
      <c r="D7" s="664"/>
      <c r="E7" s="664"/>
      <c r="F7" s="664"/>
      <c r="G7" s="665"/>
      <c r="H7" s="663">
        <f>SUM(H8,J8,L8)</f>
        <v>192821.77</v>
      </c>
      <c r="I7" s="664"/>
      <c r="J7" s="664"/>
      <c r="K7" s="664"/>
      <c r="L7" s="664"/>
      <c r="M7" s="664"/>
      <c r="N7" s="226"/>
      <c r="O7" s="453"/>
      <c r="P7" s="453"/>
    </row>
    <row r="8" spans="1:21" x14ac:dyDescent="0.2">
      <c r="A8" s="708"/>
      <c r="B8" s="341">
        <f>SUM(B9:B16)</f>
        <v>333.28242000000051</v>
      </c>
      <c r="C8" s="429">
        <v>1.4974719318564518E-2</v>
      </c>
      <c r="D8" s="342">
        <f>SUM(D9:D16)</f>
        <v>333.3155000000005</v>
      </c>
      <c r="E8" s="429">
        <v>1.4976141153364179E-2</v>
      </c>
      <c r="F8" s="342">
        <f>SUM(F9:F16)</f>
        <v>333.11594000000048</v>
      </c>
      <c r="G8" s="429">
        <v>1.5029036606461571E-2</v>
      </c>
      <c r="H8" s="341">
        <f>SUM(H9:H16)</f>
        <v>66680.524999999994</v>
      </c>
      <c r="I8" s="429">
        <v>7.7932074309586012E-3</v>
      </c>
      <c r="J8" s="342">
        <f>SUM(J9:J16)</f>
        <v>64363.229999999996</v>
      </c>
      <c r="K8" s="429">
        <v>8.3101706719098598E-3</v>
      </c>
      <c r="L8" s="342">
        <f>SUM(L9:L16)</f>
        <v>61778.015000000007</v>
      </c>
      <c r="M8" s="429">
        <v>8.232980961980314E-3</v>
      </c>
      <c r="N8" s="226"/>
      <c r="O8" s="453"/>
      <c r="P8" s="453"/>
    </row>
    <row r="9" spans="1:21" x14ac:dyDescent="0.2">
      <c r="A9" s="345" t="s">
        <v>8</v>
      </c>
      <c r="B9" s="280">
        <v>0</v>
      </c>
      <c r="C9" s="385">
        <v>0</v>
      </c>
      <c r="D9" s="195">
        <v>0</v>
      </c>
      <c r="E9" s="385">
        <v>0</v>
      </c>
      <c r="F9" s="195">
        <v>0</v>
      </c>
      <c r="G9" s="385">
        <v>0</v>
      </c>
      <c r="H9" s="280">
        <v>0</v>
      </c>
      <c r="I9" s="385">
        <v>0</v>
      </c>
      <c r="J9" s="195">
        <v>0</v>
      </c>
      <c r="K9" s="385">
        <v>0</v>
      </c>
      <c r="L9" s="195">
        <v>0</v>
      </c>
      <c r="M9" s="385">
        <v>0</v>
      </c>
      <c r="N9" s="451"/>
      <c r="O9" s="454"/>
      <c r="P9" s="453"/>
    </row>
    <row r="10" spans="1:21" x14ac:dyDescent="0.2">
      <c r="A10" s="345" t="s">
        <v>23</v>
      </c>
      <c r="B10" s="280">
        <v>137.61000000000004</v>
      </c>
      <c r="C10" s="385">
        <v>1.2445023401455242E-2</v>
      </c>
      <c r="D10" s="195">
        <v>137.74200000000005</v>
      </c>
      <c r="E10" s="385">
        <v>1.2456812368438477E-2</v>
      </c>
      <c r="F10" s="195">
        <v>137.74200000000005</v>
      </c>
      <c r="G10" s="385">
        <v>1.2542451036526471E-2</v>
      </c>
      <c r="H10" s="280">
        <v>48002.202999999994</v>
      </c>
      <c r="I10" s="385">
        <v>1.0790842749009866E-2</v>
      </c>
      <c r="J10" s="195">
        <v>38514.235000000001</v>
      </c>
      <c r="K10" s="385">
        <v>9.8324285891840408E-3</v>
      </c>
      <c r="L10" s="195">
        <v>29475.093000000001</v>
      </c>
      <c r="M10" s="385">
        <v>7.554038503128766E-3</v>
      </c>
      <c r="N10" s="451"/>
      <c r="O10" s="454"/>
      <c r="P10" s="453"/>
    </row>
    <row r="11" spans="1:21" x14ac:dyDescent="0.2">
      <c r="A11" s="326" t="s">
        <v>24</v>
      </c>
      <c r="B11" s="343">
        <v>0</v>
      </c>
      <c r="C11" s="385">
        <v>0</v>
      </c>
      <c r="D11" s="344">
        <v>0</v>
      </c>
      <c r="E11" s="385">
        <v>0</v>
      </c>
      <c r="F11" s="344">
        <v>0</v>
      </c>
      <c r="G11" s="385">
        <v>0</v>
      </c>
      <c r="H11" s="343">
        <v>0</v>
      </c>
      <c r="I11" s="385">
        <v>0</v>
      </c>
      <c r="J11" s="344">
        <v>0</v>
      </c>
      <c r="K11" s="385">
        <v>0</v>
      </c>
      <c r="L11" s="344">
        <v>0</v>
      </c>
      <c r="M11" s="385">
        <v>0</v>
      </c>
      <c r="N11" s="451"/>
      <c r="O11" s="454"/>
      <c r="P11" s="453"/>
    </row>
    <row r="12" spans="1:21" x14ac:dyDescent="0.2">
      <c r="A12" s="326" t="s">
        <v>25</v>
      </c>
      <c r="B12" s="280">
        <v>31.135999999999992</v>
      </c>
      <c r="C12" s="385">
        <v>3.4045940587996731E-2</v>
      </c>
      <c r="D12" s="195">
        <v>31.135999999999992</v>
      </c>
      <c r="E12" s="385">
        <v>3.4038273379722067E-2</v>
      </c>
      <c r="F12" s="195">
        <v>31.135999999999992</v>
      </c>
      <c r="G12" s="385">
        <v>3.4047690386470229E-2</v>
      </c>
      <c r="H12" s="280">
        <v>12427.364</v>
      </c>
      <c r="I12" s="385">
        <v>3.5280114828058817E-2</v>
      </c>
      <c r="J12" s="195">
        <v>11819.748</v>
      </c>
      <c r="K12" s="385">
        <v>3.7514857604799452E-2</v>
      </c>
      <c r="L12" s="195">
        <v>12109.03</v>
      </c>
      <c r="M12" s="385">
        <v>3.5920915540676779E-2</v>
      </c>
      <c r="N12" s="451"/>
      <c r="O12" s="454"/>
      <c r="P12" s="453"/>
    </row>
    <row r="13" spans="1:21" x14ac:dyDescent="0.2">
      <c r="A13" s="326" t="s">
        <v>46</v>
      </c>
      <c r="B13" s="343">
        <v>7.6955</v>
      </c>
      <c r="C13" s="385">
        <v>7.044074745015335E-3</v>
      </c>
      <c r="D13" s="344">
        <v>7.6955</v>
      </c>
      <c r="E13" s="385">
        <v>7.0442423916163566E-3</v>
      </c>
      <c r="F13" s="344">
        <v>7.6955</v>
      </c>
      <c r="G13" s="385">
        <v>7.0478971352658697E-3</v>
      </c>
      <c r="H13" s="343">
        <v>2396.3040000000005</v>
      </c>
      <c r="I13" s="385">
        <v>1.0468901823643134E-2</v>
      </c>
      <c r="J13" s="344">
        <v>3412.8409999999999</v>
      </c>
      <c r="K13" s="385">
        <v>1.5747700614392429E-2</v>
      </c>
      <c r="L13" s="344">
        <v>4018.7240000000002</v>
      </c>
      <c r="M13" s="385">
        <v>1.1510552782668328E-2</v>
      </c>
      <c r="N13" s="451"/>
      <c r="O13" s="454"/>
      <c r="P13" s="453"/>
    </row>
    <row r="14" spans="1:21" x14ac:dyDescent="0.2">
      <c r="A14" s="326" t="s">
        <v>47</v>
      </c>
      <c r="B14" s="280">
        <v>0</v>
      </c>
      <c r="C14" s="385">
        <v>0</v>
      </c>
      <c r="D14" s="195">
        <v>0</v>
      </c>
      <c r="E14" s="385">
        <v>0</v>
      </c>
      <c r="F14" s="195">
        <v>0</v>
      </c>
      <c r="G14" s="385">
        <v>0</v>
      </c>
      <c r="H14" s="280">
        <v>0</v>
      </c>
      <c r="I14" s="385">
        <v>0</v>
      </c>
      <c r="J14" s="195">
        <v>0</v>
      </c>
      <c r="K14" s="385">
        <v>0</v>
      </c>
      <c r="L14" s="195">
        <v>0</v>
      </c>
      <c r="M14" s="385">
        <v>0</v>
      </c>
      <c r="N14" s="451"/>
      <c r="O14" s="454"/>
      <c r="P14" s="226"/>
      <c r="Q14" s="387"/>
      <c r="R14" s="148"/>
      <c r="S14" s="148"/>
      <c r="T14" s="148"/>
      <c r="U14" s="148"/>
    </row>
    <row r="15" spans="1:21" x14ac:dyDescent="0.2">
      <c r="A15" s="326" t="s">
        <v>48</v>
      </c>
      <c r="B15" s="280">
        <v>0.22500000000000001</v>
      </c>
      <c r="C15" s="385">
        <v>7.0667959837985032E-4</v>
      </c>
      <c r="D15" s="195">
        <v>0.22500000000000001</v>
      </c>
      <c r="E15" s="378">
        <v>7.0557156941695282E-4</v>
      </c>
      <c r="F15" s="195">
        <v>0.22500000000000001</v>
      </c>
      <c r="G15" s="378">
        <v>7.0512933012086812E-4</v>
      </c>
      <c r="H15" s="280">
        <v>11.167</v>
      </c>
      <c r="I15" s="378">
        <v>1.3816068011626934E-4</v>
      </c>
      <c r="J15" s="195">
        <v>10.252000000000001</v>
      </c>
      <c r="K15" s="378">
        <v>1.5919692202720479E-4</v>
      </c>
      <c r="L15" s="195">
        <v>17.198</v>
      </c>
      <c r="M15" s="378">
        <v>2.025199067541732E-4</v>
      </c>
      <c r="N15" s="451"/>
      <c r="O15" s="454"/>
      <c r="P15" s="226"/>
      <c r="Q15" s="387"/>
      <c r="R15" s="148"/>
      <c r="S15" s="148"/>
      <c r="T15" s="148"/>
      <c r="U15" s="148"/>
    </row>
    <row r="16" spans="1:21" ht="12.75" thickBot="1" x14ac:dyDescent="0.25">
      <c r="A16" s="157" t="s">
        <v>49</v>
      </c>
      <c r="B16" s="382">
        <v>156.61592000000047</v>
      </c>
      <c r="C16" s="386">
        <v>7.6453634810173698E-2</v>
      </c>
      <c r="D16" s="383">
        <v>156.51700000000048</v>
      </c>
      <c r="E16" s="379">
        <v>7.6432067095554099E-2</v>
      </c>
      <c r="F16" s="383">
        <v>156.31744000000043</v>
      </c>
      <c r="G16" s="379">
        <v>7.6916484925204739E-2</v>
      </c>
      <c r="H16" s="382">
        <v>3843.4869999999937</v>
      </c>
      <c r="I16" s="384">
        <v>7.3349302103886752E-2</v>
      </c>
      <c r="J16" s="383">
        <v>10606.153999999999</v>
      </c>
      <c r="K16" s="384">
        <v>7.758020454031879E-2</v>
      </c>
      <c r="L16" s="383">
        <v>16157.970000000008</v>
      </c>
      <c r="M16" s="384">
        <v>8.479566060366249E-2</v>
      </c>
      <c r="N16" s="451"/>
      <c r="O16" s="454"/>
      <c r="P16" s="226"/>
      <c r="Q16" s="387"/>
      <c r="R16" s="148"/>
      <c r="S16" s="148"/>
      <c r="T16" s="148"/>
      <c r="U16" s="148"/>
    </row>
    <row r="17" spans="1:20" x14ac:dyDescent="0.2">
      <c r="A17" s="176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48"/>
      <c r="M17" s="348" t="s">
        <v>132</v>
      </c>
      <c r="N17" s="455"/>
      <c r="O17" s="453"/>
      <c r="P17" s="453"/>
    </row>
    <row r="18" spans="1:20" x14ac:dyDescent="0.2">
      <c r="A18" s="433"/>
      <c r="B18" s="717" t="s">
        <v>386</v>
      </c>
      <c r="C18" s="717"/>
      <c r="D18" s="717"/>
      <c r="E18" s="717"/>
      <c r="F18" s="717"/>
      <c r="G18" s="718"/>
      <c r="H18" s="49"/>
      <c r="I18" s="49"/>
      <c r="J18" s="49"/>
      <c r="K18" s="49"/>
      <c r="L18" s="49"/>
      <c r="M18" s="49"/>
      <c r="N18" s="456"/>
      <c r="O18" s="452"/>
      <c r="P18" s="458"/>
      <c r="Q18" s="387"/>
      <c r="R18" s="50"/>
      <c r="S18" s="50"/>
      <c r="T18" s="50"/>
    </row>
    <row r="19" spans="1:20" x14ac:dyDescent="0.2">
      <c r="A19" s="380"/>
      <c r="B19" s="726" t="s">
        <v>5</v>
      </c>
      <c r="C19" s="727"/>
      <c r="D19" s="727"/>
      <c r="E19" s="727"/>
      <c r="F19" s="727"/>
      <c r="G19" s="727"/>
      <c r="H19" s="436" t="str">
        <f>A24</f>
        <v>VO z vvn</v>
      </c>
      <c r="I19" s="447">
        <f>(B24+D24+F24)/'12'!B24</f>
        <v>6.4684708699512261E-2</v>
      </c>
      <c r="J19" s="448" t="str">
        <f>A9</f>
        <v>JE</v>
      </c>
      <c r="K19" s="434">
        <f t="shared" ref="K19:K26" si="0">H9+J9+L9</f>
        <v>0</v>
      </c>
      <c r="L19" s="448" t="str">
        <f>A9</f>
        <v>JE</v>
      </c>
      <c r="M19" s="446">
        <f>K19/'12'!B4</f>
        <v>0</v>
      </c>
      <c r="N19" s="456"/>
      <c r="O19" s="452"/>
      <c r="P19" s="458"/>
      <c r="Q19" s="387"/>
      <c r="R19" s="50"/>
      <c r="S19" s="50"/>
      <c r="T19" s="50"/>
    </row>
    <row r="20" spans="1:20" x14ac:dyDescent="0.2">
      <c r="A20" s="381"/>
      <c r="B20" s="716" t="s">
        <v>69</v>
      </c>
      <c r="C20" s="723"/>
      <c r="D20" s="716" t="s">
        <v>70</v>
      </c>
      <c r="E20" s="723"/>
      <c r="F20" s="716" t="s">
        <v>71</v>
      </c>
      <c r="G20" s="723"/>
      <c r="H20" s="436" t="str">
        <f>A25</f>
        <v>VO z vn</v>
      </c>
      <c r="I20" s="447">
        <f>(B25+D25+F25)/'12'!C24</f>
        <v>4.5644363468514727E-2</v>
      </c>
      <c r="J20" s="448" t="str">
        <f t="shared" ref="J20:J26" si="1">A10</f>
        <v>PE</v>
      </c>
      <c r="K20" s="434">
        <f t="shared" si="0"/>
        <v>115991.53099999999</v>
      </c>
      <c r="L20" s="448" t="str">
        <f t="shared" ref="L20:L26" si="2">A10</f>
        <v>PE</v>
      </c>
      <c r="M20" s="446">
        <f>K20/'12'!C4</f>
        <v>9.4552805799274203E-3</v>
      </c>
      <c r="N20" s="456"/>
      <c r="O20" s="452"/>
      <c r="P20" s="458"/>
      <c r="Q20" s="387"/>
      <c r="R20" s="395"/>
      <c r="S20" s="395"/>
      <c r="T20" s="395"/>
    </row>
    <row r="21" spans="1:20" x14ac:dyDescent="0.2">
      <c r="A21" s="491"/>
      <c r="B21" s="492" t="s">
        <v>311</v>
      </c>
      <c r="C21" s="339" t="s">
        <v>310</v>
      </c>
      <c r="D21" s="339" t="s">
        <v>311</v>
      </c>
      <c r="E21" s="339" t="s">
        <v>310</v>
      </c>
      <c r="F21" s="339" t="s">
        <v>311</v>
      </c>
      <c r="G21" s="432" t="s">
        <v>310</v>
      </c>
      <c r="H21" s="436" t="str">
        <f>A26</f>
        <v>MOP</v>
      </c>
      <c r="I21" s="447">
        <f>(B26+D26+F26)/'12'!D24</f>
        <v>5.2120267930553077E-2</v>
      </c>
      <c r="J21" s="448" t="str">
        <f t="shared" si="1"/>
        <v>PPE</v>
      </c>
      <c r="K21" s="434">
        <f t="shared" si="0"/>
        <v>0</v>
      </c>
      <c r="L21" s="448" t="str">
        <f t="shared" si="2"/>
        <v>PPE</v>
      </c>
      <c r="M21" s="446">
        <f>K21/'12'!D4</f>
        <v>0</v>
      </c>
      <c r="N21" s="456"/>
      <c r="O21" s="452"/>
      <c r="P21" s="458"/>
      <c r="Q21" s="387"/>
      <c r="R21" s="50"/>
      <c r="S21" s="50"/>
      <c r="T21" s="50"/>
    </row>
    <row r="22" spans="1:20" x14ac:dyDescent="0.2">
      <c r="A22" s="724" t="s">
        <v>58</v>
      </c>
      <c r="B22" s="663">
        <f>SUM(B23,D23,F23)</f>
        <v>817694.45075822785</v>
      </c>
      <c r="C22" s="664"/>
      <c r="D22" s="664"/>
      <c r="E22" s="664"/>
      <c r="F22" s="664"/>
      <c r="G22" s="664"/>
      <c r="H22" s="436" t="str">
        <f>A27</f>
        <v>MOO</v>
      </c>
      <c r="I22" s="447">
        <f>(B27+D27+F27)/'12'!E24</f>
        <v>6.0589647266859885E-2</v>
      </c>
      <c r="J22" s="448" t="str">
        <f t="shared" si="1"/>
        <v>PSE</v>
      </c>
      <c r="K22" s="434">
        <f t="shared" si="0"/>
        <v>36356.142</v>
      </c>
      <c r="L22" s="448" t="str">
        <f t="shared" si="2"/>
        <v>PSE</v>
      </c>
      <c r="M22" s="446">
        <f>K22/'12'!E4</f>
        <v>3.6196178887384363E-2</v>
      </c>
      <c r="N22" s="456"/>
      <c r="O22" s="452"/>
      <c r="P22" s="458"/>
      <c r="Q22" s="387"/>
      <c r="R22" s="50"/>
      <c r="S22" s="50"/>
      <c r="T22" s="50"/>
    </row>
    <row r="23" spans="1:20" x14ac:dyDescent="0.2">
      <c r="A23" s="725"/>
      <c r="B23" s="341">
        <f>SUM(B24:B27)</f>
        <v>291519.91879829718</v>
      </c>
      <c r="C23" s="430">
        <v>5.2852788917286529E-2</v>
      </c>
      <c r="D23" s="342">
        <f>SUM(D24:D27)</f>
        <v>257991.59399643671</v>
      </c>
      <c r="E23" s="430">
        <v>5.3650208425443761E-2</v>
      </c>
      <c r="F23" s="342">
        <f>SUM(F24:F27)</f>
        <v>268182.93796349404</v>
      </c>
      <c r="G23" s="430">
        <v>5.4346431871323854E-2</v>
      </c>
      <c r="H23" s="338"/>
      <c r="I23" s="338"/>
      <c r="J23" s="448" t="str">
        <f t="shared" si="1"/>
        <v>VE</v>
      </c>
      <c r="K23" s="434">
        <f t="shared" si="0"/>
        <v>9827.8690000000006</v>
      </c>
      <c r="L23" s="448" t="str">
        <f t="shared" si="2"/>
        <v>VE</v>
      </c>
      <c r="M23" s="446">
        <f>K23/'12'!F4</f>
        <v>1.2365969343950737E-2</v>
      </c>
      <c r="N23" s="456"/>
      <c r="O23" s="452"/>
      <c r="P23" s="458"/>
      <c r="Q23" s="387"/>
      <c r="R23" s="390"/>
      <c r="S23" s="395"/>
      <c r="T23" s="395"/>
    </row>
    <row r="24" spans="1:20" x14ac:dyDescent="0.2">
      <c r="A24" s="333" t="s">
        <v>9</v>
      </c>
      <c r="B24" s="443">
        <v>36795.226999999999</v>
      </c>
      <c r="C24" s="391">
        <v>5.7526970371435372E-2</v>
      </c>
      <c r="D24" s="393">
        <v>37645.150999999998</v>
      </c>
      <c r="E24" s="391">
        <v>6.5442600858799216E-2</v>
      </c>
      <c r="F24" s="393">
        <v>46652.464293112302</v>
      </c>
      <c r="G24" s="391">
        <v>7.0987656063196208E-2</v>
      </c>
      <c r="H24" s="338"/>
      <c r="I24" s="338"/>
      <c r="J24" s="448" t="str">
        <f t="shared" si="1"/>
        <v>PVE</v>
      </c>
      <c r="K24" s="434">
        <f t="shared" si="0"/>
        <v>0</v>
      </c>
      <c r="L24" s="448" t="str">
        <f t="shared" si="2"/>
        <v>PVE</v>
      </c>
      <c r="M24" s="446">
        <f>K24/'12'!G4</f>
        <v>0</v>
      </c>
      <c r="N24" s="456"/>
      <c r="O24" s="457"/>
      <c r="P24" s="453"/>
      <c r="T24" s="348"/>
    </row>
    <row r="25" spans="1:20" x14ac:dyDescent="0.2">
      <c r="A25" s="333" t="s">
        <v>10</v>
      </c>
      <c r="B25" s="443">
        <v>99699.580646985705</v>
      </c>
      <c r="C25" s="391">
        <v>4.5242233843496495E-2</v>
      </c>
      <c r="D25" s="393">
        <v>91878.211435048899</v>
      </c>
      <c r="E25" s="391">
        <v>4.5948785357571055E-2</v>
      </c>
      <c r="F25" s="393">
        <v>97103.478202877886</v>
      </c>
      <c r="G25" s="391">
        <v>4.5775155537760175E-2</v>
      </c>
      <c r="H25" s="338"/>
      <c r="I25" s="338"/>
      <c r="J25" s="448" t="str">
        <f t="shared" si="1"/>
        <v>VTE</v>
      </c>
      <c r="K25" s="434">
        <f t="shared" si="0"/>
        <v>38.617000000000004</v>
      </c>
      <c r="L25" s="448" t="str">
        <f t="shared" si="2"/>
        <v>VTE</v>
      </c>
      <c r="M25" s="446">
        <f>K25/'12'!H4</f>
        <v>1.6779461258108864E-4</v>
      </c>
      <c r="N25" s="456"/>
      <c r="O25" s="457"/>
      <c r="P25" s="453"/>
    </row>
    <row r="26" spans="1:20" x14ac:dyDescent="0.2">
      <c r="A26" s="333" t="s">
        <v>182</v>
      </c>
      <c r="B26" s="443">
        <v>45445.521022795503</v>
      </c>
      <c r="C26" s="391">
        <v>5.2123297856965234E-2</v>
      </c>
      <c r="D26" s="393">
        <v>39643.728372948011</v>
      </c>
      <c r="E26" s="391">
        <v>5.2720687695914363E-2</v>
      </c>
      <c r="F26" s="393">
        <v>37966.93262356276</v>
      </c>
      <c r="G26" s="391">
        <v>5.1504213086834255E-2</v>
      </c>
      <c r="H26" s="338"/>
      <c r="I26" s="338"/>
      <c r="J26" s="448" t="str">
        <f t="shared" si="1"/>
        <v>FVE</v>
      </c>
      <c r="K26" s="434">
        <f t="shared" si="0"/>
        <v>30607.611000000001</v>
      </c>
      <c r="L26" s="448" t="str">
        <f t="shared" si="2"/>
        <v>FVE</v>
      </c>
      <c r="M26" s="446">
        <f>K26/'12'!I4</f>
        <v>8.0617682263117857E-2</v>
      </c>
      <c r="N26" s="456"/>
      <c r="O26" s="457"/>
      <c r="P26" s="453"/>
    </row>
    <row r="27" spans="1:20" ht="12.75" thickBot="1" x14ac:dyDescent="0.25">
      <c r="A27" s="334" t="s">
        <v>180</v>
      </c>
      <c r="B27" s="444">
        <v>109579.59012851599</v>
      </c>
      <c r="C27" s="392">
        <v>6.0860299112996348E-2</v>
      </c>
      <c r="D27" s="394">
        <v>88824.50318843979</v>
      </c>
      <c r="E27" s="392">
        <v>5.9935728539665306E-2</v>
      </c>
      <c r="F27" s="394">
        <v>86460.062843941094</v>
      </c>
      <c r="G27" s="392">
        <v>6.0929171375225868E-2</v>
      </c>
      <c r="H27" s="338"/>
      <c r="I27" s="338"/>
      <c r="J27" s="338"/>
      <c r="K27" s="338"/>
      <c r="L27" s="338"/>
      <c r="M27" s="338"/>
      <c r="N27" s="456"/>
      <c r="O27" s="457"/>
      <c r="P27" s="453"/>
    </row>
    <row r="28" spans="1:20" x14ac:dyDescent="0.2">
      <c r="A28" s="184"/>
      <c r="B28" s="184"/>
      <c r="C28" s="387"/>
      <c r="D28" s="148"/>
      <c r="E28" s="148"/>
      <c r="F28" s="148"/>
      <c r="G28" s="348" t="s">
        <v>131</v>
      </c>
      <c r="H28" s="338"/>
      <c r="I28" s="338"/>
      <c r="J28" s="338"/>
      <c r="K28" s="338"/>
      <c r="L28" s="338"/>
      <c r="M28" s="338"/>
      <c r="N28" s="453"/>
      <c r="O28" s="453"/>
      <c r="P28" s="453"/>
    </row>
    <row r="29" spans="1:20" x14ac:dyDescent="0.2">
      <c r="H29" s="338"/>
      <c r="I29" s="338"/>
      <c r="J29" s="338"/>
      <c r="K29" s="338"/>
      <c r="L29" s="338"/>
      <c r="M29" s="338"/>
      <c r="N29" s="453"/>
      <c r="O29" s="453"/>
      <c r="P29" s="453"/>
    </row>
    <row r="30" spans="1:20" x14ac:dyDescent="0.2">
      <c r="J30" s="448"/>
      <c r="K30" s="448" t="str">
        <f>H5</f>
        <v>Leden</v>
      </c>
      <c r="L30" s="448" t="str">
        <f>J5</f>
        <v>Únor</v>
      </c>
      <c r="M30" s="448" t="str">
        <f>L5</f>
        <v>Březen</v>
      </c>
      <c r="N30" s="453"/>
      <c r="O30" s="453"/>
      <c r="P30" s="453"/>
    </row>
    <row r="31" spans="1:20" x14ac:dyDescent="0.2">
      <c r="H31" s="448" t="str">
        <f t="shared" ref="H31:H38" si="3">A9</f>
        <v>JE</v>
      </c>
      <c r="I31" s="449">
        <f t="shared" ref="I31:I38" si="4">G9</f>
        <v>0</v>
      </c>
      <c r="J31" s="448" t="str">
        <f t="shared" ref="J31:J38" si="5">A9</f>
        <v>JE</v>
      </c>
      <c r="K31" s="377">
        <f t="shared" ref="K31:K38" si="6">H9</f>
        <v>0</v>
      </c>
      <c r="L31" s="377">
        <f t="shared" ref="L31:L38" si="7">J9</f>
        <v>0</v>
      </c>
      <c r="M31" s="377">
        <f t="shared" ref="M31:M38" si="8">L9</f>
        <v>0</v>
      </c>
      <c r="N31" s="453"/>
      <c r="O31" s="453"/>
      <c r="P31" s="453"/>
    </row>
    <row r="32" spans="1:20" ht="12.75" customHeight="1" x14ac:dyDescent="0.2">
      <c r="H32" s="448" t="str">
        <f t="shared" si="3"/>
        <v>PE</v>
      </c>
      <c r="I32" s="449">
        <f t="shared" si="4"/>
        <v>1.2542451036526471E-2</v>
      </c>
      <c r="J32" s="448" t="str">
        <f t="shared" si="5"/>
        <v>PE</v>
      </c>
      <c r="K32" s="377">
        <f t="shared" si="6"/>
        <v>48002.202999999994</v>
      </c>
      <c r="L32" s="377">
        <f t="shared" si="7"/>
        <v>38514.235000000001</v>
      </c>
      <c r="M32" s="377">
        <f t="shared" si="8"/>
        <v>29475.093000000001</v>
      </c>
      <c r="N32" s="453"/>
      <c r="O32" s="453"/>
      <c r="P32" s="453"/>
    </row>
    <row r="33" spans="8:16" x14ac:dyDescent="0.2">
      <c r="H33" s="448" t="str">
        <f t="shared" si="3"/>
        <v>PPE</v>
      </c>
      <c r="I33" s="449">
        <f t="shared" si="4"/>
        <v>0</v>
      </c>
      <c r="J33" s="448" t="str">
        <f t="shared" si="5"/>
        <v>PPE</v>
      </c>
      <c r="K33" s="377">
        <f t="shared" si="6"/>
        <v>0</v>
      </c>
      <c r="L33" s="377">
        <f t="shared" si="7"/>
        <v>0</v>
      </c>
      <c r="M33" s="377">
        <f t="shared" si="8"/>
        <v>0</v>
      </c>
      <c r="N33" s="453"/>
      <c r="O33" s="453"/>
      <c r="P33" s="453"/>
    </row>
    <row r="34" spans="8:16" ht="13.5" customHeight="1" x14ac:dyDescent="0.2">
      <c r="H34" s="448" t="str">
        <f t="shared" si="3"/>
        <v>PSE</v>
      </c>
      <c r="I34" s="449">
        <f t="shared" si="4"/>
        <v>3.4047690386470229E-2</v>
      </c>
      <c r="J34" s="448" t="str">
        <f t="shared" si="5"/>
        <v>PSE</v>
      </c>
      <c r="K34" s="377">
        <f t="shared" si="6"/>
        <v>12427.364</v>
      </c>
      <c r="L34" s="377">
        <f t="shared" si="7"/>
        <v>11819.748</v>
      </c>
      <c r="M34" s="377">
        <f t="shared" si="8"/>
        <v>12109.03</v>
      </c>
      <c r="N34" s="453"/>
      <c r="O34" s="453"/>
      <c r="P34" s="453"/>
    </row>
    <row r="35" spans="8:16" ht="12.75" customHeight="1" x14ac:dyDescent="0.2">
      <c r="H35" s="448" t="str">
        <f t="shared" si="3"/>
        <v>VE</v>
      </c>
      <c r="I35" s="449">
        <f t="shared" si="4"/>
        <v>7.0478971352658697E-3</v>
      </c>
      <c r="J35" s="448" t="str">
        <f t="shared" si="5"/>
        <v>VE</v>
      </c>
      <c r="K35" s="377">
        <f t="shared" si="6"/>
        <v>2396.3040000000005</v>
      </c>
      <c r="L35" s="377">
        <f t="shared" si="7"/>
        <v>3412.8409999999999</v>
      </c>
      <c r="M35" s="377">
        <f t="shared" si="8"/>
        <v>4018.7240000000002</v>
      </c>
      <c r="N35" s="453"/>
      <c r="O35" s="453"/>
      <c r="P35" s="453"/>
    </row>
    <row r="36" spans="8:16" ht="12.75" customHeight="1" x14ac:dyDescent="0.2">
      <c r="H36" s="448" t="str">
        <f t="shared" si="3"/>
        <v>PVE</v>
      </c>
      <c r="I36" s="449">
        <f t="shared" si="4"/>
        <v>0</v>
      </c>
      <c r="J36" s="448" t="str">
        <f t="shared" si="5"/>
        <v>PVE</v>
      </c>
      <c r="K36" s="377">
        <f t="shared" si="6"/>
        <v>0</v>
      </c>
      <c r="L36" s="377">
        <f t="shared" si="7"/>
        <v>0</v>
      </c>
      <c r="M36" s="377">
        <f t="shared" si="8"/>
        <v>0</v>
      </c>
      <c r="N36" s="453"/>
      <c r="O36" s="453"/>
      <c r="P36" s="453"/>
    </row>
    <row r="37" spans="8:16" ht="12.75" customHeight="1" x14ac:dyDescent="0.2">
      <c r="H37" s="448" t="str">
        <f t="shared" si="3"/>
        <v>VTE</v>
      </c>
      <c r="I37" s="449">
        <f t="shared" si="4"/>
        <v>7.0512933012086812E-4</v>
      </c>
      <c r="J37" s="448" t="str">
        <f t="shared" si="5"/>
        <v>VTE</v>
      </c>
      <c r="K37" s="377">
        <f t="shared" si="6"/>
        <v>11.167</v>
      </c>
      <c r="L37" s="377">
        <f t="shared" si="7"/>
        <v>10.252000000000001</v>
      </c>
      <c r="M37" s="377">
        <f t="shared" si="8"/>
        <v>17.198</v>
      </c>
      <c r="N37" s="453"/>
      <c r="O37" s="453"/>
      <c r="P37" s="453"/>
    </row>
    <row r="38" spans="8:16" ht="12.75" customHeight="1" x14ac:dyDescent="0.2">
      <c r="H38" s="448" t="str">
        <f t="shared" si="3"/>
        <v>FVE</v>
      </c>
      <c r="I38" s="449">
        <f t="shared" si="4"/>
        <v>7.6916484925204739E-2</v>
      </c>
      <c r="J38" s="448" t="str">
        <f t="shared" si="5"/>
        <v>FVE</v>
      </c>
      <c r="K38" s="377">
        <f t="shared" si="6"/>
        <v>3843.4869999999937</v>
      </c>
      <c r="L38" s="377">
        <f t="shared" si="7"/>
        <v>10606.153999999999</v>
      </c>
      <c r="M38" s="377">
        <f t="shared" si="8"/>
        <v>16157.970000000008</v>
      </c>
      <c r="N38" s="453"/>
      <c r="O38" s="453"/>
      <c r="P38" s="453"/>
    </row>
    <row r="39" spans="8:16" x14ac:dyDescent="0.2">
      <c r="N39" s="453"/>
      <c r="O39" s="453"/>
      <c r="P39" s="453"/>
    </row>
    <row r="40" spans="8:16" x14ac:dyDescent="0.2">
      <c r="N40" s="453"/>
      <c r="O40" s="453"/>
      <c r="P40" s="453"/>
    </row>
    <row r="41" spans="8:16" x14ac:dyDescent="0.2">
      <c r="N41" s="453"/>
      <c r="O41" s="453"/>
      <c r="P41" s="453"/>
    </row>
    <row r="42" spans="8:16" x14ac:dyDescent="0.2">
      <c r="N42" s="453"/>
      <c r="O42" s="453"/>
      <c r="P42" s="453"/>
    </row>
    <row r="43" spans="8:16" x14ac:dyDescent="0.2">
      <c r="N43" s="453"/>
      <c r="O43" s="453"/>
      <c r="P43" s="453"/>
    </row>
    <row r="44" spans="8:16" x14ac:dyDescent="0.2">
      <c r="N44" s="453"/>
      <c r="O44" s="453"/>
      <c r="P44" s="453"/>
    </row>
    <row r="45" spans="8:16" x14ac:dyDescent="0.2">
      <c r="N45" s="453"/>
      <c r="O45" s="453"/>
      <c r="P45" s="453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zoomScaleNormal="100" zoomScaleSheetLayoutView="85" workbookViewId="0">
      <selection activeCell="B6" sqref="B6:D10"/>
    </sheetView>
  </sheetViews>
  <sheetFormatPr defaultRowHeight="12" x14ac:dyDescent="0.2"/>
  <cols>
    <col min="1" max="1" width="15.85546875" style="21" customWidth="1"/>
    <col min="2" max="13" width="9.42578125" style="21" customWidth="1"/>
    <col min="14" max="14" width="10.7109375" style="21" customWidth="1"/>
    <col min="15" max="15" width="12.7109375" style="21" customWidth="1"/>
    <col min="16" max="16384" width="9.140625" style="21"/>
  </cols>
  <sheetData>
    <row r="1" spans="1:14" s="178" customFormat="1" ht="18.75" x14ac:dyDescent="0.3">
      <c r="A1" s="114" t="s">
        <v>387</v>
      </c>
      <c r="B1" s="197"/>
      <c r="N1" s="183" t="str">
        <f>Obsah!$A$1</f>
        <v>I. čtvrtletí 2019</v>
      </c>
    </row>
    <row r="2" spans="1:14" ht="7.5" customHeight="1" x14ac:dyDescent="0.2"/>
    <row r="3" spans="1:14" ht="12.75" customHeight="1" x14ac:dyDescent="0.2">
      <c r="A3" s="188"/>
      <c r="B3" s="738" t="s">
        <v>269</v>
      </c>
      <c r="C3" s="738"/>
      <c r="D3" s="738"/>
      <c r="E3" s="738" t="s">
        <v>274</v>
      </c>
      <c r="F3" s="738"/>
      <c r="G3" s="738"/>
      <c r="H3" s="738" t="s">
        <v>275</v>
      </c>
      <c r="I3" s="738"/>
      <c r="J3" s="738"/>
      <c r="K3" s="738" t="s">
        <v>276</v>
      </c>
      <c r="L3" s="738"/>
      <c r="M3" s="738"/>
      <c r="N3" s="729" t="s">
        <v>58</v>
      </c>
    </row>
    <row r="4" spans="1:14" x14ac:dyDescent="0.2">
      <c r="A4" s="188"/>
      <c r="B4" s="263" t="s">
        <v>69</v>
      </c>
      <c r="C4" s="263" t="s">
        <v>70</v>
      </c>
      <c r="D4" s="263" t="s">
        <v>71</v>
      </c>
      <c r="E4" s="263" t="s">
        <v>72</v>
      </c>
      <c r="F4" s="263" t="s">
        <v>73</v>
      </c>
      <c r="G4" s="263" t="s">
        <v>74</v>
      </c>
      <c r="H4" s="263" t="s">
        <v>75</v>
      </c>
      <c r="I4" s="263" t="s">
        <v>76</v>
      </c>
      <c r="J4" s="263" t="s">
        <v>77</v>
      </c>
      <c r="K4" s="263" t="s">
        <v>78</v>
      </c>
      <c r="L4" s="263" t="s">
        <v>79</v>
      </c>
      <c r="M4" s="263" t="s">
        <v>80</v>
      </c>
      <c r="N4" s="729"/>
    </row>
    <row r="5" spans="1:14" ht="12.75" customHeight="1" x14ac:dyDescent="0.2">
      <c r="A5" s="728" t="s">
        <v>96</v>
      </c>
      <c r="B5" s="730">
        <f>SUM(B6:D6)</f>
        <v>15259160.210000001</v>
      </c>
      <c r="C5" s="731"/>
      <c r="D5" s="732"/>
      <c r="E5" s="733">
        <f>SUM(E6:G6)</f>
        <v>0</v>
      </c>
      <c r="F5" s="734"/>
      <c r="G5" s="735"/>
      <c r="H5" s="733">
        <f>SUM(H6:J6)</f>
        <v>0</v>
      </c>
      <c r="I5" s="734"/>
      <c r="J5" s="735"/>
      <c r="K5" s="733">
        <f>SUM(K6:M6)</f>
        <v>0</v>
      </c>
      <c r="L5" s="734"/>
      <c r="M5" s="735"/>
      <c r="N5" s="736">
        <f>SUM(B6:M6)</f>
        <v>15259160.210000001</v>
      </c>
    </row>
    <row r="6" spans="1:14" x14ac:dyDescent="0.2">
      <c r="A6" s="705"/>
      <c r="B6" s="372">
        <f t="shared" ref="B6:M6" si="0">SUM(B7:B10)</f>
        <v>5515696.0449999999</v>
      </c>
      <c r="C6" s="372">
        <f t="shared" si="0"/>
        <v>4808771.5140000004</v>
      </c>
      <c r="D6" s="373">
        <f t="shared" si="0"/>
        <v>4934692.6509999996</v>
      </c>
      <c r="E6" s="571">
        <f t="shared" si="0"/>
        <v>0</v>
      </c>
      <c r="F6" s="571">
        <f t="shared" si="0"/>
        <v>0</v>
      </c>
      <c r="G6" s="572">
        <f t="shared" si="0"/>
        <v>0</v>
      </c>
      <c r="H6" s="571">
        <f t="shared" si="0"/>
        <v>0</v>
      </c>
      <c r="I6" s="571">
        <f t="shared" si="0"/>
        <v>0</v>
      </c>
      <c r="J6" s="572">
        <f t="shared" si="0"/>
        <v>0</v>
      </c>
      <c r="K6" s="571">
        <f t="shared" si="0"/>
        <v>0</v>
      </c>
      <c r="L6" s="571">
        <f t="shared" si="0"/>
        <v>0</v>
      </c>
      <c r="M6" s="572">
        <f t="shared" si="0"/>
        <v>0</v>
      </c>
      <c r="N6" s="737"/>
    </row>
    <row r="7" spans="1:14" x14ac:dyDescent="0.2">
      <c r="A7" s="203" t="s">
        <v>9</v>
      </c>
      <c r="B7" s="141">
        <v>639616.97899999993</v>
      </c>
      <c r="C7" s="166">
        <v>575239.22500000009</v>
      </c>
      <c r="D7" s="199">
        <v>657191.21999999986</v>
      </c>
      <c r="E7" s="562">
        <v>0</v>
      </c>
      <c r="F7" s="562">
        <v>0</v>
      </c>
      <c r="G7" s="563">
        <v>0</v>
      </c>
      <c r="H7" s="562">
        <v>0</v>
      </c>
      <c r="I7" s="562">
        <v>0</v>
      </c>
      <c r="J7" s="563">
        <v>0</v>
      </c>
      <c r="K7" s="562">
        <v>0</v>
      </c>
      <c r="L7" s="562">
        <v>0</v>
      </c>
      <c r="M7" s="563">
        <v>0</v>
      </c>
      <c r="N7" s="300">
        <f>SUM(B7:M7)</f>
        <v>1872047.4239999996</v>
      </c>
    </row>
    <row r="8" spans="1:14" x14ac:dyDescent="0.2">
      <c r="A8" s="204" t="s">
        <v>10</v>
      </c>
      <c r="B8" s="198">
        <v>2203683.8630000004</v>
      </c>
      <c r="C8" s="164">
        <v>1999578.6769999999</v>
      </c>
      <c r="D8" s="200">
        <v>2121313.9980000001</v>
      </c>
      <c r="E8" s="564">
        <v>0</v>
      </c>
      <c r="F8" s="565">
        <v>0</v>
      </c>
      <c r="G8" s="566">
        <v>0</v>
      </c>
      <c r="H8" s="564">
        <v>0</v>
      </c>
      <c r="I8" s="565">
        <v>0</v>
      </c>
      <c r="J8" s="566">
        <v>0</v>
      </c>
      <c r="K8" s="564">
        <v>0</v>
      </c>
      <c r="L8" s="565">
        <v>0</v>
      </c>
      <c r="M8" s="566">
        <v>0</v>
      </c>
      <c r="N8" s="301">
        <f t="shared" ref="N8:N30" si="1">SUM(B8:M8)</f>
        <v>6324576.5380000006</v>
      </c>
    </row>
    <row r="9" spans="1:14" x14ac:dyDescent="0.2">
      <c r="A9" s="204" t="s">
        <v>182</v>
      </c>
      <c r="B9" s="198">
        <v>871884.98984667799</v>
      </c>
      <c r="C9" s="164">
        <v>751957.72486139706</v>
      </c>
      <c r="D9" s="200">
        <v>737161.68732744001</v>
      </c>
      <c r="E9" s="564">
        <v>0</v>
      </c>
      <c r="F9" s="565">
        <v>0</v>
      </c>
      <c r="G9" s="566">
        <v>0</v>
      </c>
      <c r="H9" s="564">
        <v>0</v>
      </c>
      <c r="I9" s="565">
        <v>0</v>
      </c>
      <c r="J9" s="566">
        <v>0</v>
      </c>
      <c r="K9" s="564">
        <v>0</v>
      </c>
      <c r="L9" s="565">
        <v>0</v>
      </c>
      <c r="M9" s="566">
        <v>0</v>
      </c>
      <c r="N9" s="301">
        <f t="shared" si="1"/>
        <v>2361004.4020355148</v>
      </c>
    </row>
    <row r="10" spans="1:14" ht="12.75" thickBot="1" x14ac:dyDescent="0.25">
      <c r="A10" s="203" t="s">
        <v>180</v>
      </c>
      <c r="B10" s="141">
        <v>1800510.213153322</v>
      </c>
      <c r="C10" s="166">
        <v>1481995.8871386033</v>
      </c>
      <c r="D10" s="199">
        <v>1419025.7456725601</v>
      </c>
      <c r="E10" s="562">
        <v>0</v>
      </c>
      <c r="F10" s="562">
        <v>0</v>
      </c>
      <c r="G10" s="563">
        <v>0</v>
      </c>
      <c r="H10" s="562">
        <v>0</v>
      </c>
      <c r="I10" s="562">
        <v>0</v>
      </c>
      <c r="J10" s="563">
        <v>0</v>
      </c>
      <c r="K10" s="562">
        <v>0</v>
      </c>
      <c r="L10" s="562">
        <v>0</v>
      </c>
      <c r="M10" s="563">
        <v>0</v>
      </c>
      <c r="N10" s="300">
        <f t="shared" si="1"/>
        <v>4701531.8459644858</v>
      </c>
    </row>
    <row r="11" spans="1:14" x14ac:dyDescent="0.2">
      <c r="A11" s="405" t="s">
        <v>64</v>
      </c>
      <c r="B11" s="406">
        <f>SUM(B12:B15)</f>
        <v>3564258.085</v>
      </c>
      <c r="C11" s="406">
        <f t="shared" ref="C11:M11" si="2">SUM(C12:C15)</f>
        <v>3121970.7770000002</v>
      </c>
      <c r="D11" s="407">
        <f t="shared" si="2"/>
        <v>3201842.8990000002</v>
      </c>
      <c r="E11" s="573">
        <f t="shared" si="2"/>
        <v>0</v>
      </c>
      <c r="F11" s="573">
        <f t="shared" si="2"/>
        <v>0</v>
      </c>
      <c r="G11" s="574">
        <f t="shared" si="2"/>
        <v>0</v>
      </c>
      <c r="H11" s="573">
        <f t="shared" si="2"/>
        <v>0</v>
      </c>
      <c r="I11" s="573">
        <f t="shared" si="2"/>
        <v>0</v>
      </c>
      <c r="J11" s="574">
        <f t="shared" si="2"/>
        <v>0</v>
      </c>
      <c r="K11" s="573">
        <f t="shared" si="2"/>
        <v>0</v>
      </c>
      <c r="L11" s="573">
        <f t="shared" si="2"/>
        <v>0</v>
      </c>
      <c r="M11" s="574">
        <f t="shared" si="2"/>
        <v>0</v>
      </c>
      <c r="N11" s="408">
        <f t="shared" si="1"/>
        <v>9888071.7609999999</v>
      </c>
    </row>
    <row r="12" spans="1:14" ht="13.5" customHeight="1" x14ac:dyDescent="0.2">
      <c r="A12" s="203" t="s">
        <v>9</v>
      </c>
      <c r="B12" s="43">
        <v>526668.70799999998</v>
      </c>
      <c r="C12" s="43">
        <v>477514.39299999998</v>
      </c>
      <c r="D12" s="201">
        <v>539671.99399999995</v>
      </c>
      <c r="E12" s="567">
        <v>0</v>
      </c>
      <c r="F12" s="567">
        <v>0</v>
      </c>
      <c r="G12" s="568">
        <v>0</v>
      </c>
      <c r="H12" s="567">
        <v>0</v>
      </c>
      <c r="I12" s="567">
        <v>0</v>
      </c>
      <c r="J12" s="568">
        <v>0</v>
      </c>
      <c r="K12" s="567">
        <v>0</v>
      </c>
      <c r="L12" s="567">
        <v>0</v>
      </c>
      <c r="M12" s="568">
        <v>0</v>
      </c>
      <c r="N12" s="302">
        <f t="shared" si="1"/>
        <v>1543855.095</v>
      </c>
    </row>
    <row r="13" spans="1:14" x14ac:dyDescent="0.2">
      <c r="A13" s="204" t="s">
        <v>10</v>
      </c>
      <c r="B13" s="198">
        <v>1348760.13</v>
      </c>
      <c r="C13" s="164">
        <v>1231958.8370000001</v>
      </c>
      <c r="D13" s="200">
        <v>1306635.5789999999</v>
      </c>
      <c r="E13" s="564">
        <v>0</v>
      </c>
      <c r="F13" s="565">
        <v>0</v>
      </c>
      <c r="G13" s="566">
        <v>0</v>
      </c>
      <c r="H13" s="564">
        <v>0</v>
      </c>
      <c r="I13" s="565">
        <v>0</v>
      </c>
      <c r="J13" s="566">
        <v>0</v>
      </c>
      <c r="K13" s="564">
        <v>0</v>
      </c>
      <c r="L13" s="565">
        <v>0</v>
      </c>
      <c r="M13" s="566">
        <v>0</v>
      </c>
      <c r="N13" s="301">
        <f t="shared" si="1"/>
        <v>3887354.5460000001</v>
      </c>
    </row>
    <row r="14" spans="1:14" x14ac:dyDescent="0.2">
      <c r="A14" s="204" t="s">
        <v>182</v>
      </c>
      <c r="B14" s="198">
        <v>529831.83600000001</v>
      </c>
      <c r="C14" s="164">
        <v>451616.57799999998</v>
      </c>
      <c r="D14" s="200">
        <v>439845.03200000001</v>
      </c>
      <c r="E14" s="564">
        <v>0</v>
      </c>
      <c r="F14" s="565">
        <v>0</v>
      </c>
      <c r="G14" s="566">
        <v>0</v>
      </c>
      <c r="H14" s="564">
        <v>0</v>
      </c>
      <c r="I14" s="565">
        <v>0</v>
      </c>
      <c r="J14" s="566">
        <v>0</v>
      </c>
      <c r="K14" s="564">
        <v>0</v>
      </c>
      <c r="L14" s="565">
        <v>0</v>
      </c>
      <c r="M14" s="566">
        <v>0</v>
      </c>
      <c r="N14" s="301">
        <f t="shared" si="1"/>
        <v>1421293.446</v>
      </c>
    </row>
    <row r="15" spans="1:14" ht="12.75" thickBot="1" x14ac:dyDescent="0.25">
      <c r="A15" s="203" t="s">
        <v>180</v>
      </c>
      <c r="B15" s="141">
        <v>1158997.4110000001</v>
      </c>
      <c r="C15" s="166">
        <v>960880.96900000004</v>
      </c>
      <c r="D15" s="199">
        <v>915690.29399999999</v>
      </c>
      <c r="E15" s="562">
        <v>0</v>
      </c>
      <c r="F15" s="562">
        <v>0</v>
      </c>
      <c r="G15" s="563">
        <v>0</v>
      </c>
      <c r="H15" s="562">
        <v>0</v>
      </c>
      <c r="I15" s="562">
        <v>0</v>
      </c>
      <c r="J15" s="563">
        <v>0</v>
      </c>
      <c r="K15" s="562">
        <v>0</v>
      </c>
      <c r="L15" s="562">
        <v>0</v>
      </c>
      <c r="M15" s="563">
        <v>0</v>
      </c>
      <c r="N15" s="300">
        <f t="shared" si="1"/>
        <v>3035568.6739999996</v>
      </c>
    </row>
    <row r="16" spans="1:14" x14ac:dyDescent="0.2">
      <c r="A16" s="405" t="s">
        <v>63</v>
      </c>
      <c r="B16" s="406">
        <f>SUM(B17:B20)</f>
        <v>1354781.82</v>
      </c>
      <c r="C16" s="406">
        <f t="shared" ref="C16:M16" si="3">SUM(C17:C20)</f>
        <v>1165811.371</v>
      </c>
      <c r="D16" s="407">
        <f t="shared" si="3"/>
        <v>1195353.375</v>
      </c>
      <c r="E16" s="573">
        <f t="shared" si="3"/>
        <v>0</v>
      </c>
      <c r="F16" s="573">
        <f t="shared" si="3"/>
        <v>0</v>
      </c>
      <c r="G16" s="574">
        <f t="shared" si="3"/>
        <v>0</v>
      </c>
      <c r="H16" s="573">
        <f t="shared" si="3"/>
        <v>0</v>
      </c>
      <c r="I16" s="573">
        <f t="shared" si="3"/>
        <v>0</v>
      </c>
      <c r="J16" s="574">
        <f t="shared" si="3"/>
        <v>0</v>
      </c>
      <c r="K16" s="573">
        <f t="shared" si="3"/>
        <v>0</v>
      </c>
      <c r="L16" s="573">
        <f t="shared" si="3"/>
        <v>0</v>
      </c>
      <c r="M16" s="574">
        <f t="shared" si="3"/>
        <v>0</v>
      </c>
      <c r="N16" s="408">
        <f t="shared" si="1"/>
        <v>3715946.5660000001</v>
      </c>
    </row>
    <row r="17" spans="1:14" x14ac:dyDescent="0.2">
      <c r="A17" s="203" t="s">
        <v>9</v>
      </c>
      <c r="B17" s="141">
        <v>107222.38099999999</v>
      </c>
      <c r="C17" s="166">
        <v>90675.021999999997</v>
      </c>
      <c r="D17" s="199">
        <v>107929.423</v>
      </c>
      <c r="E17" s="562">
        <v>0</v>
      </c>
      <c r="F17" s="562">
        <v>0</v>
      </c>
      <c r="G17" s="563">
        <v>0</v>
      </c>
      <c r="H17" s="562">
        <v>0</v>
      </c>
      <c r="I17" s="562">
        <v>0</v>
      </c>
      <c r="J17" s="563">
        <v>0</v>
      </c>
      <c r="K17" s="562">
        <v>0</v>
      </c>
      <c r="L17" s="562">
        <v>0</v>
      </c>
      <c r="M17" s="563">
        <v>0</v>
      </c>
      <c r="N17" s="300">
        <f t="shared" si="1"/>
        <v>305826.826</v>
      </c>
    </row>
    <row r="18" spans="1:14" x14ac:dyDescent="0.2">
      <c r="A18" s="204" t="s">
        <v>10</v>
      </c>
      <c r="B18" s="198">
        <v>549075.50100000005</v>
      </c>
      <c r="C18" s="164">
        <v>496577.25300000003</v>
      </c>
      <c r="D18" s="200">
        <v>528179.39599999995</v>
      </c>
      <c r="E18" s="564">
        <v>0</v>
      </c>
      <c r="F18" s="565">
        <v>0</v>
      </c>
      <c r="G18" s="566">
        <v>0</v>
      </c>
      <c r="H18" s="564">
        <v>0</v>
      </c>
      <c r="I18" s="565">
        <v>0</v>
      </c>
      <c r="J18" s="566">
        <v>0</v>
      </c>
      <c r="K18" s="564">
        <v>0</v>
      </c>
      <c r="L18" s="565">
        <v>0</v>
      </c>
      <c r="M18" s="566">
        <v>0</v>
      </c>
      <c r="N18" s="301">
        <f t="shared" si="1"/>
        <v>1573832.15</v>
      </c>
    </row>
    <row r="19" spans="1:14" x14ac:dyDescent="0.2">
      <c r="A19" s="204" t="s">
        <v>182</v>
      </c>
      <c r="B19" s="198">
        <v>217962.504846678</v>
      </c>
      <c r="C19" s="164">
        <v>191254.493861397</v>
      </c>
      <c r="D19" s="200">
        <v>180231.23032743999</v>
      </c>
      <c r="E19" s="564">
        <v>0</v>
      </c>
      <c r="F19" s="565">
        <v>0</v>
      </c>
      <c r="G19" s="566">
        <v>0</v>
      </c>
      <c r="H19" s="564">
        <v>0</v>
      </c>
      <c r="I19" s="565">
        <v>0</v>
      </c>
      <c r="J19" s="566">
        <v>0</v>
      </c>
      <c r="K19" s="564">
        <v>0</v>
      </c>
      <c r="L19" s="565">
        <v>0</v>
      </c>
      <c r="M19" s="566">
        <v>0</v>
      </c>
      <c r="N19" s="301">
        <f t="shared" si="1"/>
        <v>589448.22903551499</v>
      </c>
    </row>
    <row r="20" spans="1:14" ht="12.75" thickBot="1" x14ac:dyDescent="0.25">
      <c r="A20" s="203" t="s">
        <v>180</v>
      </c>
      <c r="B20" s="141">
        <v>480521.43315332202</v>
      </c>
      <c r="C20" s="166">
        <v>387304.60213860299</v>
      </c>
      <c r="D20" s="199">
        <v>379013.32567256002</v>
      </c>
      <c r="E20" s="562">
        <v>0</v>
      </c>
      <c r="F20" s="562">
        <v>0</v>
      </c>
      <c r="G20" s="563">
        <v>0</v>
      </c>
      <c r="H20" s="562">
        <v>0</v>
      </c>
      <c r="I20" s="562">
        <v>0</v>
      </c>
      <c r="J20" s="563">
        <v>0</v>
      </c>
      <c r="K20" s="562">
        <v>0</v>
      </c>
      <c r="L20" s="562">
        <v>0</v>
      </c>
      <c r="M20" s="563">
        <v>0</v>
      </c>
      <c r="N20" s="300">
        <f t="shared" si="1"/>
        <v>1246839.360964485</v>
      </c>
    </row>
    <row r="21" spans="1:14" x14ac:dyDescent="0.2">
      <c r="A21" s="405" t="s">
        <v>65</v>
      </c>
      <c r="B21" s="406">
        <f>SUM(B22:B25)</f>
        <v>591310.70600000001</v>
      </c>
      <c r="C21" s="406">
        <f t="shared" ref="C21:M21" si="4">SUM(C22:C25)</f>
        <v>515980.85</v>
      </c>
      <c r="D21" s="407">
        <f t="shared" si="4"/>
        <v>531911.68200000003</v>
      </c>
      <c r="E21" s="573">
        <f t="shared" si="4"/>
        <v>0</v>
      </c>
      <c r="F21" s="573">
        <f t="shared" si="4"/>
        <v>0</v>
      </c>
      <c r="G21" s="574">
        <f t="shared" si="4"/>
        <v>0</v>
      </c>
      <c r="H21" s="573">
        <f t="shared" si="4"/>
        <v>0</v>
      </c>
      <c r="I21" s="573">
        <f t="shared" si="4"/>
        <v>0</v>
      </c>
      <c r="J21" s="574">
        <f t="shared" si="4"/>
        <v>0</v>
      </c>
      <c r="K21" s="573">
        <f t="shared" si="4"/>
        <v>0</v>
      </c>
      <c r="L21" s="573">
        <f t="shared" si="4"/>
        <v>0</v>
      </c>
      <c r="M21" s="574">
        <f t="shared" si="4"/>
        <v>0</v>
      </c>
      <c r="N21" s="408">
        <f t="shared" si="1"/>
        <v>1639203.2379999999</v>
      </c>
    </row>
    <row r="22" spans="1:14" x14ac:dyDescent="0.2">
      <c r="A22" s="203" t="s">
        <v>9</v>
      </c>
      <c r="B22" s="141">
        <v>5725.89</v>
      </c>
      <c r="C22" s="166">
        <v>7049.81</v>
      </c>
      <c r="D22" s="199">
        <v>9589.8029999999999</v>
      </c>
      <c r="E22" s="562">
        <v>0</v>
      </c>
      <c r="F22" s="562">
        <v>0</v>
      </c>
      <c r="G22" s="563">
        <v>0</v>
      </c>
      <c r="H22" s="562">
        <v>0</v>
      </c>
      <c r="I22" s="562">
        <v>0</v>
      </c>
      <c r="J22" s="563">
        <v>0</v>
      </c>
      <c r="K22" s="562">
        <v>0</v>
      </c>
      <c r="L22" s="562">
        <v>0</v>
      </c>
      <c r="M22" s="563">
        <v>0</v>
      </c>
      <c r="N22" s="300">
        <f t="shared" si="1"/>
        <v>22365.503000000001</v>
      </c>
    </row>
    <row r="23" spans="1:14" x14ac:dyDescent="0.2">
      <c r="A23" s="204" t="s">
        <v>10</v>
      </c>
      <c r="B23" s="198">
        <v>300593.44699999999</v>
      </c>
      <c r="C23" s="164">
        <v>266120.72399999999</v>
      </c>
      <c r="D23" s="200">
        <v>280999.75300000003</v>
      </c>
      <c r="E23" s="564">
        <v>0</v>
      </c>
      <c r="F23" s="565">
        <v>0</v>
      </c>
      <c r="G23" s="566">
        <v>0</v>
      </c>
      <c r="H23" s="564">
        <v>0</v>
      </c>
      <c r="I23" s="565">
        <v>0</v>
      </c>
      <c r="J23" s="566">
        <v>0</v>
      </c>
      <c r="K23" s="564">
        <v>0</v>
      </c>
      <c r="L23" s="565">
        <v>0</v>
      </c>
      <c r="M23" s="566">
        <v>0</v>
      </c>
      <c r="N23" s="301">
        <f t="shared" si="1"/>
        <v>847713.924</v>
      </c>
    </row>
    <row r="24" spans="1:14" x14ac:dyDescent="0.2">
      <c r="A24" s="204" t="s">
        <v>182</v>
      </c>
      <c r="B24" s="198">
        <v>124000</v>
      </c>
      <c r="C24" s="164">
        <v>109000</v>
      </c>
      <c r="D24" s="200">
        <v>117000</v>
      </c>
      <c r="E24" s="564">
        <v>0</v>
      </c>
      <c r="F24" s="565">
        <v>0</v>
      </c>
      <c r="G24" s="566">
        <v>0</v>
      </c>
      <c r="H24" s="564">
        <v>0</v>
      </c>
      <c r="I24" s="565">
        <v>0</v>
      </c>
      <c r="J24" s="566">
        <v>0</v>
      </c>
      <c r="K24" s="564">
        <v>0</v>
      </c>
      <c r="L24" s="565">
        <v>0</v>
      </c>
      <c r="M24" s="566">
        <v>0</v>
      </c>
      <c r="N24" s="301">
        <f t="shared" si="1"/>
        <v>350000</v>
      </c>
    </row>
    <row r="25" spans="1:14" ht="12.75" thickBot="1" x14ac:dyDescent="0.25">
      <c r="A25" s="203" t="s">
        <v>180</v>
      </c>
      <c r="B25" s="141">
        <v>160991.36900000001</v>
      </c>
      <c r="C25" s="166">
        <v>133810.31599999999</v>
      </c>
      <c r="D25" s="199">
        <v>124322.126</v>
      </c>
      <c r="E25" s="562">
        <v>0</v>
      </c>
      <c r="F25" s="562">
        <v>0</v>
      </c>
      <c r="G25" s="563">
        <v>0</v>
      </c>
      <c r="H25" s="562">
        <v>0</v>
      </c>
      <c r="I25" s="562">
        <v>0</v>
      </c>
      <c r="J25" s="563">
        <v>0</v>
      </c>
      <c r="K25" s="562">
        <v>0</v>
      </c>
      <c r="L25" s="562">
        <v>0</v>
      </c>
      <c r="M25" s="563">
        <v>0</v>
      </c>
      <c r="N25" s="300">
        <f t="shared" si="1"/>
        <v>419123.81099999999</v>
      </c>
    </row>
    <row r="26" spans="1:14" x14ac:dyDescent="0.2">
      <c r="A26" s="405" t="s">
        <v>126</v>
      </c>
      <c r="B26" s="406">
        <f>SUM(B27:B30)</f>
        <v>5345.4340000000002</v>
      </c>
      <c r="C26" s="406">
        <f t="shared" ref="C26:M26" si="5">SUM(C27:C30)</f>
        <v>5008.5160000000005</v>
      </c>
      <c r="D26" s="407">
        <f t="shared" si="5"/>
        <v>5584.6950000000006</v>
      </c>
      <c r="E26" s="573">
        <f t="shared" si="5"/>
        <v>0</v>
      </c>
      <c r="F26" s="573">
        <f t="shared" si="5"/>
        <v>0</v>
      </c>
      <c r="G26" s="574">
        <f t="shared" si="5"/>
        <v>0</v>
      </c>
      <c r="H26" s="573">
        <f t="shared" si="5"/>
        <v>0</v>
      </c>
      <c r="I26" s="573">
        <f t="shared" si="5"/>
        <v>0</v>
      </c>
      <c r="J26" s="574">
        <f t="shared" si="5"/>
        <v>0</v>
      </c>
      <c r="K26" s="573">
        <f t="shared" si="5"/>
        <v>0</v>
      </c>
      <c r="L26" s="573">
        <f t="shared" si="5"/>
        <v>0</v>
      </c>
      <c r="M26" s="574">
        <f t="shared" si="5"/>
        <v>0</v>
      </c>
      <c r="N26" s="408">
        <f t="shared" si="1"/>
        <v>15938.645</v>
      </c>
    </row>
    <row r="27" spans="1:14" x14ac:dyDescent="0.2">
      <c r="A27" s="203" t="s">
        <v>9</v>
      </c>
      <c r="B27" s="141">
        <v>0</v>
      </c>
      <c r="C27" s="166">
        <v>0</v>
      </c>
      <c r="D27" s="199">
        <v>0</v>
      </c>
      <c r="E27" s="562">
        <v>0</v>
      </c>
      <c r="F27" s="562">
        <v>0</v>
      </c>
      <c r="G27" s="563">
        <v>0</v>
      </c>
      <c r="H27" s="562">
        <v>0</v>
      </c>
      <c r="I27" s="562">
        <v>0</v>
      </c>
      <c r="J27" s="563">
        <v>0</v>
      </c>
      <c r="K27" s="562">
        <v>0</v>
      </c>
      <c r="L27" s="562">
        <v>0</v>
      </c>
      <c r="M27" s="563">
        <v>0</v>
      </c>
      <c r="N27" s="300">
        <f t="shared" si="1"/>
        <v>0</v>
      </c>
    </row>
    <row r="28" spans="1:14" x14ac:dyDescent="0.2">
      <c r="A28" s="204" t="s">
        <v>10</v>
      </c>
      <c r="B28" s="198">
        <v>5254.7849999999999</v>
      </c>
      <c r="C28" s="164">
        <v>4921.8630000000003</v>
      </c>
      <c r="D28" s="200">
        <v>5499.27</v>
      </c>
      <c r="E28" s="564">
        <v>0</v>
      </c>
      <c r="F28" s="565">
        <v>0</v>
      </c>
      <c r="G28" s="566">
        <v>0</v>
      </c>
      <c r="H28" s="564">
        <v>0</v>
      </c>
      <c r="I28" s="565">
        <v>0</v>
      </c>
      <c r="J28" s="566">
        <v>0</v>
      </c>
      <c r="K28" s="564">
        <v>0</v>
      </c>
      <c r="L28" s="565">
        <v>0</v>
      </c>
      <c r="M28" s="566">
        <v>0</v>
      </c>
      <c r="N28" s="301">
        <f t="shared" si="1"/>
        <v>15675.918000000001</v>
      </c>
    </row>
    <row r="29" spans="1:14" x14ac:dyDescent="0.2">
      <c r="A29" s="204" t="s">
        <v>182</v>
      </c>
      <c r="B29" s="198">
        <v>90.649000000000001</v>
      </c>
      <c r="C29" s="164">
        <v>86.653000000000006</v>
      </c>
      <c r="D29" s="200">
        <v>85.424999999999997</v>
      </c>
      <c r="E29" s="564">
        <v>0</v>
      </c>
      <c r="F29" s="565">
        <v>0</v>
      </c>
      <c r="G29" s="566">
        <v>0</v>
      </c>
      <c r="H29" s="564">
        <v>0</v>
      </c>
      <c r="I29" s="565">
        <v>0</v>
      </c>
      <c r="J29" s="566">
        <v>0</v>
      </c>
      <c r="K29" s="564">
        <v>0</v>
      </c>
      <c r="L29" s="565">
        <v>0</v>
      </c>
      <c r="M29" s="566">
        <v>0</v>
      </c>
      <c r="N29" s="301">
        <f t="shared" si="1"/>
        <v>262.72700000000003</v>
      </c>
    </row>
    <row r="30" spans="1:14" ht="12.75" thickBot="1" x14ac:dyDescent="0.25">
      <c r="A30" s="303" t="s">
        <v>180</v>
      </c>
      <c r="B30" s="140">
        <v>0</v>
      </c>
      <c r="C30" s="165">
        <v>0</v>
      </c>
      <c r="D30" s="202">
        <v>0</v>
      </c>
      <c r="E30" s="569">
        <v>0</v>
      </c>
      <c r="F30" s="569">
        <v>0</v>
      </c>
      <c r="G30" s="570">
        <v>0</v>
      </c>
      <c r="H30" s="569">
        <v>0</v>
      </c>
      <c r="I30" s="569">
        <v>0</v>
      </c>
      <c r="J30" s="570">
        <v>0</v>
      </c>
      <c r="K30" s="569">
        <v>0</v>
      </c>
      <c r="L30" s="569">
        <v>0</v>
      </c>
      <c r="M30" s="570">
        <v>0</v>
      </c>
      <c r="N30" s="295">
        <f t="shared" si="1"/>
        <v>0</v>
      </c>
    </row>
    <row r="31" spans="1:14" x14ac:dyDescent="0.2">
      <c r="A31" s="42"/>
      <c r="B31" s="37"/>
      <c r="N31" s="24" t="s">
        <v>131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6"/>
  <sheetViews>
    <sheetView showGridLines="0" view="pageBreakPreview" zoomScaleNormal="100" zoomScaleSheetLayoutView="100" workbookViewId="0">
      <selection activeCell="B1" sqref="B1"/>
    </sheetView>
  </sheetViews>
  <sheetFormatPr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06" customFormat="1" ht="18.75" x14ac:dyDescent="0.3">
      <c r="A1" s="107" t="s">
        <v>223</v>
      </c>
    </row>
    <row r="2" spans="1:16" ht="1.5" customHeight="1" x14ac:dyDescent="0.2"/>
    <row r="3" spans="1:16" s="108" customFormat="1" ht="13.15" customHeight="1" x14ac:dyDescent="0.25">
      <c r="A3" s="119" t="s">
        <v>164</v>
      </c>
      <c r="B3" s="119"/>
      <c r="C3" s="120" t="s">
        <v>21</v>
      </c>
      <c r="D3" s="121"/>
      <c r="E3" s="121"/>
      <c r="F3" s="121"/>
      <c r="G3" s="122"/>
      <c r="H3" s="122"/>
      <c r="I3" s="122"/>
      <c r="J3" s="18"/>
      <c r="K3" s="109"/>
    </row>
    <row r="4" spans="1:16" s="108" customFormat="1" ht="13.15" customHeight="1" x14ac:dyDescent="0.25">
      <c r="A4" s="119" t="s">
        <v>165</v>
      </c>
      <c r="B4" s="119"/>
      <c r="C4" s="120" t="s">
        <v>22</v>
      </c>
      <c r="D4" s="122"/>
      <c r="E4" s="122"/>
      <c r="F4" s="122"/>
      <c r="G4" s="122"/>
      <c r="H4" s="122"/>
      <c r="I4" s="122"/>
      <c r="J4" s="75"/>
      <c r="K4" s="110"/>
      <c r="L4" s="110"/>
    </row>
    <row r="5" spans="1:16" s="108" customFormat="1" ht="13.15" customHeight="1" x14ac:dyDescent="0.25">
      <c r="A5" s="119" t="s">
        <v>259</v>
      </c>
      <c r="B5" s="119"/>
      <c r="C5" s="120" t="s">
        <v>260</v>
      </c>
      <c r="D5" s="122"/>
      <c r="E5" s="122"/>
      <c r="F5" s="122"/>
      <c r="G5" s="122"/>
      <c r="H5" s="122"/>
      <c r="I5" s="122"/>
      <c r="J5" s="75"/>
      <c r="K5" s="110"/>
      <c r="L5" s="110"/>
    </row>
    <row r="6" spans="1:16" s="108" customFormat="1" ht="13.15" customHeight="1" x14ac:dyDescent="0.25">
      <c r="A6" s="119" t="s">
        <v>146</v>
      </c>
      <c r="B6" s="119"/>
      <c r="C6" s="120" t="s">
        <v>147</v>
      </c>
      <c r="D6" s="122"/>
      <c r="E6" s="122"/>
      <c r="F6" s="122"/>
      <c r="G6" s="122"/>
      <c r="H6" s="122"/>
      <c r="I6" s="122"/>
      <c r="J6" s="75"/>
      <c r="K6" s="110"/>
      <c r="L6" s="110"/>
    </row>
    <row r="7" spans="1:16" s="108" customFormat="1" ht="13.15" customHeight="1" x14ac:dyDescent="0.25">
      <c r="A7" s="119" t="s">
        <v>49</v>
      </c>
      <c r="B7" s="119"/>
      <c r="C7" s="120" t="s">
        <v>160</v>
      </c>
      <c r="D7" s="122"/>
      <c r="E7" s="122"/>
      <c r="F7" s="122"/>
      <c r="G7" s="122"/>
      <c r="H7" s="122"/>
      <c r="I7" s="122"/>
      <c r="J7" s="75"/>
      <c r="K7" s="110"/>
      <c r="L7" s="110"/>
      <c r="O7" s="111"/>
    </row>
    <row r="8" spans="1:16" s="108" customFormat="1" ht="13.15" customHeight="1" x14ac:dyDescent="0.25">
      <c r="A8" s="119" t="s">
        <v>8</v>
      </c>
      <c r="B8" s="119"/>
      <c r="C8" s="120" t="s">
        <v>157</v>
      </c>
      <c r="D8" s="122"/>
      <c r="E8" s="122"/>
      <c r="F8" s="122"/>
      <c r="G8" s="122"/>
      <c r="H8" s="122"/>
      <c r="I8" s="122"/>
      <c r="J8" s="76"/>
    </row>
    <row r="9" spans="1:16" s="108" customFormat="1" ht="13.15" customHeight="1" x14ac:dyDescent="0.25">
      <c r="A9" s="119" t="s">
        <v>162</v>
      </c>
      <c r="B9" s="119"/>
      <c r="C9" s="120" t="s">
        <v>163</v>
      </c>
      <c r="D9" s="122"/>
      <c r="E9" s="122"/>
      <c r="F9" s="122"/>
      <c r="G9" s="122"/>
      <c r="H9" s="122"/>
      <c r="I9" s="122"/>
      <c r="J9" s="18"/>
    </row>
    <row r="10" spans="1:16" s="108" customFormat="1" ht="13.15" customHeight="1" x14ac:dyDescent="0.25">
      <c r="A10" s="119" t="s">
        <v>174</v>
      </c>
      <c r="B10" s="119"/>
      <c r="C10" s="120" t="s">
        <v>175</v>
      </c>
      <c r="D10" s="122"/>
      <c r="E10" s="122"/>
      <c r="F10" s="122"/>
      <c r="G10" s="122"/>
      <c r="H10" s="122"/>
      <c r="I10" s="122"/>
      <c r="J10" s="18"/>
    </row>
    <row r="11" spans="1:16" s="108" customFormat="1" ht="13.15" customHeight="1" x14ac:dyDescent="0.25">
      <c r="A11" s="119" t="s">
        <v>178</v>
      </c>
      <c r="B11" s="119"/>
      <c r="C11" s="120" t="s">
        <v>179</v>
      </c>
      <c r="D11" s="122"/>
      <c r="E11" s="122"/>
      <c r="F11" s="122"/>
      <c r="G11" s="122"/>
      <c r="H11" s="122"/>
      <c r="I11" s="122"/>
      <c r="J11" s="18"/>
    </row>
    <row r="12" spans="1:16" s="108" customFormat="1" ht="13.15" customHeight="1" x14ac:dyDescent="0.25">
      <c r="A12" s="119" t="s">
        <v>180</v>
      </c>
      <c r="B12" s="119"/>
      <c r="C12" s="120" t="s">
        <v>181</v>
      </c>
      <c r="D12" s="122"/>
      <c r="E12" s="122"/>
      <c r="F12" s="122"/>
      <c r="G12" s="122"/>
      <c r="H12" s="122"/>
      <c r="I12" s="122"/>
      <c r="J12" s="18"/>
    </row>
    <row r="13" spans="1:16" s="108" customFormat="1" ht="13.15" customHeight="1" x14ac:dyDescent="0.25">
      <c r="A13" s="119" t="s">
        <v>182</v>
      </c>
      <c r="B13" s="119"/>
      <c r="C13" s="120" t="s">
        <v>183</v>
      </c>
      <c r="D13" s="122"/>
      <c r="E13" s="122"/>
      <c r="F13" s="122"/>
      <c r="G13" s="122"/>
      <c r="H13" s="122"/>
      <c r="I13" s="122"/>
      <c r="J13" s="18"/>
    </row>
    <row r="14" spans="1:16" s="108" customFormat="1" ht="13.15" customHeight="1" x14ac:dyDescent="0.25">
      <c r="A14" s="119" t="s">
        <v>155</v>
      </c>
      <c r="B14" s="119"/>
      <c r="C14" s="120" t="s">
        <v>156</v>
      </c>
      <c r="D14" s="122"/>
      <c r="E14" s="122"/>
      <c r="F14" s="122"/>
      <c r="G14" s="122"/>
      <c r="H14" s="122"/>
      <c r="I14" s="122"/>
      <c r="J14" s="18"/>
    </row>
    <row r="15" spans="1:16" s="108" customFormat="1" ht="13.15" customHeight="1" x14ac:dyDescent="0.25">
      <c r="A15" s="119" t="s">
        <v>186</v>
      </c>
      <c r="B15" s="119"/>
      <c r="C15" s="120" t="s">
        <v>384</v>
      </c>
      <c r="D15" s="122"/>
      <c r="E15" s="122"/>
      <c r="F15" s="122"/>
      <c r="G15" s="122"/>
      <c r="H15" s="122"/>
      <c r="I15" s="122"/>
      <c r="J15" s="18"/>
      <c r="L15" s="112"/>
      <c r="M15" s="112"/>
      <c r="N15" s="112"/>
      <c r="O15" s="112"/>
      <c r="P15" s="112"/>
    </row>
    <row r="16" spans="1:16" s="108" customFormat="1" ht="13.15" customHeight="1" x14ac:dyDescent="0.25">
      <c r="A16" s="119" t="s">
        <v>214</v>
      </c>
      <c r="B16" s="119"/>
      <c r="C16" s="120" t="s">
        <v>215</v>
      </c>
      <c r="D16" s="122"/>
      <c r="E16" s="122"/>
      <c r="F16" s="122"/>
      <c r="G16" s="122"/>
      <c r="H16" s="122"/>
      <c r="I16" s="122"/>
      <c r="J16" s="18"/>
      <c r="L16" s="112"/>
      <c r="M16" s="112"/>
      <c r="N16" s="113"/>
      <c r="O16" s="112"/>
      <c r="P16" s="112"/>
    </row>
    <row r="17" spans="1:16" s="108" customFormat="1" ht="13.15" customHeight="1" x14ac:dyDescent="0.25">
      <c r="A17" s="119" t="s">
        <v>148</v>
      </c>
      <c r="B17" s="119"/>
      <c r="C17" s="120" t="s">
        <v>149</v>
      </c>
      <c r="D17" s="122"/>
      <c r="E17" s="122"/>
      <c r="F17" s="122"/>
      <c r="G17" s="122"/>
      <c r="H17" s="122"/>
      <c r="I17" s="122"/>
      <c r="J17" s="18"/>
      <c r="L17" s="112"/>
      <c r="M17" s="112"/>
      <c r="N17" s="113"/>
      <c r="O17" s="112"/>
      <c r="P17" s="112"/>
    </row>
    <row r="18" spans="1:16" s="108" customFormat="1" ht="13.15" customHeight="1" x14ac:dyDescent="0.25">
      <c r="A18" s="119" t="s">
        <v>166</v>
      </c>
      <c r="B18" s="119"/>
      <c r="C18" s="120" t="s">
        <v>167</v>
      </c>
      <c r="D18" s="122"/>
      <c r="E18" s="122"/>
      <c r="F18" s="122"/>
      <c r="G18" s="122"/>
      <c r="H18" s="122"/>
      <c r="I18" s="122"/>
      <c r="J18" s="18"/>
      <c r="L18" s="112"/>
      <c r="M18" s="112"/>
      <c r="N18" s="113"/>
      <c r="O18" s="112"/>
      <c r="P18" s="112"/>
    </row>
    <row r="19" spans="1:16" s="108" customFormat="1" ht="13.15" customHeight="1" x14ac:dyDescent="0.25">
      <c r="A19" s="119" t="s">
        <v>150</v>
      </c>
      <c r="B19" s="119"/>
      <c r="C19" s="120" t="s">
        <v>151</v>
      </c>
      <c r="D19" s="122"/>
      <c r="E19" s="122"/>
      <c r="F19" s="122"/>
      <c r="G19" s="122"/>
      <c r="H19" s="122"/>
      <c r="I19" s="122"/>
      <c r="J19" s="18"/>
      <c r="L19" s="112"/>
      <c r="M19" s="112"/>
      <c r="N19" s="113"/>
      <c r="O19" s="112"/>
      <c r="P19" s="112"/>
    </row>
    <row r="20" spans="1:16" s="108" customFormat="1" ht="13.15" customHeight="1" x14ac:dyDescent="0.25">
      <c r="A20" s="119" t="s">
        <v>170</v>
      </c>
      <c r="B20" s="119"/>
      <c r="C20" s="120" t="s">
        <v>171</v>
      </c>
      <c r="D20" s="122"/>
      <c r="E20" s="122"/>
      <c r="F20" s="122"/>
      <c r="G20" s="122"/>
      <c r="H20" s="122"/>
      <c r="I20" s="122"/>
      <c r="J20" s="18"/>
      <c r="L20" s="112"/>
      <c r="M20" s="112"/>
      <c r="N20" s="113"/>
      <c r="O20" s="112"/>
      <c r="P20" s="112"/>
    </row>
    <row r="21" spans="1:16" s="108" customFormat="1" ht="13.15" customHeight="1" x14ac:dyDescent="0.25">
      <c r="A21" s="119" t="s">
        <v>168</v>
      </c>
      <c r="B21" s="119"/>
      <c r="C21" s="120" t="s">
        <v>169</v>
      </c>
      <c r="D21" s="122"/>
      <c r="E21" s="122"/>
      <c r="F21" s="122"/>
      <c r="G21" s="122"/>
      <c r="H21" s="122"/>
      <c r="I21" s="122"/>
      <c r="J21" s="18"/>
      <c r="L21" s="112"/>
      <c r="M21" s="112"/>
      <c r="N21" s="112"/>
      <c r="O21" s="112"/>
      <c r="P21" s="112"/>
    </row>
    <row r="22" spans="1:16" s="108" customFormat="1" ht="13.15" customHeight="1" x14ac:dyDescent="0.25">
      <c r="A22" s="119" t="s">
        <v>25</v>
      </c>
      <c r="B22" s="119"/>
      <c r="C22" s="120" t="s">
        <v>152</v>
      </c>
      <c r="D22" s="122"/>
      <c r="E22" s="122"/>
      <c r="F22" s="122"/>
      <c r="G22" s="122"/>
      <c r="H22" s="122"/>
      <c r="I22" s="122"/>
      <c r="J22" s="18"/>
    </row>
    <row r="23" spans="1:16" s="108" customFormat="1" ht="13.15" customHeight="1" x14ac:dyDescent="0.25">
      <c r="A23" s="119" t="s">
        <v>47</v>
      </c>
      <c r="B23" s="119"/>
      <c r="C23" s="120" t="s">
        <v>161</v>
      </c>
      <c r="D23" s="18"/>
      <c r="E23" s="18"/>
      <c r="F23" s="18"/>
      <c r="G23" s="18"/>
      <c r="H23" s="18"/>
      <c r="I23" s="18"/>
      <c r="J23" s="18"/>
    </row>
    <row r="24" spans="1:16" s="108" customFormat="1" ht="13.15" customHeight="1" x14ac:dyDescent="0.25">
      <c r="A24" s="119" t="s">
        <v>172</v>
      </c>
      <c r="B24" s="119"/>
      <c r="C24" s="120" t="s">
        <v>173</v>
      </c>
      <c r="D24" s="18"/>
      <c r="E24" s="18"/>
      <c r="F24" s="18"/>
      <c r="G24" s="18"/>
      <c r="H24" s="18"/>
      <c r="I24" s="18"/>
      <c r="J24" s="18"/>
    </row>
    <row r="25" spans="1:16" s="108" customFormat="1" ht="13.15" customHeight="1" x14ac:dyDescent="0.25">
      <c r="A25" s="119" t="s">
        <v>153</v>
      </c>
      <c r="B25" s="119"/>
      <c r="C25" s="120" t="s">
        <v>154</v>
      </c>
      <c r="D25" s="18"/>
      <c r="E25" s="18"/>
      <c r="F25" s="18"/>
      <c r="G25" s="18"/>
      <c r="H25" s="18"/>
      <c r="I25" s="18"/>
      <c r="J25" s="18"/>
    </row>
    <row r="26" spans="1:16" s="108" customFormat="1" ht="13.15" customHeight="1" x14ac:dyDescent="0.25">
      <c r="A26" s="119" t="s">
        <v>187</v>
      </c>
      <c r="B26" s="119"/>
      <c r="C26" s="120" t="s">
        <v>184</v>
      </c>
      <c r="D26" s="18"/>
      <c r="E26" s="18"/>
      <c r="F26" s="18"/>
      <c r="G26" s="18"/>
      <c r="H26" s="18"/>
      <c r="I26" s="18"/>
      <c r="J26" s="18"/>
    </row>
    <row r="27" spans="1:16" s="108" customFormat="1" ht="13.15" customHeight="1" x14ac:dyDescent="0.25">
      <c r="A27" s="119" t="s">
        <v>176</v>
      </c>
      <c r="B27" s="119"/>
      <c r="C27" s="120" t="s">
        <v>177</v>
      </c>
      <c r="D27" s="18"/>
      <c r="E27" s="18"/>
      <c r="F27" s="18"/>
      <c r="G27" s="18"/>
      <c r="H27" s="18"/>
      <c r="I27" s="18"/>
      <c r="J27" s="18"/>
    </row>
    <row r="28" spans="1:16" s="108" customFormat="1" ht="13.15" customHeight="1" x14ac:dyDescent="0.25">
      <c r="A28" s="119" t="s">
        <v>158</v>
      </c>
      <c r="B28" s="119"/>
      <c r="C28" s="120" t="s">
        <v>159</v>
      </c>
      <c r="D28" s="18"/>
      <c r="E28" s="18"/>
      <c r="F28" s="18"/>
      <c r="G28" s="18"/>
      <c r="H28" s="18"/>
      <c r="I28" s="18"/>
      <c r="J28" s="18"/>
    </row>
    <row r="29" spans="1:16" s="108" customFormat="1" ht="13.15" customHeight="1" x14ac:dyDescent="0.25">
      <c r="A29" s="119" t="s">
        <v>188</v>
      </c>
      <c r="B29" s="119"/>
      <c r="C29" s="120" t="s">
        <v>185</v>
      </c>
      <c r="D29" s="18"/>
      <c r="E29" s="18"/>
      <c r="F29" s="18"/>
      <c r="G29" s="18"/>
      <c r="H29" s="18"/>
      <c r="I29" s="18"/>
      <c r="J29" s="18"/>
    </row>
    <row r="30" spans="1:16" s="108" customFormat="1" ht="4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ht="12.75" customHeight="1" x14ac:dyDescent="0.2">
      <c r="A31" s="75" t="s">
        <v>430</v>
      </c>
    </row>
    <row r="32" spans="1:16" s="163" customFormat="1" ht="13.15" customHeight="1" x14ac:dyDescent="0.2">
      <c r="A32" s="624" t="s">
        <v>431</v>
      </c>
      <c r="B32" s="162"/>
      <c r="C32" s="162"/>
      <c r="D32" s="162"/>
      <c r="E32" s="162"/>
      <c r="F32" s="162"/>
      <c r="G32" s="162"/>
      <c r="H32" s="162"/>
      <c r="I32" s="162"/>
      <c r="J32" s="162"/>
    </row>
    <row r="33" spans="1:10" ht="12.75" customHeight="1" x14ac:dyDescent="0.2">
      <c r="A33" s="75" t="s">
        <v>265</v>
      </c>
    </row>
    <row r="34" spans="1:10" s="163" customFormat="1" ht="13.15" customHeight="1" x14ac:dyDescent="0.2">
      <c r="A34" s="624" t="s">
        <v>266</v>
      </c>
      <c r="B34" s="162"/>
      <c r="C34" s="162"/>
      <c r="D34" s="162"/>
      <c r="E34" s="162"/>
      <c r="F34" s="162"/>
      <c r="G34" s="162"/>
      <c r="H34" s="162"/>
      <c r="I34" s="162"/>
      <c r="J34" s="162"/>
    </row>
    <row r="35" spans="1:10" ht="12.75" customHeight="1" x14ac:dyDescent="0.2">
      <c r="A35" s="75" t="s">
        <v>190</v>
      </c>
    </row>
    <row r="36" spans="1:10" s="163" customFormat="1" ht="13.15" customHeight="1" x14ac:dyDescent="0.2">
      <c r="A36" s="624" t="s">
        <v>432</v>
      </c>
      <c r="B36" s="162"/>
      <c r="C36" s="162"/>
      <c r="D36" s="162"/>
      <c r="E36" s="162"/>
      <c r="F36" s="162"/>
      <c r="G36" s="162"/>
      <c r="H36" s="162"/>
      <c r="I36" s="162"/>
      <c r="J36" s="162"/>
    </row>
    <row r="37" spans="1:10" ht="12.75" customHeight="1" x14ac:dyDescent="0.2">
      <c r="A37" s="75" t="s">
        <v>211</v>
      </c>
    </row>
    <row r="38" spans="1:10" s="163" customFormat="1" ht="13.15" customHeight="1" x14ac:dyDescent="0.2">
      <c r="A38" s="624" t="s">
        <v>263</v>
      </c>
      <c r="B38" s="624"/>
      <c r="C38" s="162"/>
      <c r="D38" s="162"/>
      <c r="E38" s="162"/>
      <c r="F38" s="162"/>
      <c r="G38" s="162"/>
      <c r="H38" s="162"/>
      <c r="I38" s="162"/>
      <c r="J38" s="162"/>
    </row>
    <row r="39" spans="1:10" ht="12.75" customHeight="1" x14ac:dyDescent="0.2">
      <c r="A39" s="75" t="s">
        <v>433</v>
      </c>
    </row>
    <row r="40" spans="1:10" s="163" customFormat="1" ht="37.5" customHeight="1" x14ac:dyDescent="0.2">
      <c r="A40" s="643" t="s">
        <v>434</v>
      </c>
      <c r="B40" s="643"/>
      <c r="C40" s="643"/>
      <c r="D40" s="643"/>
      <c r="E40" s="643"/>
      <c r="F40" s="643"/>
      <c r="G40" s="643"/>
      <c r="H40" s="643"/>
      <c r="I40" s="643"/>
      <c r="J40" s="643"/>
    </row>
    <row r="41" spans="1:10" ht="12.75" customHeight="1" x14ac:dyDescent="0.25">
      <c r="A41" s="75" t="s">
        <v>244</v>
      </c>
    </row>
    <row r="42" spans="1:10" s="108" customFormat="1" ht="38.1" customHeight="1" x14ac:dyDescent="0.25">
      <c r="A42" s="643" t="s">
        <v>304</v>
      </c>
      <c r="B42" s="643"/>
      <c r="C42" s="643"/>
      <c r="D42" s="643"/>
      <c r="E42" s="643"/>
      <c r="F42" s="643"/>
      <c r="G42" s="643"/>
      <c r="H42" s="643"/>
      <c r="I42" s="643"/>
      <c r="J42" s="643"/>
    </row>
    <row r="43" spans="1:10" ht="12.75" customHeight="1" x14ac:dyDescent="0.25">
      <c r="A43" s="75" t="s">
        <v>245</v>
      </c>
    </row>
    <row r="44" spans="1:10" s="163" customFormat="1" ht="13.15" customHeight="1" x14ac:dyDescent="0.2">
      <c r="A44" s="624" t="s">
        <v>389</v>
      </c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0" ht="12.75" customHeight="1" x14ac:dyDescent="0.2">
      <c r="A45" s="75" t="s">
        <v>247</v>
      </c>
    </row>
    <row r="46" spans="1:10" s="163" customFormat="1" ht="13.15" customHeight="1" x14ac:dyDescent="0.2">
      <c r="A46" s="624" t="s">
        <v>390</v>
      </c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0" ht="12.75" customHeight="1" x14ac:dyDescent="0.2">
      <c r="A47" s="75" t="s">
        <v>248</v>
      </c>
    </row>
    <row r="48" spans="1:10" s="163" customFormat="1" ht="13.15" customHeight="1" x14ac:dyDescent="0.2">
      <c r="A48" s="624" t="s">
        <v>391</v>
      </c>
      <c r="B48" s="162"/>
      <c r="C48" s="162"/>
      <c r="D48" s="162"/>
      <c r="E48" s="162"/>
      <c r="F48" s="162"/>
      <c r="G48" s="162"/>
      <c r="H48" s="162"/>
      <c r="I48" s="162"/>
      <c r="J48" s="162"/>
    </row>
    <row r="49" spans="1:10" ht="12.75" customHeight="1" x14ac:dyDescent="0.2">
      <c r="A49" s="75" t="s">
        <v>249</v>
      </c>
    </row>
    <row r="50" spans="1:10" s="163" customFormat="1" ht="13.5" customHeight="1" x14ac:dyDescent="0.2">
      <c r="A50" s="624" t="s">
        <v>261</v>
      </c>
      <c r="B50" s="162"/>
      <c r="C50" s="162"/>
      <c r="D50" s="162"/>
      <c r="E50" s="162"/>
      <c r="F50" s="162"/>
      <c r="G50" s="162"/>
      <c r="H50" s="162"/>
      <c r="I50" s="162"/>
      <c r="J50" s="162"/>
    </row>
    <row r="51" spans="1:10" ht="12.75" customHeight="1" x14ac:dyDescent="0.2">
      <c r="A51" s="75" t="s">
        <v>189</v>
      </c>
    </row>
    <row r="52" spans="1:10" s="163" customFormat="1" ht="13.15" customHeight="1" x14ac:dyDescent="0.2">
      <c r="A52" s="624" t="s">
        <v>262</v>
      </c>
      <c r="B52" s="162"/>
      <c r="C52" s="162"/>
      <c r="D52" s="162"/>
      <c r="E52" s="162"/>
      <c r="F52" s="162"/>
      <c r="G52" s="162"/>
      <c r="H52" s="162"/>
      <c r="I52" s="162"/>
      <c r="J52" s="162"/>
    </row>
    <row r="53" spans="1:10" ht="12.75" customHeight="1" x14ac:dyDescent="0.2">
      <c r="A53" s="75" t="s">
        <v>246</v>
      </c>
    </row>
    <row r="54" spans="1:10" s="163" customFormat="1" ht="13.15" customHeight="1" x14ac:dyDescent="0.2">
      <c r="A54" s="624" t="s">
        <v>286</v>
      </c>
      <c r="B54" s="162"/>
      <c r="C54" s="162"/>
      <c r="D54" s="162"/>
      <c r="E54" s="162"/>
      <c r="F54" s="162"/>
      <c r="G54" s="162"/>
      <c r="H54" s="162"/>
      <c r="I54" s="162"/>
      <c r="J54" s="162"/>
    </row>
    <row r="55" spans="1:10" ht="12.75" customHeight="1" x14ac:dyDescent="0.2">
      <c r="A55" s="75" t="s">
        <v>267</v>
      </c>
    </row>
    <row r="56" spans="1:10" ht="23.25" customHeight="1" x14ac:dyDescent="0.2">
      <c r="A56" s="643" t="s">
        <v>388</v>
      </c>
      <c r="B56" s="643"/>
      <c r="C56" s="643"/>
      <c r="D56" s="643"/>
      <c r="E56" s="643"/>
      <c r="F56" s="643"/>
      <c r="G56" s="643"/>
      <c r="H56" s="643"/>
      <c r="I56" s="643"/>
      <c r="J56" s="643"/>
    </row>
  </sheetData>
  <sortState ref="A2:C27">
    <sortCondition ref="A2"/>
  </sortState>
  <mergeCells count="3">
    <mergeCell ref="A42:J42"/>
    <mergeCell ref="A40:J40"/>
    <mergeCell ref="A56:J5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view="pageBreakPreview" zoomScaleNormal="100" zoomScaleSheetLayoutView="100" workbookViewId="0">
      <selection activeCell="A2" sqref="A2"/>
    </sheetView>
  </sheetViews>
  <sheetFormatPr defaultRowHeight="12" x14ac:dyDescent="0.2"/>
  <cols>
    <col min="1" max="1" width="39.85546875" style="21" customWidth="1"/>
    <col min="2" max="2" width="7.85546875" style="21" customWidth="1"/>
    <col min="3" max="13" width="7.85546875" style="47" customWidth="1"/>
    <col min="14" max="14" width="8.5703125" style="47" customWidth="1"/>
    <col min="15" max="20" width="9.140625" style="18"/>
    <col min="21" max="16384" width="9.140625" style="21"/>
  </cols>
  <sheetData>
    <row r="1" spans="1:20" s="178" customFormat="1" ht="18.75" x14ac:dyDescent="0.3">
      <c r="A1" s="114" t="s">
        <v>392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183" t="str">
        <f>Obsah!$A$1</f>
        <v>I. čtvrtletí 2019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58"/>
      <c r="B3" s="661" t="s">
        <v>269</v>
      </c>
      <c r="C3" s="661"/>
      <c r="D3" s="661"/>
      <c r="E3" s="661" t="s">
        <v>274</v>
      </c>
      <c r="F3" s="661"/>
      <c r="G3" s="661"/>
      <c r="H3" s="661" t="s">
        <v>275</v>
      </c>
      <c r="I3" s="661"/>
      <c r="J3" s="661"/>
      <c r="K3" s="661" t="s">
        <v>276</v>
      </c>
      <c r="L3" s="661"/>
      <c r="M3" s="661"/>
      <c r="N3" s="658" t="s">
        <v>58</v>
      </c>
    </row>
    <row r="4" spans="1:20" x14ac:dyDescent="0.2">
      <c r="A4" s="213"/>
      <c r="B4" s="266" t="s">
        <v>69</v>
      </c>
      <c r="C4" s="266" t="s">
        <v>70</v>
      </c>
      <c r="D4" s="266" t="s">
        <v>71</v>
      </c>
      <c r="E4" s="266" t="s">
        <v>72</v>
      </c>
      <c r="F4" s="266" t="s">
        <v>73</v>
      </c>
      <c r="G4" s="266" t="s">
        <v>74</v>
      </c>
      <c r="H4" s="527" t="s">
        <v>75</v>
      </c>
      <c r="I4" s="527" t="s">
        <v>76</v>
      </c>
      <c r="J4" s="527" t="s">
        <v>77</v>
      </c>
      <c r="K4" s="528" t="s">
        <v>78</v>
      </c>
      <c r="L4" s="528" t="s">
        <v>79</v>
      </c>
      <c r="M4" s="528" t="s">
        <v>80</v>
      </c>
      <c r="N4" s="659" t="s">
        <v>58</v>
      </c>
    </row>
    <row r="5" spans="1:20" ht="12.75" customHeight="1" x14ac:dyDescent="0.2">
      <c r="A5" s="739" t="s">
        <v>133</v>
      </c>
      <c r="B5" s="730">
        <f>SUM(B6:D6)</f>
        <v>18027.89</v>
      </c>
      <c r="C5" s="731"/>
      <c r="D5" s="732"/>
      <c r="E5" s="733">
        <f>SUM(E6:G6)</f>
        <v>0</v>
      </c>
      <c r="F5" s="734"/>
      <c r="G5" s="735"/>
      <c r="H5" s="733">
        <f>SUM(H6:J6)</f>
        <v>0</v>
      </c>
      <c r="I5" s="734"/>
      <c r="J5" s="735"/>
      <c r="K5" s="733">
        <f>SUM(K6:M6)</f>
        <v>0</v>
      </c>
      <c r="L5" s="734"/>
      <c r="M5" s="735"/>
      <c r="N5" s="742">
        <f>SUM(N7:N9)</f>
        <v>18027.89</v>
      </c>
    </row>
    <row r="6" spans="1:20" x14ac:dyDescent="0.2">
      <c r="A6" s="740"/>
      <c r="B6" s="409">
        <f>SUM(B7:B9)</f>
        <v>6634.8279999999995</v>
      </c>
      <c r="C6" s="410">
        <f t="shared" ref="C6:M6" si="0">SUM(C7:C9)</f>
        <v>5730.1190000000006</v>
      </c>
      <c r="D6" s="411">
        <f t="shared" si="0"/>
        <v>5662.9429999999993</v>
      </c>
      <c r="E6" s="575">
        <f t="shared" si="0"/>
        <v>0</v>
      </c>
      <c r="F6" s="575">
        <f t="shared" si="0"/>
        <v>0</v>
      </c>
      <c r="G6" s="575">
        <f t="shared" si="0"/>
        <v>0</v>
      </c>
      <c r="H6" s="576">
        <f t="shared" si="0"/>
        <v>0</v>
      </c>
      <c r="I6" s="575">
        <f t="shared" si="0"/>
        <v>0</v>
      </c>
      <c r="J6" s="577">
        <f t="shared" si="0"/>
        <v>0</v>
      </c>
      <c r="K6" s="575">
        <f t="shared" si="0"/>
        <v>0</v>
      </c>
      <c r="L6" s="575">
        <f t="shared" si="0"/>
        <v>0</v>
      </c>
      <c r="M6" s="575">
        <f t="shared" si="0"/>
        <v>0</v>
      </c>
      <c r="N6" s="737"/>
    </row>
    <row r="7" spans="1:20" x14ac:dyDescent="0.2">
      <c r="A7" s="184" t="s">
        <v>28</v>
      </c>
      <c r="B7" s="287">
        <v>5346.643</v>
      </c>
      <c r="C7" s="48">
        <v>4859.0200000000004</v>
      </c>
      <c r="D7" s="288">
        <v>4617.1319999999996</v>
      </c>
      <c r="E7" s="578">
        <v>0</v>
      </c>
      <c r="F7" s="578">
        <v>0</v>
      </c>
      <c r="G7" s="578">
        <v>0</v>
      </c>
      <c r="H7" s="579">
        <v>0</v>
      </c>
      <c r="I7" s="578">
        <v>0</v>
      </c>
      <c r="J7" s="580">
        <v>0</v>
      </c>
      <c r="K7" s="578">
        <v>0</v>
      </c>
      <c r="L7" s="578">
        <v>0</v>
      </c>
      <c r="M7" s="578">
        <v>0</v>
      </c>
      <c r="N7" s="292">
        <f>SUM(B7:M7)</f>
        <v>14822.795</v>
      </c>
    </row>
    <row r="8" spans="1:20" x14ac:dyDescent="0.2">
      <c r="A8" s="214" t="s">
        <v>40</v>
      </c>
      <c r="B8" s="289">
        <v>24.263000000000002</v>
      </c>
      <c r="C8" s="211">
        <v>22.262</v>
      </c>
      <c r="D8" s="200">
        <v>14.023</v>
      </c>
      <c r="E8" s="564">
        <v>0</v>
      </c>
      <c r="F8" s="565">
        <v>0</v>
      </c>
      <c r="G8" s="581">
        <v>0</v>
      </c>
      <c r="H8" s="582">
        <v>0</v>
      </c>
      <c r="I8" s="565">
        <v>0</v>
      </c>
      <c r="J8" s="566">
        <v>0</v>
      </c>
      <c r="K8" s="564">
        <v>0</v>
      </c>
      <c r="L8" s="565">
        <v>0</v>
      </c>
      <c r="M8" s="581">
        <v>0</v>
      </c>
      <c r="N8" s="293">
        <f>SUM(B8:M8)</f>
        <v>60.548000000000002</v>
      </c>
    </row>
    <row r="9" spans="1:20" ht="12.75" thickBot="1" x14ac:dyDescent="0.25">
      <c r="A9" s="345" t="s">
        <v>43</v>
      </c>
      <c r="B9" s="412">
        <v>1263.922</v>
      </c>
      <c r="C9" s="413">
        <v>848.83699999999999</v>
      </c>
      <c r="D9" s="414">
        <v>1031.788</v>
      </c>
      <c r="E9" s="583">
        <v>0</v>
      </c>
      <c r="F9" s="583">
        <v>0</v>
      </c>
      <c r="G9" s="583">
        <v>0</v>
      </c>
      <c r="H9" s="584">
        <v>0</v>
      </c>
      <c r="I9" s="583">
        <v>0</v>
      </c>
      <c r="J9" s="585">
        <v>0</v>
      </c>
      <c r="K9" s="583">
        <v>0</v>
      </c>
      <c r="L9" s="583">
        <v>0</v>
      </c>
      <c r="M9" s="583">
        <v>0</v>
      </c>
      <c r="N9" s="415">
        <f>SUM(B9:M9)</f>
        <v>3144.547</v>
      </c>
    </row>
    <row r="10" spans="1:20" ht="12.75" customHeight="1" x14ac:dyDescent="0.2">
      <c r="A10" s="743" t="s">
        <v>134</v>
      </c>
      <c r="B10" s="744">
        <f>SUM(B11:D11)</f>
        <v>-18027.89</v>
      </c>
      <c r="C10" s="745"/>
      <c r="D10" s="746"/>
      <c r="E10" s="747">
        <f>SUM(E11:G11)</f>
        <v>0</v>
      </c>
      <c r="F10" s="748"/>
      <c r="G10" s="749"/>
      <c r="H10" s="747">
        <f>SUM(H11:J11)</f>
        <v>0</v>
      </c>
      <c r="I10" s="748"/>
      <c r="J10" s="749"/>
      <c r="K10" s="747">
        <f>SUM(K11:M11)</f>
        <v>0</v>
      </c>
      <c r="L10" s="748"/>
      <c r="M10" s="749"/>
      <c r="N10" s="741">
        <f>SUM(N12:N17)</f>
        <v>-18027.89</v>
      </c>
    </row>
    <row r="11" spans="1:20" x14ac:dyDescent="0.2">
      <c r="A11" s="740"/>
      <c r="B11" s="409">
        <f>SUM(B12:B17)</f>
        <v>-6634.8289999999997</v>
      </c>
      <c r="C11" s="410">
        <f t="shared" ref="C11:M11" si="1">SUM(C12:C17)</f>
        <v>-5730.1189999999997</v>
      </c>
      <c r="D11" s="411">
        <f t="shared" si="1"/>
        <v>-5662.9419999999991</v>
      </c>
      <c r="E11" s="575">
        <f t="shared" si="1"/>
        <v>0</v>
      </c>
      <c r="F11" s="575">
        <f t="shared" si="1"/>
        <v>0</v>
      </c>
      <c r="G11" s="575">
        <f t="shared" si="1"/>
        <v>0</v>
      </c>
      <c r="H11" s="576">
        <f t="shared" si="1"/>
        <v>0</v>
      </c>
      <c r="I11" s="575">
        <f t="shared" si="1"/>
        <v>0</v>
      </c>
      <c r="J11" s="577">
        <f t="shared" si="1"/>
        <v>0</v>
      </c>
      <c r="K11" s="575">
        <f t="shared" si="1"/>
        <v>0</v>
      </c>
      <c r="L11" s="575">
        <f t="shared" si="1"/>
        <v>0</v>
      </c>
      <c r="M11" s="575">
        <f t="shared" si="1"/>
        <v>0</v>
      </c>
      <c r="N11" s="737"/>
    </row>
    <row r="12" spans="1:20" x14ac:dyDescent="0.2">
      <c r="A12" s="184" t="s">
        <v>41</v>
      </c>
      <c r="B12" s="290">
        <v>-3904.3809999999999</v>
      </c>
      <c r="C12" s="210">
        <v>-3361.3119999999999</v>
      </c>
      <c r="D12" s="199">
        <v>-3527.8939999999998</v>
      </c>
      <c r="E12" s="562">
        <v>0</v>
      </c>
      <c r="F12" s="562">
        <v>0</v>
      </c>
      <c r="G12" s="562">
        <v>0</v>
      </c>
      <c r="H12" s="586">
        <v>0</v>
      </c>
      <c r="I12" s="562">
        <v>0</v>
      </c>
      <c r="J12" s="563">
        <v>0</v>
      </c>
      <c r="K12" s="562">
        <v>0</v>
      </c>
      <c r="L12" s="562">
        <v>0</v>
      </c>
      <c r="M12" s="562">
        <v>0</v>
      </c>
      <c r="N12" s="292">
        <f t="shared" ref="N12:N17" si="2">SUM(B12:M12)</f>
        <v>-10793.587</v>
      </c>
    </row>
    <row r="13" spans="1:20" x14ac:dyDescent="0.2">
      <c r="A13" s="214" t="s">
        <v>42</v>
      </c>
      <c r="B13" s="289">
        <v>-2450.0070000000001</v>
      </c>
      <c r="C13" s="211">
        <v>-2152.7370000000001</v>
      </c>
      <c r="D13" s="200">
        <v>-1926.7809999999999</v>
      </c>
      <c r="E13" s="564">
        <v>0</v>
      </c>
      <c r="F13" s="565">
        <v>0</v>
      </c>
      <c r="G13" s="581">
        <v>0</v>
      </c>
      <c r="H13" s="582">
        <v>0</v>
      </c>
      <c r="I13" s="565">
        <v>0</v>
      </c>
      <c r="J13" s="566">
        <v>0</v>
      </c>
      <c r="K13" s="564">
        <v>0</v>
      </c>
      <c r="L13" s="565">
        <v>0</v>
      </c>
      <c r="M13" s="581">
        <v>0</v>
      </c>
      <c r="N13" s="293">
        <f t="shared" si="2"/>
        <v>-6529.5250000000005</v>
      </c>
    </row>
    <row r="14" spans="1:20" x14ac:dyDescent="0.2">
      <c r="A14" s="214" t="s">
        <v>44</v>
      </c>
      <c r="B14" s="289">
        <v>0</v>
      </c>
      <c r="C14" s="211">
        <v>0</v>
      </c>
      <c r="D14" s="200">
        <v>0</v>
      </c>
      <c r="E14" s="564">
        <v>0</v>
      </c>
      <c r="F14" s="565">
        <v>0</v>
      </c>
      <c r="G14" s="581">
        <v>0</v>
      </c>
      <c r="H14" s="582">
        <v>0</v>
      </c>
      <c r="I14" s="565">
        <v>0</v>
      </c>
      <c r="J14" s="566">
        <v>0</v>
      </c>
      <c r="K14" s="564">
        <v>0</v>
      </c>
      <c r="L14" s="565">
        <v>0</v>
      </c>
      <c r="M14" s="581">
        <v>0</v>
      </c>
      <c r="N14" s="293">
        <f t="shared" si="2"/>
        <v>0</v>
      </c>
    </row>
    <row r="15" spans="1:20" x14ac:dyDescent="0.2">
      <c r="A15" s="214" t="s">
        <v>34</v>
      </c>
      <c r="B15" s="289">
        <v>-135.44999999999999</v>
      </c>
      <c r="C15" s="211">
        <v>-99.608999999999995</v>
      </c>
      <c r="D15" s="200">
        <v>-114.38200000000001</v>
      </c>
      <c r="E15" s="564">
        <v>0</v>
      </c>
      <c r="F15" s="565">
        <v>0</v>
      </c>
      <c r="G15" s="581">
        <v>0</v>
      </c>
      <c r="H15" s="582">
        <v>0</v>
      </c>
      <c r="I15" s="565">
        <v>0</v>
      </c>
      <c r="J15" s="566">
        <v>0</v>
      </c>
      <c r="K15" s="564">
        <v>0</v>
      </c>
      <c r="L15" s="565">
        <v>0</v>
      </c>
      <c r="M15" s="581">
        <v>0</v>
      </c>
      <c r="N15" s="293">
        <f t="shared" si="2"/>
        <v>-349.44099999999997</v>
      </c>
    </row>
    <row r="16" spans="1:20" x14ac:dyDescent="0.2">
      <c r="A16" s="214" t="s">
        <v>302</v>
      </c>
      <c r="B16" s="289">
        <v>-20.207999999999998</v>
      </c>
      <c r="C16" s="211">
        <v>-19.463000000000001</v>
      </c>
      <c r="D16" s="200">
        <v>-13.484</v>
      </c>
      <c r="E16" s="564">
        <v>0</v>
      </c>
      <c r="F16" s="565">
        <v>0</v>
      </c>
      <c r="G16" s="581">
        <v>0</v>
      </c>
      <c r="H16" s="582">
        <v>0</v>
      </c>
      <c r="I16" s="565">
        <v>0</v>
      </c>
      <c r="J16" s="566">
        <v>0</v>
      </c>
      <c r="K16" s="564">
        <v>0</v>
      </c>
      <c r="L16" s="565">
        <v>0</v>
      </c>
      <c r="M16" s="581">
        <v>0</v>
      </c>
      <c r="N16" s="293">
        <f t="shared" si="2"/>
        <v>-53.155000000000001</v>
      </c>
    </row>
    <row r="17" spans="1:14" ht="12.75" thickBot="1" x14ac:dyDescent="0.25">
      <c r="A17" s="31" t="s">
        <v>127</v>
      </c>
      <c r="B17" s="291">
        <v>-124.783</v>
      </c>
      <c r="C17" s="265">
        <v>-96.998000000000005</v>
      </c>
      <c r="D17" s="202">
        <v>-80.400999999999996</v>
      </c>
      <c r="E17" s="569">
        <v>0</v>
      </c>
      <c r="F17" s="569">
        <v>0</v>
      </c>
      <c r="G17" s="569">
        <v>0</v>
      </c>
      <c r="H17" s="587">
        <v>0</v>
      </c>
      <c r="I17" s="569">
        <v>0</v>
      </c>
      <c r="J17" s="570">
        <v>0</v>
      </c>
      <c r="K17" s="569">
        <v>0</v>
      </c>
      <c r="L17" s="569">
        <v>0</v>
      </c>
      <c r="M17" s="569">
        <v>0</v>
      </c>
      <c r="N17" s="294">
        <f t="shared" si="2"/>
        <v>-302.18200000000002</v>
      </c>
    </row>
    <row r="18" spans="1:14" x14ac:dyDescent="0.2">
      <c r="B18" s="47"/>
      <c r="H18" s="534"/>
      <c r="I18" s="534"/>
      <c r="J18" s="534"/>
      <c r="N18" s="24" t="s">
        <v>130</v>
      </c>
    </row>
    <row r="19" spans="1:14" ht="11.25" customHeight="1" x14ac:dyDescent="0.2">
      <c r="B19" s="47"/>
      <c r="H19" s="534"/>
      <c r="I19" s="534"/>
      <c r="J19" s="534"/>
      <c r="N19" s="26"/>
    </row>
    <row r="20" spans="1:14" ht="11.25" customHeight="1" x14ac:dyDescent="0.2">
      <c r="B20" s="47"/>
      <c r="H20" s="534"/>
      <c r="I20" s="534"/>
      <c r="J20" s="534"/>
      <c r="N20" s="26"/>
    </row>
    <row r="21" spans="1:14" x14ac:dyDescent="0.2">
      <c r="A21" s="158"/>
      <c r="B21" s="661" t="s">
        <v>269</v>
      </c>
      <c r="C21" s="661"/>
      <c r="D21" s="661"/>
      <c r="E21" s="661" t="s">
        <v>274</v>
      </c>
      <c r="F21" s="661"/>
      <c r="G21" s="661"/>
      <c r="H21" s="750" t="s">
        <v>275</v>
      </c>
      <c r="I21" s="750"/>
      <c r="J21" s="750"/>
      <c r="K21" s="661" t="s">
        <v>276</v>
      </c>
      <c r="L21" s="661"/>
      <c r="M21" s="661"/>
      <c r="N21" s="658" t="s">
        <v>58</v>
      </c>
    </row>
    <row r="22" spans="1:14" x14ac:dyDescent="0.2">
      <c r="A22" s="213"/>
      <c r="B22" s="266" t="s">
        <v>69</v>
      </c>
      <c r="C22" s="266" t="s">
        <v>70</v>
      </c>
      <c r="D22" s="266" t="s">
        <v>71</v>
      </c>
      <c r="E22" s="515" t="s">
        <v>72</v>
      </c>
      <c r="F22" s="515" t="s">
        <v>73</v>
      </c>
      <c r="G22" s="515" t="s">
        <v>74</v>
      </c>
      <c r="H22" s="535" t="s">
        <v>75</v>
      </c>
      <c r="I22" s="535" t="s">
        <v>76</v>
      </c>
      <c r="J22" s="535" t="s">
        <v>77</v>
      </c>
      <c r="K22" s="528" t="s">
        <v>78</v>
      </c>
      <c r="L22" s="528" t="s">
        <v>79</v>
      </c>
      <c r="M22" s="528" t="s">
        <v>80</v>
      </c>
      <c r="N22" s="659" t="s">
        <v>58</v>
      </c>
    </row>
    <row r="23" spans="1:14" ht="12.75" customHeight="1" x14ac:dyDescent="0.2">
      <c r="A23" s="739" t="s">
        <v>135</v>
      </c>
      <c r="B23" s="730">
        <f>SUM(B24:D24)</f>
        <v>18305.453063999998</v>
      </c>
      <c r="C23" s="731"/>
      <c r="D23" s="732"/>
      <c r="E23" s="733">
        <f>SUM(E24:G24)</f>
        <v>0</v>
      </c>
      <c r="F23" s="734"/>
      <c r="G23" s="735"/>
      <c r="H23" s="733">
        <f>SUM(H24:J24)</f>
        <v>0</v>
      </c>
      <c r="I23" s="734"/>
      <c r="J23" s="735"/>
      <c r="K23" s="733">
        <f>SUM(K24:M24)</f>
        <v>0</v>
      </c>
      <c r="L23" s="734"/>
      <c r="M23" s="735"/>
      <c r="N23" s="742">
        <f>SUM(N25:N29)</f>
        <v>18305.453064000001</v>
      </c>
    </row>
    <row r="24" spans="1:14" x14ac:dyDescent="0.2">
      <c r="A24" s="740"/>
      <c r="B24" s="409">
        <f>SUM(B25:B29)</f>
        <v>6647.4537709999995</v>
      </c>
      <c r="C24" s="410">
        <f t="shared" ref="C24:M24" si="3">SUM(C25:C29)</f>
        <v>5772.9028159999998</v>
      </c>
      <c r="D24" s="411">
        <f t="shared" si="3"/>
        <v>5885.0964769999991</v>
      </c>
      <c r="E24" s="575">
        <f t="shared" si="3"/>
        <v>0</v>
      </c>
      <c r="F24" s="575">
        <f t="shared" si="3"/>
        <v>0</v>
      </c>
      <c r="G24" s="575">
        <f t="shared" si="3"/>
        <v>0</v>
      </c>
      <c r="H24" s="576">
        <f t="shared" si="3"/>
        <v>0</v>
      </c>
      <c r="I24" s="575">
        <f t="shared" si="3"/>
        <v>0</v>
      </c>
      <c r="J24" s="577">
        <f t="shared" si="3"/>
        <v>0</v>
      </c>
      <c r="K24" s="575">
        <f t="shared" si="3"/>
        <v>0</v>
      </c>
      <c r="L24" s="575">
        <f t="shared" si="3"/>
        <v>0</v>
      </c>
      <c r="M24" s="575">
        <f t="shared" si="3"/>
        <v>0</v>
      </c>
      <c r="N24" s="737">
        <f>SUM(N25:N29)</f>
        <v>18305.453064000001</v>
      </c>
    </row>
    <row r="25" spans="1:14" x14ac:dyDescent="0.2">
      <c r="A25" s="184" t="s">
        <v>26</v>
      </c>
      <c r="B25" s="298">
        <v>3904.3806560000003</v>
      </c>
      <c r="C25" s="168">
        <v>3361.311866</v>
      </c>
      <c r="D25" s="296">
        <v>3527.8936819999999</v>
      </c>
      <c r="E25" s="588">
        <v>0</v>
      </c>
      <c r="F25" s="588">
        <v>0</v>
      </c>
      <c r="G25" s="588">
        <v>0</v>
      </c>
      <c r="H25" s="589">
        <v>0</v>
      </c>
      <c r="I25" s="588">
        <v>0</v>
      </c>
      <c r="J25" s="590">
        <v>0</v>
      </c>
      <c r="K25" s="588">
        <v>0</v>
      </c>
      <c r="L25" s="588">
        <v>0</v>
      </c>
      <c r="M25" s="588">
        <v>0</v>
      </c>
      <c r="N25" s="292">
        <f>SUM(B25:M25)</f>
        <v>10793.586203999999</v>
      </c>
    </row>
    <row r="26" spans="1:14" x14ac:dyDescent="0.2">
      <c r="A26" s="214" t="s">
        <v>27</v>
      </c>
      <c r="B26" s="299">
        <v>754.1267039999999</v>
      </c>
      <c r="C26" s="169">
        <v>631.25943200000006</v>
      </c>
      <c r="D26" s="297">
        <v>596.85756499999991</v>
      </c>
      <c r="E26" s="591">
        <v>0</v>
      </c>
      <c r="F26" s="592">
        <v>0</v>
      </c>
      <c r="G26" s="593">
        <v>0</v>
      </c>
      <c r="H26" s="594">
        <v>0</v>
      </c>
      <c r="I26" s="592">
        <v>0</v>
      </c>
      <c r="J26" s="595">
        <v>0</v>
      </c>
      <c r="K26" s="591">
        <v>0</v>
      </c>
      <c r="L26" s="592">
        <v>0</v>
      </c>
      <c r="M26" s="593">
        <v>0</v>
      </c>
      <c r="N26" s="293">
        <f>SUM(B26:M26)</f>
        <v>1982.2437009999999</v>
      </c>
    </row>
    <row r="27" spans="1:14" x14ac:dyDescent="0.2">
      <c r="A27" s="214" t="s">
        <v>28</v>
      </c>
      <c r="B27" s="299">
        <v>1690.403646</v>
      </c>
      <c r="C27" s="169">
        <v>1519.2062060000001</v>
      </c>
      <c r="D27" s="297">
        <v>1481.548935</v>
      </c>
      <c r="E27" s="591">
        <v>0</v>
      </c>
      <c r="F27" s="592">
        <v>0</v>
      </c>
      <c r="G27" s="593">
        <v>0</v>
      </c>
      <c r="H27" s="594">
        <v>0</v>
      </c>
      <c r="I27" s="592">
        <v>0</v>
      </c>
      <c r="J27" s="595">
        <v>0</v>
      </c>
      <c r="K27" s="591">
        <v>0</v>
      </c>
      <c r="L27" s="592">
        <v>0</v>
      </c>
      <c r="M27" s="593">
        <v>0</v>
      </c>
      <c r="N27" s="293">
        <f>SUM(B27:M27)</f>
        <v>4691.1587870000003</v>
      </c>
    </row>
    <row r="28" spans="1:14" x14ac:dyDescent="0.2">
      <c r="A28" s="214" t="s">
        <v>29</v>
      </c>
      <c r="B28" s="299">
        <v>296.728791</v>
      </c>
      <c r="C28" s="169">
        <v>260.55943500000001</v>
      </c>
      <c r="D28" s="297">
        <v>278.671221</v>
      </c>
      <c r="E28" s="591">
        <v>0</v>
      </c>
      <c r="F28" s="592">
        <v>0</v>
      </c>
      <c r="G28" s="593">
        <v>0</v>
      </c>
      <c r="H28" s="594">
        <v>0</v>
      </c>
      <c r="I28" s="592">
        <v>0</v>
      </c>
      <c r="J28" s="595">
        <v>0</v>
      </c>
      <c r="K28" s="591">
        <v>0</v>
      </c>
      <c r="L28" s="592">
        <v>0</v>
      </c>
      <c r="M28" s="593">
        <v>0</v>
      </c>
      <c r="N28" s="293">
        <f>SUM(B28:M28)</f>
        <v>835.95944699999995</v>
      </c>
    </row>
    <row r="29" spans="1:14" ht="12.75" thickBot="1" x14ac:dyDescent="0.25">
      <c r="A29" s="345" t="s">
        <v>43</v>
      </c>
      <c r="B29" s="416">
        <v>1.813974</v>
      </c>
      <c r="C29" s="417">
        <v>0.56587699999999996</v>
      </c>
      <c r="D29" s="418">
        <v>0.12507399999999999</v>
      </c>
      <c r="E29" s="596">
        <v>0</v>
      </c>
      <c r="F29" s="596">
        <v>0</v>
      </c>
      <c r="G29" s="596">
        <v>0</v>
      </c>
      <c r="H29" s="597">
        <v>0</v>
      </c>
      <c r="I29" s="596">
        <v>0</v>
      </c>
      <c r="J29" s="598">
        <v>0</v>
      </c>
      <c r="K29" s="596">
        <v>0</v>
      </c>
      <c r="L29" s="596">
        <v>0</v>
      </c>
      <c r="M29" s="596">
        <v>0</v>
      </c>
      <c r="N29" s="415">
        <f>SUM(B29:M29)</f>
        <v>2.5049250000000001</v>
      </c>
    </row>
    <row r="30" spans="1:14" ht="12.75" customHeight="1" x14ac:dyDescent="0.2">
      <c r="A30" s="743" t="s">
        <v>136</v>
      </c>
      <c r="B30" s="744">
        <f>SUM(B31:D31)</f>
        <v>-18305.453063999998</v>
      </c>
      <c r="C30" s="745"/>
      <c r="D30" s="746"/>
      <c r="E30" s="747">
        <f>SUM(E31:G31)</f>
        <v>0</v>
      </c>
      <c r="F30" s="748"/>
      <c r="G30" s="749"/>
      <c r="H30" s="747">
        <f>SUM(H31:J31)</f>
        <v>0</v>
      </c>
      <c r="I30" s="748"/>
      <c r="J30" s="749"/>
      <c r="K30" s="747">
        <f>SUM(K31:M31)</f>
        <v>0</v>
      </c>
      <c r="L30" s="748"/>
      <c r="M30" s="749"/>
      <c r="N30" s="741">
        <f>SUM(N32:N43)</f>
        <v>-18305.453064000001</v>
      </c>
    </row>
    <row r="31" spans="1:14" x14ac:dyDescent="0.2">
      <c r="A31" s="740"/>
      <c r="B31" s="409">
        <f>SUM(B32:B43)</f>
        <v>-6647.4537709999995</v>
      </c>
      <c r="C31" s="410">
        <f t="shared" ref="C31:M31" si="4">SUM(C32:C43)</f>
        <v>-5772.9028159999998</v>
      </c>
      <c r="D31" s="411">
        <f t="shared" si="4"/>
        <v>-5885.096477</v>
      </c>
      <c r="E31" s="575">
        <f t="shared" si="4"/>
        <v>0</v>
      </c>
      <c r="F31" s="575">
        <f t="shared" si="4"/>
        <v>0</v>
      </c>
      <c r="G31" s="575">
        <f t="shared" si="4"/>
        <v>0</v>
      </c>
      <c r="H31" s="576">
        <f t="shared" si="4"/>
        <v>0</v>
      </c>
      <c r="I31" s="575">
        <f t="shared" si="4"/>
        <v>0</v>
      </c>
      <c r="J31" s="577">
        <f t="shared" si="4"/>
        <v>0</v>
      </c>
      <c r="K31" s="575">
        <f t="shared" si="4"/>
        <v>0</v>
      </c>
      <c r="L31" s="575">
        <f t="shared" si="4"/>
        <v>0</v>
      </c>
      <c r="M31" s="575">
        <f t="shared" si="4"/>
        <v>0</v>
      </c>
      <c r="N31" s="737"/>
    </row>
    <row r="32" spans="1:14" ht="12" customHeight="1" x14ac:dyDescent="0.2">
      <c r="A32" s="184" t="s">
        <v>30</v>
      </c>
      <c r="B32" s="298">
        <v>-24.262924999999996</v>
      </c>
      <c r="C32" s="168">
        <v>-22.262177999999999</v>
      </c>
      <c r="D32" s="296">
        <v>-14.022742999999998</v>
      </c>
      <c r="E32" s="588">
        <v>0</v>
      </c>
      <c r="F32" s="588">
        <v>0</v>
      </c>
      <c r="G32" s="588">
        <v>0</v>
      </c>
      <c r="H32" s="589">
        <v>0</v>
      </c>
      <c r="I32" s="588">
        <v>0</v>
      </c>
      <c r="J32" s="590">
        <v>0</v>
      </c>
      <c r="K32" s="588">
        <v>0</v>
      </c>
      <c r="L32" s="588">
        <v>0</v>
      </c>
      <c r="M32" s="588">
        <v>0</v>
      </c>
      <c r="N32" s="292">
        <f t="shared" ref="N32:N43" si="5">SUM(B32:M32)</f>
        <v>-60.547845999999993</v>
      </c>
    </row>
    <row r="33" spans="1:14" x14ac:dyDescent="0.2">
      <c r="A33" s="214" t="s">
        <v>31</v>
      </c>
      <c r="B33" s="299">
        <v>-754.12670400000013</v>
      </c>
      <c r="C33" s="169">
        <v>-631.25943199999995</v>
      </c>
      <c r="D33" s="297">
        <v>-596.85756499999991</v>
      </c>
      <c r="E33" s="591">
        <v>0</v>
      </c>
      <c r="F33" s="592">
        <v>0</v>
      </c>
      <c r="G33" s="593">
        <v>0</v>
      </c>
      <c r="H33" s="594">
        <v>0</v>
      </c>
      <c r="I33" s="592">
        <v>0</v>
      </c>
      <c r="J33" s="595">
        <v>0</v>
      </c>
      <c r="K33" s="591">
        <v>0</v>
      </c>
      <c r="L33" s="592">
        <v>0</v>
      </c>
      <c r="M33" s="593">
        <v>0</v>
      </c>
      <c r="N33" s="293">
        <f t="shared" si="5"/>
        <v>-1982.2437009999999</v>
      </c>
    </row>
    <row r="34" spans="1:14" x14ac:dyDescent="0.2">
      <c r="A34" s="214" t="s">
        <v>42</v>
      </c>
      <c r="B34" s="299">
        <v>-4.0096629999999998</v>
      </c>
      <c r="C34" s="169">
        <v>-8.7249829999999999</v>
      </c>
      <c r="D34" s="297">
        <v>-44.206943000000003</v>
      </c>
      <c r="E34" s="591">
        <v>0</v>
      </c>
      <c r="F34" s="592">
        <v>0</v>
      </c>
      <c r="G34" s="593">
        <v>0</v>
      </c>
      <c r="H34" s="594">
        <v>0</v>
      </c>
      <c r="I34" s="592">
        <v>0</v>
      </c>
      <c r="J34" s="595">
        <v>0</v>
      </c>
      <c r="K34" s="591">
        <v>0</v>
      </c>
      <c r="L34" s="592">
        <v>0</v>
      </c>
      <c r="M34" s="593">
        <v>0</v>
      </c>
      <c r="N34" s="293">
        <f t="shared" si="5"/>
        <v>-56.941589</v>
      </c>
    </row>
    <row r="35" spans="1:14" x14ac:dyDescent="0.2">
      <c r="A35" s="214" t="s">
        <v>32</v>
      </c>
      <c r="B35" s="299">
        <v>-656.78868199999988</v>
      </c>
      <c r="C35" s="169">
        <v>-583.13016199999993</v>
      </c>
      <c r="D35" s="297">
        <v>-643.61796499999991</v>
      </c>
      <c r="E35" s="591">
        <v>0</v>
      </c>
      <c r="F35" s="592">
        <v>0</v>
      </c>
      <c r="G35" s="593">
        <v>0</v>
      </c>
      <c r="H35" s="594">
        <v>0</v>
      </c>
      <c r="I35" s="592">
        <v>0</v>
      </c>
      <c r="J35" s="595">
        <v>0</v>
      </c>
      <c r="K35" s="591">
        <v>0</v>
      </c>
      <c r="L35" s="592">
        <v>0</v>
      </c>
      <c r="M35" s="593">
        <v>0</v>
      </c>
      <c r="N35" s="293">
        <f t="shared" si="5"/>
        <v>-1883.5368089999997</v>
      </c>
    </row>
    <row r="36" spans="1:14" x14ac:dyDescent="0.2">
      <c r="A36" s="214" t="s">
        <v>33</v>
      </c>
      <c r="B36" s="299">
        <v>-237.07600199999999</v>
      </c>
      <c r="C36" s="169">
        <v>-220.46969599999997</v>
      </c>
      <c r="D36" s="297">
        <v>-235.45044100000001</v>
      </c>
      <c r="E36" s="591">
        <v>0</v>
      </c>
      <c r="F36" s="592">
        <v>0</v>
      </c>
      <c r="G36" s="593">
        <v>0</v>
      </c>
      <c r="H36" s="594">
        <v>0</v>
      </c>
      <c r="I36" s="592">
        <v>0</v>
      </c>
      <c r="J36" s="595">
        <v>0</v>
      </c>
      <c r="K36" s="591">
        <v>0</v>
      </c>
      <c r="L36" s="592">
        <v>0</v>
      </c>
      <c r="M36" s="593">
        <v>0</v>
      </c>
      <c r="N36" s="293">
        <f t="shared" si="5"/>
        <v>-692.99613899999997</v>
      </c>
    </row>
    <row r="37" spans="1:14" x14ac:dyDescent="0.2">
      <c r="A37" s="214" t="s">
        <v>34</v>
      </c>
      <c r="B37" s="299">
        <v>-6.7205330000000005</v>
      </c>
      <c r="C37" s="169">
        <v>-4.9996679999999998</v>
      </c>
      <c r="D37" s="297">
        <v>-7.3046809999999995</v>
      </c>
      <c r="E37" s="591">
        <v>0</v>
      </c>
      <c r="F37" s="592">
        <v>0</v>
      </c>
      <c r="G37" s="593">
        <v>0</v>
      </c>
      <c r="H37" s="594">
        <v>0</v>
      </c>
      <c r="I37" s="592">
        <v>0</v>
      </c>
      <c r="J37" s="595">
        <v>0</v>
      </c>
      <c r="K37" s="591">
        <v>0</v>
      </c>
      <c r="L37" s="592">
        <v>0</v>
      </c>
      <c r="M37" s="593">
        <v>0</v>
      </c>
      <c r="N37" s="293">
        <f t="shared" si="5"/>
        <v>-19.024881999999998</v>
      </c>
    </row>
    <row r="38" spans="1:14" x14ac:dyDescent="0.2">
      <c r="A38" s="214" t="s">
        <v>35</v>
      </c>
      <c r="B38" s="299">
        <v>-128.173382</v>
      </c>
      <c r="C38" s="169">
        <v>-112.407825</v>
      </c>
      <c r="D38" s="297">
        <v>-133.60190899999998</v>
      </c>
      <c r="E38" s="591">
        <v>0</v>
      </c>
      <c r="F38" s="592">
        <v>0</v>
      </c>
      <c r="G38" s="593">
        <v>0</v>
      </c>
      <c r="H38" s="594">
        <v>0</v>
      </c>
      <c r="I38" s="592">
        <v>0</v>
      </c>
      <c r="J38" s="595">
        <v>0</v>
      </c>
      <c r="K38" s="591">
        <v>0</v>
      </c>
      <c r="L38" s="592">
        <v>0</v>
      </c>
      <c r="M38" s="593">
        <v>0</v>
      </c>
      <c r="N38" s="293">
        <f t="shared" si="5"/>
        <v>-374.18311599999998</v>
      </c>
    </row>
    <row r="39" spans="1:14" x14ac:dyDescent="0.2">
      <c r="A39" s="214" t="s">
        <v>36</v>
      </c>
      <c r="B39" s="299">
        <v>-1834.7788889999999</v>
      </c>
      <c r="C39" s="169">
        <v>-1672.366906</v>
      </c>
      <c r="D39" s="297">
        <v>-1778.0948679999999</v>
      </c>
      <c r="E39" s="591">
        <v>0</v>
      </c>
      <c r="F39" s="592">
        <v>0</v>
      </c>
      <c r="G39" s="593">
        <v>0</v>
      </c>
      <c r="H39" s="594">
        <v>0</v>
      </c>
      <c r="I39" s="592">
        <v>0</v>
      </c>
      <c r="J39" s="595">
        <v>0</v>
      </c>
      <c r="K39" s="591">
        <v>0</v>
      </c>
      <c r="L39" s="592">
        <v>0</v>
      </c>
      <c r="M39" s="593">
        <v>0</v>
      </c>
      <c r="N39" s="293">
        <f t="shared" si="5"/>
        <v>-5285.2406629999996</v>
      </c>
    </row>
    <row r="40" spans="1:14" x14ac:dyDescent="0.2">
      <c r="A40" s="214" t="s">
        <v>37</v>
      </c>
      <c r="B40" s="299">
        <v>-861.98245134667809</v>
      </c>
      <c r="C40" s="169">
        <v>-744.38225986139696</v>
      </c>
      <c r="D40" s="297">
        <v>-730.29199182744003</v>
      </c>
      <c r="E40" s="591">
        <v>0</v>
      </c>
      <c r="F40" s="592">
        <v>0</v>
      </c>
      <c r="G40" s="593">
        <v>0</v>
      </c>
      <c r="H40" s="594">
        <v>0</v>
      </c>
      <c r="I40" s="592">
        <v>0</v>
      </c>
      <c r="J40" s="595">
        <v>0</v>
      </c>
      <c r="K40" s="591">
        <v>0</v>
      </c>
      <c r="L40" s="592">
        <v>0</v>
      </c>
      <c r="M40" s="593">
        <v>0</v>
      </c>
      <c r="N40" s="293">
        <f t="shared" si="5"/>
        <v>-2336.656703035515</v>
      </c>
    </row>
    <row r="41" spans="1:14" x14ac:dyDescent="0.2">
      <c r="A41" s="214" t="s">
        <v>38</v>
      </c>
      <c r="B41" s="299">
        <v>-1792.9765356533221</v>
      </c>
      <c r="C41" s="169">
        <v>-1476.2559741386031</v>
      </c>
      <c r="D41" s="297">
        <v>-1413.87066817256</v>
      </c>
      <c r="E41" s="591">
        <v>0</v>
      </c>
      <c r="F41" s="592">
        <v>0</v>
      </c>
      <c r="G41" s="593">
        <v>0</v>
      </c>
      <c r="H41" s="594">
        <v>0</v>
      </c>
      <c r="I41" s="592">
        <v>0</v>
      </c>
      <c r="J41" s="595">
        <v>0</v>
      </c>
      <c r="K41" s="591">
        <v>0</v>
      </c>
      <c r="L41" s="592">
        <v>0</v>
      </c>
      <c r="M41" s="593">
        <v>0</v>
      </c>
      <c r="N41" s="293">
        <f t="shared" si="5"/>
        <v>-4683.1031779644854</v>
      </c>
    </row>
    <row r="42" spans="1:14" x14ac:dyDescent="0.2">
      <c r="A42" s="214" t="s">
        <v>39</v>
      </c>
      <c r="B42" s="299">
        <v>-11.845804999999999</v>
      </c>
      <c r="C42" s="169">
        <v>-9.7263539999999988</v>
      </c>
      <c r="D42" s="297">
        <v>-5.3854600000000001</v>
      </c>
      <c r="E42" s="591">
        <v>0</v>
      </c>
      <c r="F42" s="592">
        <v>0</v>
      </c>
      <c r="G42" s="593">
        <v>0</v>
      </c>
      <c r="H42" s="594">
        <v>0</v>
      </c>
      <c r="I42" s="592">
        <v>0</v>
      </c>
      <c r="J42" s="595">
        <v>0</v>
      </c>
      <c r="K42" s="591">
        <v>0</v>
      </c>
      <c r="L42" s="592">
        <v>0</v>
      </c>
      <c r="M42" s="593">
        <v>0</v>
      </c>
      <c r="N42" s="293">
        <f t="shared" si="5"/>
        <v>-26.957619000000001</v>
      </c>
    </row>
    <row r="43" spans="1:14" ht="12.75" thickBot="1" x14ac:dyDescent="0.25">
      <c r="A43" s="31" t="s">
        <v>127</v>
      </c>
      <c r="B43" s="291">
        <v>-334.712199</v>
      </c>
      <c r="C43" s="265">
        <v>-286.91737799999999</v>
      </c>
      <c r="D43" s="202">
        <v>-282.39124200000003</v>
      </c>
      <c r="E43" s="569">
        <v>0</v>
      </c>
      <c r="F43" s="569">
        <v>0</v>
      </c>
      <c r="G43" s="569">
        <v>0</v>
      </c>
      <c r="H43" s="587">
        <v>0</v>
      </c>
      <c r="I43" s="569">
        <v>0</v>
      </c>
      <c r="J43" s="570">
        <v>0</v>
      </c>
      <c r="K43" s="569">
        <v>0</v>
      </c>
      <c r="L43" s="569">
        <v>0</v>
      </c>
      <c r="M43" s="569">
        <v>0</v>
      </c>
      <c r="N43" s="294">
        <f t="shared" si="5"/>
        <v>-904.02081899999996</v>
      </c>
    </row>
    <row r="44" spans="1:14" x14ac:dyDescent="0.2">
      <c r="N44" s="24" t="s">
        <v>131</v>
      </c>
    </row>
  </sheetData>
  <mergeCells count="34">
    <mergeCell ref="A23:A24"/>
    <mergeCell ref="N23:N24"/>
    <mergeCell ref="B30:D30"/>
    <mergeCell ref="E30:G30"/>
    <mergeCell ref="H30:J30"/>
    <mergeCell ref="K30:M30"/>
    <mergeCell ref="A30:A31"/>
    <mergeCell ref="N30:N31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10:A11"/>
    <mergeCell ref="B10:D10"/>
    <mergeCell ref="E10:G10"/>
    <mergeCell ref="H10:J10"/>
    <mergeCell ref="K10:M10"/>
    <mergeCell ref="N10:N11"/>
    <mergeCell ref="N3:N4"/>
    <mergeCell ref="N5:N6"/>
    <mergeCell ref="B5:D5"/>
    <mergeCell ref="E5:G5"/>
    <mergeCell ref="H5:J5"/>
    <mergeCell ref="K5:M5"/>
    <mergeCell ref="A5:A6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view="pageBreakPreview" zoomScaleNormal="100" zoomScaleSheetLayoutView="100" workbookViewId="0">
      <selection activeCell="A2" sqref="A2"/>
    </sheetView>
  </sheetViews>
  <sheetFormatPr defaultRowHeight="12" x14ac:dyDescent="0.2"/>
  <cols>
    <col min="1" max="1" width="16" style="21" customWidth="1"/>
    <col min="2" max="10" width="9.85546875" style="21" customWidth="1"/>
    <col min="11" max="13" width="9.85546875" style="49" customWidth="1"/>
    <col min="14" max="14" width="8.42578125" style="21" customWidth="1"/>
    <col min="15" max="15" width="10.7109375" style="21" customWidth="1"/>
    <col min="16" max="16384" width="9.140625" style="21"/>
  </cols>
  <sheetData>
    <row r="1" spans="1:14" ht="18.75" x14ac:dyDescent="0.3">
      <c r="A1" s="117" t="s">
        <v>393</v>
      </c>
      <c r="M1" s="178"/>
      <c r="N1" s="183" t="str">
        <f>Obsah!$A$1</f>
        <v>I. čtvrtletí 2019</v>
      </c>
    </row>
    <row r="2" spans="1:14" ht="7.5" customHeight="1" x14ac:dyDescent="0.2"/>
    <row r="3" spans="1:14" ht="12.75" customHeight="1" x14ac:dyDescent="0.2">
      <c r="A3" s="159"/>
      <c r="B3" s="661" t="s">
        <v>269</v>
      </c>
      <c r="C3" s="661"/>
      <c r="D3" s="661"/>
      <c r="E3" s="661" t="s">
        <v>274</v>
      </c>
      <c r="F3" s="661"/>
      <c r="G3" s="661"/>
      <c r="H3" s="661" t="s">
        <v>275</v>
      </c>
      <c r="I3" s="661"/>
      <c r="J3" s="661"/>
      <c r="K3" s="661" t="s">
        <v>276</v>
      </c>
      <c r="L3" s="661"/>
      <c r="M3" s="661"/>
      <c r="N3" s="658" t="s">
        <v>58</v>
      </c>
    </row>
    <row r="4" spans="1:14" x14ac:dyDescent="0.2">
      <c r="A4" s="159"/>
      <c r="B4" s="266" t="s">
        <v>69</v>
      </c>
      <c r="C4" s="266" t="s">
        <v>70</v>
      </c>
      <c r="D4" s="266" t="s">
        <v>71</v>
      </c>
      <c r="E4" s="266" t="s">
        <v>72</v>
      </c>
      <c r="F4" s="266" t="s">
        <v>73</v>
      </c>
      <c r="G4" s="266" t="s">
        <v>74</v>
      </c>
      <c r="H4" s="527" t="s">
        <v>75</v>
      </c>
      <c r="I4" s="527" t="s">
        <v>76</v>
      </c>
      <c r="J4" s="527" t="s">
        <v>77</v>
      </c>
      <c r="K4" s="528" t="s">
        <v>78</v>
      </c>
      <c r="L4" s="528" t="s">
        <v>79</v>
      </c>
      <c r="M4" s="528" t="s">
        <v>80</v>
      </c>
      <c r="N4" s="659"/>
    </row>
    <row r="5" spans="1:14" ht="12.75" customHeight="1" x14ac:dyDescent="0.2">
      <c r="A5" s="706" t="s">
        <v>45</v>
      </c>
      <c r="B5" s="730">
        <f>SUM(B6:D6)</f>
        <v>-3403.9147350000003</v>
      </c>
      <c r="C5" s="756"/>
      <c r="D5" s="757"/>
      <c r="E5" s="733">
        <f>SUM(E6:G6)</f>
        <v>0</v>
      </c>
      <c r="F5" s="759"/>
      <c r="G5" s="760"/>
      <c r="H5" s="733">
        <f>SUM(H6:J6)</f>
        <v>0</v>
      </c>
      <c r="I5" s="759"/>
      <c r="J5" s="760"/>
      <c r="K5" s="733">
        <f>SUM(K6:M6)</f>
        <v>0</v>
      </c>
      <c r="L5" s="759"/>
      <c r="M5" s="760"/>
      <c r="N5" s="660">
        <f>SUM(B6:M6)</f>
        <v>-3403.9147350000003</v>
      </c>
    </row>
    <row r="6" spans="1:14" ht="12.75" thickBot="1" x14ac:dyDescent="0.25">
      <c r="A6" s="755"/>
      <c r="B6" s="268">
        <f>B7+B18</f>
        <v>-1168.7747119999999</v>
      </c>
      <c r="C6" s="33">
        <f t="shared" ref="C6:M6" si="0">C7+C18</f>
        <v>-1303.6256420000004</v>
      </c>
      <c r="D6" s="189">
        <f t="shared" si="0"/>
        <v>-931.51438099999996</v>
      </c>
      <c r="E6" s="612">
        <f t="shared" si="0"/>
        <v>0</v>
      </c>
      <c r="F6" s="612">
        <f t="shared" si="0"/>
        <v>0</v>
      </c>
      <c r="G6" s="612">
        <f t="shared" si="0"/>
        <v>0</v>
      </c>
      <c r="H6" s="613">
        <f t="shared" si="0"/>
        <v>0</v>
      </c>
      <c r="I6" s="612">
        <f t="shared" si="0"/>
        <v>0</v>
      </c>
      <c r="J6" s="614">
        <f t="shared" si="0"/>
        <v>0</v>
      </c>
      <c r="K6" s="613">
        <f t="shared" si="0"/>
        <v>0</v>
      </c>
      <c r="L6" s="612">
        <f t="shared" si="0"/>
        <v>0</v>
      </c>
      <c r="M6" s="614">
        <f t="shared" si="0"/>
        <v>0</v>
      </c>
      <c r="N6" s="758"/>
    </row>
    <row r="7" spans="1:14" x14ac:dyDescent="0.2">
      <c r="A7" s="215" t="s">
        <v>94</v>
      </c>
      <c r="B7" s="310">
        <f>B8+B13</f>
        <v>-2454.0166629999999</v>
      </c>
      <c r="C7" s="70">
        <f t="shared" ref="C7:M7" si="1">C8+C13</f>
        <v>-2161.4619830000001</v>
      </c>
      <c r="D7" s="311">
        <f t="shared" si="1"/>
        <v>-1970.9889430000001</v>
      </c>
      <c r="E7" s="615">
        <f t="shared" si="1"/>
        <v>0</v>
      </c>
      <c r="F7" s="615">
        <f t="shared" si="1"/>
        <v>0</v>
      </c>
      <c r="G7" s="615">
        <f t="shared" si="1"/>
        <v>0</v>
      </c>
      <c r="H7" s="616">
        <f t="shared" si="1"/>
        <v>0</v>
      </c>
      <c r="I7" s="615">
        <f t="shared" si="1"/>
        <v>0</v>
      </c>
      <c r="J7" s="617">
        <f t="shared" si="1"/>
        <v>0</v>
      </c>
      <c r="K7" s="616">
        <f t="shared" si="1"/>
        <v>0</v>
      </c>
      <c r="L7" s="615">
        <f t="shared" si="1"/>
        <v>0</v>
      </c>
      <c r="M7" s="617">
        <f t="shared" si="1"/>
        <v>0</v>
      </c>
      <c r="N7" s="306">
        <f>SUM(B7:M7)</f>
        <v>-6586.4675889999999</v>
      </c>
    </row>
    <row r="8" spans="1:14" x14ac:dyDescent="0.2">
      <c r="A8" s="424" t="s">
        <v>82</v>
      </c>
      <c r="B8" s="420">
        <f>SUM(B9:B12)</f>
        <v>-2450.0070000000001</v>
      </c>
      <c r="C8" s="421">
        <f t="shared" ref="C8:M8" si="2">SUM(C9:C12)</f>
        <v>-2152.7370000000001</v>
      </c>
      <c r="D8" s="422">
        <f t="shared" si="2"/>
        <v>-1926.7820000000002</v>
      </c>
      <c r="E8" s="618">
        <f t="shared" si="2"/>
        <v>0</v>
      </c>
      <c r="F8" s="618">
        <f t="shared" si="2"/>
        <v>0</v>
      </c>
      <c r="G8" s="618">
        <f t="shared" si="2"/>
        <v>0</v>
      </c>
      <c r="H8" s="619">
        <f t="shared" si="2"/>
        <v>0</v>
      </c>
      <c r="I8" s="618">
        <f t="shared" si="2"/>
        <v>0</v>
      </c>
      <c r="J8" s="620">
        <f t="shared" si="2"/>
        <v>0</v>
      </c>
      <c r="K8" s="619">
        <f t="shared" si="2"/>
        <v>0</v>
      </c>
      <c r="L8" s="618">
        <f t="shared" si="2"/>
        <v>0</v>
      </c>
      <c r="M8" s="620">
        <f t="shared" si="2"/>
        <v>0</v>
      </c>
      <c r="N8" s="423">
        <f>SUM(B8:M8)</f>
        <v>-6529.5260000000007</v>
      </c>
    </row>
    <row r="9" spans="1:14" x14ac:dyDescent="0.2">
      <c r="A9" s="216" t="s">
        <v>83</v>
      </c>
      <c r="B9" s="312">
        <v>-11.864000000000001</v>
      </c>
      <c r="C9" s="71">
        <v>-18.678000000000001</v>
      </c>
      <c r="D9" s="313">
        <v>-33.369</v>
      </c>
      <c r="E9" s="599">
        <v>0</v>
      </c>
      <c r="F9" s="599">
        <v>0</v>
      </c>
      <c r="G9" s="599">
        <v>0</v>
      </c>
      <c r="H9" s="600">
        <v>0</v>
      </c>
      <c r="I9" s="599">
        <v>0</v>
      </c>
      <c r="J9" s="601">
        <v>0</v>
      </c>
      <c r="K9" s="600">
        <v>0</v>
      </c>
      <c r="L9" s="599">
        <v>0</v>
      </c>
      <c r="M9" s="601">
        <v>0</v>
      </c>
      <c r="N9" s="248">
        <f t="shared" ref="N9:N14" si="3">SUM(B9:M9)</f>
        <v>-63.911000000000001</v>
      </c>
    </row>
    <row r="10" spans="1:14" x14ac:dyDescent="0.2">
      <c r="A10" s="217" t="s">
        <v>84</v>
      </c>
      <c r="B10" s="314">
        <v>-337.11</v>
      </c>
      <c r="C10" s="53">
        <v>-450.08600000000001</v>
      </c>
      <c r="D10" s="315">
        <v>-317.84399999999999</v>
      </c>
      <c r="E10" s="602">
        <v>0</v>
      </c>
      <c r="F10" s="603">
        <v>0</v>
      </c>
      <c r="G10" s="604">
        <v>0</v>
      </c>
      <c r="H10" s="605">
        <v>0</v>
      </c>
      <c r="I10" s="603">
        <v>0</v>
      </c>
      <c r="J10" s="606">
        <v>0</v>
      </c>
      <c r="K10" s="605">
        <v>0</v>
      </c>
      <c r="L10" s="603">
        <v>0</v>
      </c>
      <c r="M10" s="606">
        <v>0</v>
      </c>
      <c r="N10" s="249">
        <f t="shared" si="3"/>
        <v>-1105.04</v>
      </c>
    </row>
    <row r="11" spans="1:14" x14ac:dyDescent="0.2">
      <c r="A11" s="217" t="s">
        <v>85</v>
      </c>
      <c r="B11" s="314">
        <v>-913.96500000000003</v>
      </c>
      <c r="C11" s="53">
        <v>-801.25199999999995</v>
      </c>
      <c r="D11" s="315">
        <v>-807.81500000000005</v>
      </c>
      <c r="E11" s="602">
        <v>0</v>
      </c>
      <c r="F11" s="603">
        <v>0</v>
      </c>
      <c r="G11" s="604">
        <v>0</v>
      </c>
      <c r="H11" s="605">
        <v>0</v>
      </c>
      <c r="I11" s="603">
        <v>0</v>
      </c>
      <c r="J11" s="606">
        <v>0</v>
      </c>
      <c r="K11" s="605">
        <v>0</v>
      </c>
      <c r="L11" s="603">
        <v>0</v>
      </c>
      <c r="M11" s="606">
        <v>0</v>
      </c>
      <c r="N11" s="249">
        <f t="shared" si="3"/>
        <v>-2523.0320000000002</v>
      </c>
    </row>
    <row r="12" spans="1:14" x14ac:dyDescent="0.2">
      <c r="A12" s="154" t="s">
        <v>86</v>
      </c>
      <c r="B12" s="316">
        <v>-1187.068</v>
      </c>
      <c r="C12" s="50">
        <v>-882.721</v>
      </c>
      <c r="D12" s="317">
        <v>-767.75400000000002</v>
      </c>
      <c r="E12" s="319">
        <v>0</v>
      </c>
      <c r="F12" s="319">
        <v>0</v>
      </c>
      <c r="G12" s="319">
        <v>0</v>
      </c>
      <c r="H12" s="607">
        <v>0</v>
      </c>
      <c r="I12" s="319">
        <v>0</v>
      </c>
      <c r="J12" s="608">
        <v>0</v>
      </c>
      <c r="K12" s="607">
        <v>0</v>
      </c>
      <c r="L12" s="319">
        <v>0</v>
      </c>
      <c r="M12" s="608">
        <v>0</v>
      </c>
      <c r="N12" s="251">
        <f t="shared" si="3"/>
        <v>-2837.5429999999997</v>
      </c>
    </row>
    <row r="13" spans="1:14" x14ac:dyDescent="0.2">
      <c r="A13" s="419" t="s">
        <v>87</v>
      </c>
      <c r="B13" s="420">
        <f>SUM(B14:B17)</f>
        <v>-4.0096629999999998</v>
      </c>
      <c r="C13" s="421">
        <f t="shared" ref="C13:M13" si="4">SUM(C14:C17)</f>
        <v>-8.7249829999999999</v>
      </c>
      <c r="D13" s="422">
        <f t="shared" si="4"/>
        <v>-44.206943000000003</v>
      </c>
      <c r="E13" s="618">
        <f t="shared" si="4"/>
        <v>0</v>
      </c>
      <c r="F13" s="618">
        <f t="shared" si="4"/>
        <v>0</v>
      </c>
      <c r="G13" s="618">
        <f t="shared" si="4"/>
        <v>0</v>
      </c>
      <c r="H13" s="619">
        <f t="shared" si="4"/>
        <v>0</v>
      </c>
      <c r="I13" s="618">
        <f t="shared" si="4"/>
        <v>0</v>
      </c>
      <c r="J13" s="620">
        <f t="shared" si="4"/>
        <v>0</v>
      </c>
      <c r="K13" s="619">
        <f t="shared" si="4"/>
        <v>0</v>
      </c>
      <c r="L13" s="618">
        <f t="shared" si="4"/>
        <v>0</v>
      </c>
      <c r="M13" s="620">
        <f t="shared" si="4"/>
        <v>0</v>
      </c>
      <c r="N13" s="423">
        <f>SUM(B13:M13)</f>
        <v>-56.941589</v>
      </c>
    </row>
    <row r="14" spans="1:14" x14ac:dyDescent="0.2">
      <c r="A14" s="154" t="s">
        <v>83</v>
      </c>
      <c r="B14" s="298">
        <v>-3.8598750000000002</v>
      </c>
      <c r="C14" s="168">
        <v>-8.6104500000000002</v>
      </c>
      <c r="D14" s="296">
        <v>-44.125838999999999</v>
      </c>
      <c r="E14" s="588">
        <v>0</v>
      </c>
      <c r="F14" s="588">
        <v>0</v>
      </c>
      <c r="G14" s="588">
        <v>0</v>
      </c>
      <c r="H14" s="589">
        <v>0</v>
      </c>
      <c r="I14" s="588">
        <v>0</v>
      </c>
      <c r="J14" s="590">
        <v>0</v>
      </c>
      <c r="K14" s="589">
        <v>0</v>
      </c>
      <c r="L14" s="588">
        <v>0</v>
      </c>
      <c r="M14" s="608">
        <v>0</v>
      </c>
      <c r="N14" s="251">
        <f t="shared" si="3"/>
        <v>-56.596164000000002</v>
      </c>
    </row>
    <row r="15" spans="1:14" x14ac:dyDescent="0.2">
      <c r="A15" s="217" t="s">
        <v>84</v>
      </c>
      <c r="B15" s="299">
        <v>0</v>
      </c>
      <c r="C15" s="169">
        <v>0</v>
      </c>
      <c r="D15" s="297">
        <v>0</v>
      </c>
      <c r="E15" s="591">
        <v>0</v>
      </c>
      <c r="F15" s="592">
        <v>0</v>
      </c>
      <c r="G15" s="593">
        <v>0</v>
      </c>
      <c r="H15" s="594">
        <v>0</v>
      </c>
      <c r="I15" s="592">
        <v>0</v>
      </c>
      <c r="J15" s="595">
        <v>0</v>
      </c>
      <c r="K15" s="594">
        <v>0</v>
      </c>
      <c r="L15" s="592">
        <v>0</v>
      </c>
      <c r="M15" s="606">
        <v>0</v>
      </c>
      <c r="N15" s="249">
        <f t="shared" ref="N15:N28" si="5">SUM(B15:M15)</f>
        <v>0</v>
      </c>
    </row>
    <row r="16" spans="1:14" x14ac:dyDescent="0.2">
      <c r="A16" s="217" t="s">
        <v>85</v>
      </c>
      <c r="B16" s="299">
        <v>0</v>
      </c>
      <c r="C16" s="169">
        <v>0</v>
      </c>
      <c r="D16" s="297">
        <v>0</v>
      </c>
      <c r="E16" s="591">
        <v>0</v>
      </c>
      <c r="F16" s="592">
        <v>0</v>
      </c>
      <c r="G16" s="593">
        <v>0</v>
      </c>
      <c r="H16" s="594">
        <v>0</v>
      </c>
      <c r="I16" s="592">
        <v>0</v>
      </c>
      <c r="J16" s="595">
        <v>0</v>
      </c>
      <c r="K16" s="594">
        <v>0</v>
      </c>
      <c r="L16" s="592">
        <v>0</v>
      </c>
      <c r="M16" s="606">
        <v>0</v>
      </c>
      <c r="N16" s="249">
        <f t="shared" si="5"/>
        <v>0</v>
      </c>
    </row>
    <row r="17" spans="1:14" ht="12.75" thickBot="1" x14ac:dyDescent="0.25">
      <c r="A17" s="318" t="s">
        <v>86</v>
      </c>
      <c r="B17" s="298">
        <v>-0.149788</v>
      </c>
      <c r="C17" s="168">
        <v>-0.114533</v>
      </c>
      <c r="D17" s="296">
        <v>-8.1103999999999996E-2</v>
      </c>
      <c r="E17" s="588">
        <v>0</v>
      </c>
      <c r="F17" s="588">
        <v>0</v>
      </c>
      <c r="G17" s="588">
        <v>0</v>
      </c>
      <c r="H17" s="589">
        <v>0</v>
      </c>
      <c r="I17" s="588">
        <v>0</v>
      </c>
      <c r="J17" s="590">
        <v>0</v>
      </c>
      <c r="K17" s="589">
        <v>0</v>
      </c>
      <c r="L17" s="588">
        <v>0</v>
      </c>
      <c r="M17" s="608">
        <v>0</v>
      </c>
      <c r="N17" s="251">
        <f t="shared" si="5"/>
        <v>-0.34542500000000004</v>
      </c>
    </row>
    <row r="18" spans="1:14" x14ac:dyDescent="0.2">
      <c r="A18" s="425" t="s">
        <v>95</v>
      </c>
      <c r="B18" s="426">
        <f>B19+B24</f>
        <v>1285.241951</v>
      </c>
      <c r="C18" s="427">
        <f t="shared" ref="C18:M18" si="6">C19+C24</f>
        <v>857.83634099999983</v>
      </c>
      <c r="D18" s="428">
        <f t="shared" si="6"/>
        <v>1039.4745620000001</v>
      </c>
      <c r="E18" s="621">
        <f t="shared" si="6"/>
        <v>0</v>
      </c>
      <c r="F18" s="621">
        <f t="shared" si="6"/>
        <v>0</v>
      </c>
      <c r="G18" s="621">
        <f t="shared" si="6"/>
        <v>0</v>
      </c>
      <c r="H18" s="622">
        <f t="shared" si="6"/>
        <v>0</v>
      </c>
      <c r="I18" s="621">
        <f t="shared" si="6"/>
        <v>0</v>
      </c>
      <c r="J18" s="623">
        <f t="shared" si="6"/>
        <v>0</v>
      </c>
      <c r="K18" s="622">
        <f t="shared" si="6"/>
        <v>0</v>
      </c>
      <c r="L18" s="621">
        <f t="shared" si="6"/>
        <v>0</v>
      </c>
      <c r="M18" s="623">
        <f t="shared" si="6"/>
        <v>0</v>
      </c>
      <c r="N18" s="307">
        <f>SUM(B18:M18)</f>
        <v>3182.5528539999996</v>
      </c>
    </row>
    <row r="19" spans="1:14" x14ac:dyDescent="0.2">
      <c r="A19" s="419" t="s">
        <v>88</v>
      </c>
      <c r="B19" s="420">
        <f>SUM(B20:B23)</f>
        <v>1263.923</v>
      </c>
      <c r="C19" s="421">
        <f t="shared" ref="C19:M19" si="7">SUM(C20:C23)</f>
        <v>848.83799999999985</v>
      </c>
      <c r="D19" s="422">
        <f t="shared" si="7"/>
        <v>1031.788</v>
      </c>
      <c r="E19" s="618">
        <f t="shared" si="7"/>
        <v>0</v>
      </c>
      <c r="F19" s="618">
        <f t="shared" si="7"/>
        <v>0</v>
      </c>
      <c r="G19" s="618">
        <f t="shared" si="7"/>
        <v>0</v>
      </c>
      <c r="H19" s="619">
        <f t="shared" si="7"/>
        <v>0</v>
      </c>
      <c r="I19" s="618">
        <f t="shared" si="7"/>
        <v>0</v>
      </c>
      <c r="J19" s="620">
        <f t="shared" si="7"/>
        <v>0</v>
      </c>
      <c r="K19" s="619">
        <f t="shared" si="7"/>
        <v>0</v>
      </c>
      <c r="L19" s="618">
        <f t="shared" si="7"/>
        <v>0</v>
      </c>
      <c r="M19" s="620">
        <f t="shared" si="7"/>
        <v>0</v>
      </c>
      <c r="N19" s="423">
        <f>SUM(B19:M19)</f>
        <v>3144.549</v>
      </c>
    </row>
    <row r="20" spans="1:14" x14ac:dyDescent="0.2">
      <c r="A20" s="216" t="s">
        <v>90</v>
      </c>
      <c r="B20" s="274">
        <v>404.149</v>
      </c>
      <c r="C20" s="34">
        <v>245.69</v>
      </c>
      <c r="D20" s="273">
        <v>267.27</v>
      </c>
      <c r="E20" s="599">
        <v>0</v>
      </c>
      <c r="F20" s="599">
        <v>0</v>
      </c>
      <c r="G20" s="599">
        <v>0</v>
      </c>
      <c r="H20" s="600">
        <v>0</v>
      </c>
      <c r="I20" s="599">
        <v>0</v>
      </c>
      <c r="J20" s="601">
        <v>0</v>
      </c>
      <c r="K20" s="600">
        <v>0</v>
      </c>
      <c r="L20" s="599">
        <v>0</v>
      </c>
      <c r="M20" s="601">
        <v>0</v>
      </c>
      <c r="N20" s="308">
        <f t="shared" si="5"/>
        <v>917.10899999999992</v>
      </c>
    </row>
    <row r="21" spans="1:14" x14ac:dyDescent="0.2">
      <c r="A21" s="217" t="s">
        <v>91</v>
      </c>
      <c r="B21" s="253">
        <v>859.23199999999997</v>
      </c>
      <c r="C21" s="27">
        <v>593.31399999999996</v>
      </c>
      <c r="D21" s="205">
        <v>723.43200000000002</v>
      </c>
      <c r="E21" s="602">
        <v>0</v>
      </c>
      <c r="F21" s="603">
        <v>0</v>
      </c>
      <c r="G21" s="604">
        <v>0</v>
      </c>
      <c r="H21" s="605">
        <v>0</v>
      </c>
      <c r="I21" s="603">
        <v>0</v>
      </c>
      <c r="J21" s="606">
        <v>0</v>
      </c>
      <c r="K21" s="605">
        <v>0</v>
      </c>
      <c r="L21" s="603">
        <v>0</v>
      </c>
      <c r="M21" s="606">
        <v>0</v>
      </c>
      <c r="N21" s="309">
        <f t="shared" si="5"/>
        <v>2175.9780000000001</v>
      </c>
    </row>
    <row r="22" spans="1:14" x14ac:dyDescent="0.2">
      <c r="A22" s="217" t="s">
        <v>92</v>
      </c>
      <c r="B22" s="253">
        <v>0.42899999999999999</v>
      </c>
      <c r="C22" s="27">
        <v>3.0680000000000001</v>
      </c>
      <c r="D22" s="205">
        <v>25.895</v>
      </c>
      <c r="E22" s="602">
        <v>0</v>
      </c>
      <c r="F22" s="603">
        <v>0</v>
      </c>
      <c r="G22" s="604">
        <v>0</v>
      </c>
      <c r="H22" s="605">
        <v>0</v>
      </c>
      <c r="I22" s="603">
        <v>0</v>
      </c>
      <c r="J22" s="606">
        <v>0</v>
      </c>
      <c r="K22" s="605">
        <v>0</v>
      </c>
      <c r="L22" s="603">
        <v>0</v>
      </c>
      <c r="M22" s="606">
        <v>0</v>
      </c>
      <c r="N22" s="309">
        <f t="shared" si="5"/>
        <v>29.391999999999999</v>
      </c>
    </row>
    <row r="23" spans="1:14" x14ac:dyDescent="0.2">
      <c r="A23" s="154" t="s">
        <v>93</v>
      </c>
      <c r="B23" s="255">
        <v>0.113</v>
      </c>
      <c r="C23" s="19">
        <v>6.766</v>
      </c>
      <c r="D23" s="256">
        <v>15.191000000000001</v>
      </c>
      <c r="E23" s="319">
        <v>0</v>
      </c>
      <c r="F23" s="319">
        <v>0</v>
      </c>
      <c r="G23" s="319">
        <v>0</v>
      </c>
      <c r="H23" s="607">
        <v>0</v>
      </c>
      <c r="I23" s="319">
        <v>0</v>
      </c>
      <c r="J23" s="608">
        <v>0</v>
      </c>
      <c r="K23" s="607">
        <v>0</v>
      </c>
      <c r="L23" s="319">
        <v>0</v>
      </c>
      <c r="M23" s="608">
        <v>0</v>
      </c>
      <c r="N23" s="304">
        <f t="shared" si="5"/>
        <v>22.07</v>
      </c>
    </row>
    <row r="24" spans="1:14" x14ac:dyDescent="0.2">
      <c r="A24" s="419" t="s">
        <v>89</v>
      </c>
      <c r="B24" s="420">
        <f>SUM(B25:B28)</f>
        <v>21.318950999999998</v>
      </c>
      <c r="C24" s="421">
        <f t="shared" ref="C24:M24" si="8">SUM(C25:C28)</f>
        <v>8.9983409999999999</v>
      </c>
      <c r="D24" s="422">
        <f t="shared" si="8"/>
        <v>7.6865620000000003</v>
      </c>
      <c r="E24" s="618">
        <f t="shared" si="8"/>
        <v>0</v>
      </c>
      <c r="F24" s="618">
        <f t="shared" si="8"/>
        <v>0</v>
      </c>
      <c r="G24" s="618">
        <f t="shared" si="8"/>
        <v>0</v>
      </c>
      <c r="H24" s="619">
        <f t="shared" si="8"/>
        <v>0</v>
      </c>
      <c r="I24" s="618">
        <f t="shared" si="8"/>
        <v>0</v>
      </c>
      <c r="J24" s="620">
        <f t="shared" si="8"/>
        <v>0</v>
      </c>
      <c r="K24" s="619">
        <f t="shared" si="8"/>
        <v>0</v>
      </c>
      <c r="L24" s="618">
        <f t="shared" si="8"/>
        <v>0</v>
      </c>
      <c r="M24" s="620">
        <f t="shared" si="8"/>
        <v>0</v>
      </c>
      <c r="N24" s="423">
        <f>SUM(B24:M24)</f>
        <v>38.003853999999997</v>
      </c>
    </row>
    <row r="25" spans="1:14" x14ac:dyDescent="0.2">
      <c r="A25" s="154" t="s">
        <v>90</v>
      </c>
      <c r="B25" s="255">
        <v>21.218971999999997</v>
      </c>
      <c r="C25" s="19">
        <v>8.9371410000000004</v>
      </c>
      <c r="D25" s="256">
        <v>7.5614880000000007</v>
      </c>
      <c r="E25" s="319">
        <v>0</v>
      </c>
      <c r="F25" s="319">
        <v>0</v>
      </c>
      <c r="G25" s="319">
        <v>0</v>
      </c>
      <c r="H25" s="607">
        <v>0</v>
      </c>
      <c r="I25" s="319">
        <v>0</v>
      </c>
      <c r="J25" s="608">
        <v>0</v>
      </c>
      <c r="K25" s="607">
        <v>0</v>
      </c>
      <c r="L25" s="319">
        <v>0</v>
      </c>
      <c r="M25" s="608">
        <v>0</v>
      </c>
      <c r="N25" s="304">
        <f t="shared" si="5"/>
        <v>37.717601000000002</v>
      </c>
    </row>
    <row r="26" spans="1:14" x14ac:dyDescent="0.2">
      <c r="A26" s="217" t="s">
        <v>91</v>
      </c>
      <c r="B26" s="253">
        <v>0</v>
      </c>
      <c r="C26" s="27">
        <v>0</v>
      </c>
      <c r="D26" s="205">
        <v>0</v>
      </c>
      <c r="E26" s="602">
        <v>0</v>
      </c>
      <c r="F26" s="603">
        <v>0</v>
      </c>
      <c r="G26" s="604">
        <v>0</v>
      </c>
      <c r="H26" s="605">
        <v>0</v>
      </c>
      <c r="I26" s="603">
        <v>0</v>
      </c>
      <c r="J26" s="606">
        <v>0</v>
      </c>
      <c r="K26" s="605">
        <v>0</v>
      </c>
      <c r="L26" s="603">
        <v>0</v>
      </c>
      <c r="M26" s="606">
        <v>0</v>
      </c>
      <c r="N26" s="309">
        <f t="shared" si="5"/>
        <v>0</v>
      </c>
    </row>
    <row r="27" spans="1:14" x14ac:dyDescent="0.2">
      <c r="A27" s="217" t="s">
        <v>92</v>
      </c>
      <c r="B27" s="253">
        <v>0</v>
      </c>
      <c r="C27" s="27">
        <v>0</v>
      </c>
      <c r="D27" s="205">
        <v>0</v>
      </c>
      <c r="E27" s="602">
        <v>0</v>
      </c>
      <c r="F27" s="603">
        <v>0</v>
      </c>
      <c r="G27" s="604">
        <v>0</v>
      </c>
      <c r="H27" s="605">
        <v>0</v>
      </c>
      <c r="I27" s="603">
        <v>0</v>
      </c>
      <c r="J27" s="606">
        <v>0</v>
      </c>
      <c r="K27" s="605">
        <v>0</v>
      </c>
      <c r="L27" s="603">
        <v>0</v>
      </c>
      <c r="M27" s="606">
        <v>0</v>
      </c>
      <c r="N27" s="309">
        <f t="shared" si="5"/>
        <v>0</v>
      </c>
    </row>
    <row r="28" spans="1:14" ht="12.75" thickBot="1" x14ac:dyDescent="0.25">
      <c r="A28" s="218" t="s">
        <v>93</v>
      </c>
      <c r="B28" s="254">
        <v>9.9978999999999998E-2</v>
      </c>
      <c r="C28" s="32">
        <v>6.1200000000000004E-2</v>
      </c>
      <c r="D28" s="258">
        <v>0.12507399999999999</v>
      </c>
      <c r="E28" s="609">
        <v>0</v>
      </c>
      <c r="F28" s="609">
        <v>0</v>
      </c>
      <c r="G28" s="609">
        <v>0</v>
      </c>
      <c r="H28" s="610">
        <v>0</v>
      </c>
      <c r="I28" s="609">
        <v>0</v>
      </c>
      <c r="J28" s="611">
        <v>0</v>
      </c>
      <c r="K28" s="610">
        <v>0</v>
      </c>
      <c r="L28" s="609">
        <v>0</v>
      </c>
      <c r="M28" s="611">
        <v>0</v>
      </c>
      <c r="N28" s="305">
        <f t="shared" si="5"/>
        <v>0.28625299999999998</v>
      </c>
    </row>
    <row r="29" spans="1:14" x14ac:dyDescent="0.2">
      <c r="A29" s="49"/>
      <c r="N29" s="24" t="s">
        <v>138</v>
      </c>
    </row>
    <row r="30" spans="1:14" ht="12.75" x14ac:dyDescent="0.2">
      <c r="I30" s="179"/>
      <c r="K30" s="530">
        <v>-120.507164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751">
        <v>954.82660099999987</v>
      </c>
      <c r="K35" s="751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751">
        <v>2175.9780000000001</v>
      </c>
      <c r="I39" s="751"/>
      <c r="J39" s="751"/>
    </row>
    <row r="40" spans="7:14" x14ac:dyDescent="0.2">
      <c r="J40" s="52" t="s">
        <v>213</v>
      </c>
      <c r="K40" s="754">
        <v>-3403.9147349999998</v>
      </c>
      <c r="L40" s="754"/>
    </row>
    <row r="41" spans="7:14" ht="10.5" customHeight="1" x14ac:dyDescent="0.2"/>
    <row r="42" spans="7:14" ht="10.5" customHeight="1" x14ac:dyDescent="0.2"/>
    <row r="43" spans="7:14" x14ac:dyDescent="0.2">
      <c r="G43" s="753">
        <v>-1105.04</v>
      </c>
      <c r="H43" s="753"/>
      <c r="K43" s="529">
        <v>29.391999999999999</v>
      </c>
    </row>
    <row r="44" spans="7:14" x14ac:dyDescent="0.2">
      <c r="L44" s="530">
        <v>22.356252999999999</v>
      </c>
    </row>
    <row r="45" spans="7:14" x14ac:dyDescent="0.2">
      <c r="M45" s="753">
        <v>-2837.8884249999996</v>
      </c>
      <c r="N45" s="753"/>
    </row>
    <row r="46" spans="7:14" ht="10.5" customHeight="1" x14ac:dyDescent="0.2"/>
    <row r="47" spans="7:14" ht="10.5" customHeight="1" x14ac:dyDescent="0.2">
      <c r="J47" s="752">
        <v>-2523.0320000000002</v>
      </c>
      <c r="K47" s="752"/>
      <c r="L47" s="752"/>
    </row>
  </sheetData>
  <mergeCells count="17"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  <mergeCell ref="J35:K35"/>
    <mergeCell ref="J47:L47"/>
    <mergeCell ref="M45:N45"/>
    <mergeCell ref="G43:H43"/>
    <mergeCell ref="K40:L40"/>
    <mergeCell ref="H39:J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O43"/>
  <sheetViews>
    <sheetView showGridLines="0" view="pageBreakPreview" zoomScaleNormal="115" zoomScaleSheetLayoutView="100" workbookViewId="0">
      <selection activeCell="P24" sqref="P24"/>
    </sheetView>
  </sheetViews>
  <sheetFormatPr defaultRowHeight="12" x14ac:dyDescent="0.2"/>
  <cols>
    <col min="1" max="1" width="13.85546875" style="21" customWidth="1"/>
    <col min="2" max="2" width="7.5703125" style="21" customWidth="1"/>
    <col min="3" max="3" width="9.28515625" style="21" customWidth="1"/>
    <col min="4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14" t="s">
        <v>317</v>
      </c>
      <c r="I1" s="178"/>
      <c r="J1" s="178"/>
      <c r="M1" s="178"/>
      <c r="N1" s="183" t="str">
        <f>Obsah!$A$1</f>
        <v>I. čtvrtletí 2019</v>
      </c>
    </row>
    <row r="2" spans="1:14" ht="5.25" customHeight="1" x14ac:dyDescent="0.2"/>
    <row r="3" spans="1:14" ht="12.6" customHeight="1" x14ac:dyDescent="0.2">
      <c r="A3" s="659"/>
      <c r="B3" s="659"/>
      <c r="C3" s="143" t="s">
        <v>69</v>
      </c>
      <c r="D3" s="143" t="s">
        <v>70</v>
      </c>
      <c r="E3" s="143" t="s">
        <v>71</v>
      </c>
      <c r="F3" s="143" t="s">
        <v>72</v>
      </c>
      <c r="G3" s="143" t="s">
        <v>73</v>
      </c>
      <c r="H3" s="143" t="s">
        <v>74</v>
      </c>
      <c r="I3" s="143" t="s">
        <v>75</v>
      </c>
      <c r="J3" s="143" t="s">
        <v>76</v>
      </c>
      <c r="K3" s="143" t="s">
        <v>77</v>
      </c>
      <c r="L3" s="143" t="s">
        <v>78</v>
      </c>
      <c r="M3" s="143" t="s">
        <v>79</v>
      </c>
      <c r="N3" s="143" t="s">
        <v>80</v>
      </c>
    </row>
    <row r="4" spans="1:14" ht="12.6" customHeight="1" x14ac:dyDescent="0.2">
      <c r="A4" s="765" t="s">
        <v>60</v>
      </c>
      <c r="B4" s="765"/>
      <c r="C4" s="219">
        <v>11747</v>
      </c>
      <c r="D4" s="219">
        <v>11239</v>
      </c>
      <c r="E4" s="219">
        <v>10137</v>
      </c>
      <c r="F4" s="632">
        <v>0</v>
      </c>
      <c r="G4" s="632">
        <v>0</v>
      </c>
      <c r="H4" s="632">
        <v>0</v>
      </c>
      <c r="I4" s="632">
        <v>0</v>
      </c>
      <c r="J4" s="632">
        <v>0</v>
      </c>
      <c r="K4" s="632">
        <v>0</v>
      </c>
      <c r="L4" s="632">
        <v>0</v>
      </c>
      <c r="M4" s="632">
        <v>0</v>
      </c>
      <c r="N4" s="632">
        <v>0</v>
      </c>
    </row>
    <row r="5" spans="1:14" ht="12.6" customHeight="1" x14ac:dyDescent="0.2">
      <c r="A5" s="763" t="s">
        <v>52</v>
      </c>
      <c r="B5" s="764"/>
      <c r="C5" s="480">
        <v>43489</v>
      </c>
      <c r="D5" s="480">
        <v>43501</v>
      </c>
      <c r="E5" s="480">
        <v>43537</v>
      </c>
      <c r="F5" s="633">
        <v>43556</v>
      </c>
      <c r="G5" s="633">
        <v>43586</v>
      </c>
      <c r="H5" s="634">
        <v>43617</v>
      </c>
      <c r="I5" s="633">
        <v>43647</v>
      </c>
      <c r="J5" s="633">
        <v>43678</v>
      </c>
      <c r="K5" s="634">
        <v>43709</v>
      </c>
      <c r="L5" s="633">
        <v>43739</v>
      </c>
      <c r="M5" s="633">
        <v>43770</v>
      </c>
      <c r="N5" s="634">
        <v>43800</v>
      </c>
    </row>
    <row r="6" spans="1:14" ht="12.6" customHeight="1" thickBot="1" x14ac:dyDescent="0.25">
      <c r="A6" s="761" t="s">
        <v>61</v>
      </c>
      <c r="B6" s="761"/>
      <c r="C6" s="220" t="s">
        <v>439</v>
      </c>
      <c r="D6" s="60" t="s">
        <v>440</v>
      </c>
      <c r="E6" s="60" t="s">
        <v>440</v>
      </c>
      <c r="F6" s="635" t="s">
        <v>441</v>
      </c>
      <c r="G6" s="636" t="s">
        <v>441</v>
      </c>
      <c r="H6" s="636" t="s">
        <v>441</v>
      </c>
      <c r="I6" s="635" t="s">
        <v>441</v>
      </c>
      <c r="J6" s="636" t="s">
        <v>441</v>
      </c>
      <c r="K6" s="636" t="s">
        <v>441</v>
      </c>
      <c r="L6" s="635" t="s">
        <v>441</v>
      </c>
      <c r="M6" s="636" t="s">
        <v>441</v>
      </c>
      <c r="N6" s="636" t="s">
        <v>441</v>
      </c>
    </row>
    <row r="7" spans="1:14" ht="12.6" customHeight="1" x14ac:dyDescent="0.2">
      <c r="A7" s="762" t="s">
        <v>66</v>
      </c>
      <c r="B7" s="762"/>
      <c r="C7" s="221">
        <v>6003</v>
      </c>
      <c r="D7" s="43">
        <v>7091</v>
      </c>
      <c r="E7" s="43">
        <v>6235</v>
      </c>
      <c r="F7" s="637">
        <v>0</v>
      </c>
      <c r="G7" s="567">
        <v>0</v>
      </c>
      <c r="H7" s="567">
        <v>0</v>
      </c>
      <c r="I7" s="637">
        <v>0</v>
      </c>
      <c r="J7" s="567">
        <v>0</v>
      </c>
      <c r="K7" s="567">
        <v>0</v>
      </c>
      <c r="L7" s="637">
        <v>0</v>
      </c>
      <c r="M7" s="567">
        <v>0</v>
      </c>
      <c r="N7" s="567">
        <v>0</v>
      </c>
    </row>
    <row r="8" spans="1:14" ht="12.6" customHeight="1" x14ac:dyDescent="0.2">
      <c r="A8" s="763" t="s">
        <v>52</v>
      </c>
      <c r="B8" s="764"/>
      <c r="C8" s="480">
        <v>43466</v>
      </c>
      <c r="D8" s="480">
        <v>43513</v>
      </c>
      <c r="E8" s="481">
        <v>43548</v>
      </c>
      <c r="F8" s="633">
        <v>43556</v>
      </c>
      <c r="G8" s="633">
        <v>43586</v>
      </c>
      <c r="H8" s="634">
        <v>43617</v>
      </c>
      <c r="I8" s="633">
        <v>43647</v>
      </c>
      <c r="J8" s="633">
        <v>43678</v>
      </c>
      <c r="K8" s="634">
        <v>43709</v>
      </c>
      <c r="L8" s="633">
        <v>43739</v>
      </c>
      <c r="M8" s="633">
        <v>43770</v>
      </c>
      <c r="N8" s="634">
        <v>43800</v>
      </c>
    </row>
    <row r="9" spans="1:14" ht="12.6" customHeight="1" thickBot="1" x14ac:dyDescent="0.25">
      <c r="A9" s="761" t="s">
        <v>61</v>
      </c>
      <c r="B9" s="761"/>
      <c r="C9" s="60" t="s">
        <v>442</v>
      </c>
      <c r="D9" s="60" t="s">
        <v>443</v>
      </c>
      <c r="E9" s="60" t="s">
        <v>443</v>
      </c>
      <c r="F9" s="636" t="s">
        <v>441</v>
      </c>
      <c r="G9" s="636" t="s">
        <v>441</v>
      </c>
      <c r="H9" s="636" t="s">
        <v>441</v>
      </c>
      <c r="I9" s="636" t="s">
        <v>441</v>
      </c>
      <c r="J9" s="636" t="s">
        <v>441</v>
      </c>
      <c r="K9" s="636" t="s">
        <v>441</v>
      </c>
      <c r="L9" s="636" t="s">
        <v>441</v>
      </c>
      <c r="M9" s="636" t="s">
        <v>441</v>
      </c>
      <c r="N9" s="636" t="s">
        <v>441</v>
      </c>
    </row>
    <row r="10" spans="1:14" ht="12.6" customHeight="1" x14ac:dyDescent="0.2">
      <c r="N10" s="24" t="s">
        <v>130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1.25" customHeight="1" x14ac:dyDescent="0.2">
      <c r="H33" s="24"/>
    </row>
    <row r="34" spans="8:15" ht="15" customHeight="1" x14ac:dyDescent="0.2"/>
    <row r="35" spans="8:15" x14ac:dyDescent="0.2">
      <c r="O35" s="56"/>
    </row>
    <row r="36" spans="8:15" x14ac:dyDescent="0.2">
      <c r="O36" s="57"/>
    </row>
    <row r="37" spans="8:15" x14ac:dyDescent="0.2">
      <c r="O37" s="58"/>
    </row>
    <row r="38" spans="8:15" x14ac:dyDescent="0.2">
      <c r="O38" s="58"/>
    </row>
    <row r="39" spans="8:15" x14ac:dyDescent="0.2">
      <c r="O39" s="57"/>
    </row>
    <row r="40" spans="8:15" x14ac:dyDescent="0.2">
      <c r="O40" s="58"/>
    </row>
    <row r="41" spans="8:15" x14ac:dyDescent="0.2">
      <c r="O41" s="58"/>
    </row>
    <row r="42" spans="8:15" ht="10.5" customHeight="1" x14ac:dyDescent="0.2"/>
    <row r="43" spans="8:15" ht="15.7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Q40"/>
  <sheetViews>
    <sheetView showGridLines="0" view="pageBreakPreview" zoomScale="115" zoomScaleNormal="115" zoomScaleSheetLayoutView="115" workbookViewId="0"/>
  </sheetViews>
  <sheetFormatPr defaultRowHeight="12" x14ac:dyDescent="0.2"/>
  <cols>
    <col min="1" max="1" width="8.85546875" style="21" customWidth="1"/>
    <col min="2" max="2" width="3" style="21" bestFit="1" customWidth="1"/>
    <col min="3" max="3" width="11.140625" style="21" customWidth="1"/>
    <col min="4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78" customFormat="1" ht="18.75" x14ac:dyDescent="0.3">
      <c r="A1" s="114" t="s">
        <v>316</v>
      </c>
      <c r="Q1" s="183" t="str">
        <f>Obsah!$A$1</f>
        <v>I. čtvrtletí 2019</v>
      </c>
    </row>
    <row r="2" spans="1:17" ht="5.25" customHeight="1" x14ac:dyDescent="0.2"/>
    <row r="3" spans="1:17" ht="48" x14ac:dyDescent="0.2">
      <c r="A3" s="766" t="s">
        <v>69</v>
      </c>
      <c r="B3" s="766"/>
      <c r="C3" s="212" t="s">
        <v>359</v>
      </c>
      <c r="D3" s="212" t="s">
        <v>97</v>
      </c>
      <c r="E3" s="212" t="s">
        <v>98</v>
      </c>
      <c r="G3" s="766" t="s">
        <v>70</v>
      </c>
      <c r="H3" s="766"/>
      <c r="I3" s="212" t="s">
        <v>359</v>
      </c>
      <c r="J3" s="212" t="s">
        <v>97</v>
      </c>
      <c r="K3" s="212" t="s">
        <v>98</v>
      </c>
      <c r="M3" s="766" t="s">
        <v>71</v>
      </c>
      <c r="N3" s="766"/>
      <c r="O3" s="212" t="s">
        <v>359</v>
      </c>
      <c r="P3" s="212" t="s">
        <v>97</v>
      </c>
      <c r="Q3" s="212" t="s">
        <v>98</v>
      </c>
    </row>
    <row r="4" spans="1:17" ht="9.75" customHeight="1" x14ac:dyDescent="0.2">
      <c r="A4" s="767"/>
      <c r="B4" s="767"/>
      <c r="C4" s="209" t="s">
        <v>5</v>
      </c>
      <c r="D4" s="209" t="s">
        <v>4</v>
      </c>
      <c r="E4" s="209" t="s">
        <v>4</v>
      </c>
      <c r="G4" s="767"/>
      <c r="H4" s="767"/>
      <c r="I4" s="209" t="s">
        <v>5</v>
      </c>
      <c r="J4" s="209" t="s">
        <v>4</v>
      </c>
      <c r="K4" s="209" t="s">
        <v>4</v>
      </c>
      <c r="M4" s="767"/>
      <c r="N4" s="767"/>
      <c r="O4" s="209" t="s">
        <v>5</v>
      </c>
      <c r="P4" s="209" t="s">
        <v>4</v>
      </c>
      <c r="Q4" s="209" t="s">
        <v>4</v>
      </c>
    </row>
    <row r="5" spans="1:17" ht="12.6" customHeight="1" x14ac:dyDescent="0.2">
      <c r="A5" s="222">
        <v>43466</v>
      </c>
      <c r="B5" s="223">
        <v>43466</v>
      </c>
      <c r="C5" s="516">
        <v>162939</v>
      </c>
      <c r="D5" s="516">
        <v>7562</v>
      </c>
      <c r="E5" s="516">
        <v>6003</v>
      </c>
      <c r="G5" s="222">
        <v>43497</v>
      </c>
      <c r="H5" s="223">
        <v>43497</v>
      </c>
      <c r="I5" s="516">
        <v>237863</v>
      </c>
      <c r="J5" s="516">
        <v>11027</v>
      </c>
      <c r="K5" s="516">
        <v>8265</v>
      </c>
      <c r="M5" s="222">
        <v>43525</v>
      </c>
      <c r="N5" s="223">
        <v>43525</v>
      </c>
      <c r="O5" s="516">
        <v>214233</v>
      </c>
      <c r="P5" s="520">
        <v>9933</v>
      </c>
      <c r="Q5" s="520">
        <v>7354</v>
      </c>
    </row>
    <row r="6" spans="1:17" ht="12.6" customHeight="1" x14ac:dyDescent="0.2">
      <c r="A6" s="224">
        <v>43467</v>
      </c>
      <c r="B6" s="223">
        <v>43467</v>
      </c>
      <c r="C6" s="517">
        <v>210462</v>
      </c>
      <c r="D6" s="518">
        <v>10124</v>
      </c>
      <c r="E6" s="518">
        <v>6411</v>
      </c>
      <c r="G6" s="224">
        <v>43498</v>
      </c>
      <c r="H6" s="223">
        <v>43498</v>
      </c>
      <c r="I6" s="517">
        <v>204668</v>
      </c>
      <c r="J6" s="517">
        <v>9412</v>
      </c>
      <c r="K6" s="517">
        <v>7622</v>
      </c>
      <c r="M6" s="222">
        <v>43526</v>
      </c>
      <c r="N6" s="225">
        <v>43526</v>
      </c>
      <c r="O6" s="517">
        <v>192891</v>
      </c>
      <c r="P6" s="518">
        <v>8966</v>
      </c>
      <c r="Q6" s="518">
        <v>6965</v>
      </c>
    </row>
    <row r="7" spans="1:17" ht="12.6" customHeight="1" x14ac:dyDescent="0.2">
      <c r="A7" s="224">
        <v>43468</v>
      </c>
      <c r="B7" s="223">
        <v>43468</v>
      </c>
      <c r="C7" s="517">
        <v>230198</v>
      </c>
      <c r="D7" s="518">
        <v>10640</v>
      </c>
      <c r="E7" s="518">
        <v>7803</v>
      </c>
      <c r="G7" s="224">
        <v>43499</v>
      </c>
      <c r="H7" s="223">
        <v>43499</v>
      </c>
      <c r="I7" s="517">
        <v>204830</v>
      </c>
      <c r="J7" s="517">
        <v>9407</v>
      </c>
      <c r="K7" s="517">
        <v>7221</v>
      </c>
      <c r="M7" s="222">
        <v>43527</v>
      </c>
      <c r="N7" s="225">
        <v>43527</v>
      </c>
      <c r="O7" s="517">
        <v>183846</v>
      </c>
      <c r="P7" s="518">
        <v>8459</v>
      </c>
      <c r="Q7" s="518">
        <v>6691</v>
      </c>
    </row>
    <row r="8" spans="1:17" ht="12.6" customHeight="1" x14ac:dyDescent="0.2">
      <c r="A8" s="224">
        <v>43469</v>
      </c>
      <c r="B8" s="223">
        <v>43469</v>
      </c>
      <c r="C8" s="517">
        <v>232625</v>
      </c>
      <c r="D8" s="518">
        <v>10774</v>
      </c>
      <c r="E8" s="518">
        <v>8160</v>
      </c>
      <c r="G8" s="224">
        <v>43500</v>
      </c>
      <c r="H8" s="223">
        <v>43500</v>
      </c>
      <c r="I8" s="517">
        <v>236905</v>
      </c>
      <c r="J8" s="517">
        <v>10899</v>
      </c>
      <c r="K8" s="517">
        <v>8145</v>
      </c>
      <c r="M8" s="222">
        <v>43528</v>
      </c>
      <c r="N8" s="225">
        <v>43528</v>
      </c>
      <c r="O8" s="517">
        <v>209564</v>
      </c>
      <c r="P8" s="518">
        <v>9520</v>
      </c>
      <c r="Q8" s="518">
        <v>7159</v>
      </c>
    </row>
    <row r="9" spans="1:17" ht="12.6" customHeight="1" x14ac:dyDescent="0.2">
      <c r="A9" s="224">
        <v>43470</v>
      </c>
      <c r="B9" s="223">
        <v>43470</v>
      </c>
      <c r="C9" s="517">
        <v>204461</v>
      </c>
      <c r="D9" s="518">
        <v>9454</v>
      </c>
      <c r="E9" s="518">
        <v>7580</v>
      </c>
      <c r="G9" s="224">
        <v>43501</v>
      </c>
      <c r="H9" s="223">
        <v>43501</v>
      </c>
      <c r="I9" s="517">
        <v>243492</v>
      </c>
      <c r="J9" s="517">
        <v>11239</v>
      </c>
      <c r="K9" s="517">
        <v>8643</v>
      </c>
      <c r="M9" s="222">
        <v>43529</v>
      </c>
      <c r="N9" s="225">
        <v>43529</v>
      </c>
      <c r="O9" s="517">
        <v>218027</v>
      </c>
      <c r="P9" s="518">
        <v>9956</v>
      </c>
      <c r="Q9" s="518">
        <v>7370</v>
      </c>
    </row>
    <row r="10" spans="1:17" ht="12.6" customHeight="1" x14ac:dyDescent="0.2">
      <c r="A10" s="224">
        <v>43471</v>
      </c>
      <c r="B10" s="223">
        <v>43471</v>
      </c>
      <c r="C10" s="517">
        <v>202817</v>
      </c>
      <c r="D10" s="518">
        <v>9375</v>
      </c>
      <c r="E10" s="518">
        <v>7135</v>
      </c>
      <c r="G10" s="224">
        <v>43502</v>
      </c>
      <c r="H10" s="223">
        <v>43502</v>
      </c>
      <c r="I10" s="517">
        <v>244249</v>
      </c>
      <c r="J10" s="517">
        <v>11165</v>
      </c>
      <c r="K10" s="517">
        <v>8525</v>
      </c>
      <c r="M10" s="222">
        <v>43530</v>
      </c>
      <c r="N10" s="225">
        <v>43530</v>
      </c>
      <c r="O10" s="517">
        <v>216213</v>
      </c>
      <c r="P10" s="518">
        <v>9915</v>
      </c>
      <c r="Q10" s="518">
        <v>7623</v>
      </c>
    </row>
    <row r="11" spans="1:17" ht="12.6" customHeight="1" x14ac:dyDescent="0.2">
      <c r="A11" s="224">
        <v>43472</v>
      </c>
      <c r="B11" s="223">
        <v>43472</v>
      </c>
      <c r="C11" s="517">
        <v>237027</v>
      </c>
      <c r="D11" s="518">
        <v>10961</v>
      </c>
      <c r="E11" s="518">
        <v>7965</v>
      </c>
      <c r="G11" s="224">
        <v>43503</v>
      </c>
      <c r="H11" s="223">
        <v>43503</v>
      </c>
      <c r="I11" s="517">
        <v>245951</v>
      </c>
      <c r="J11" s="517">
        <v>11238</v>
      </c>
      <c r="K11" s="517">
        <v>8718</v>
      </c>
      <c r="M11" s="222">
        <v>43531</v>
      </c>
      <c r="N11" s="225">
        <v>43531</v>
      </c>
      <c r="O11" s="517">
        <v>213759</v>
      </c>
      <c r="P11" s="518">
        <v>9757</v>
      </c>
      <c r="Q11" s="518">
        <v>7378</v>
      </c>
    </row>
    <row r="12" spans="1:17" ht="12.6" customHeight="1" x14ac:dyDescent="0.2">
      <c r="A12" s="224">
        <v>43473</v>
      </c>
      <c r="B12" s="223">
        <v>43473</v>
      </c>
      <c r="C12" s="517">
        <v>240235</v>
      </c>
      <c r="D12" s="518">
        <v>11093</v>
      </c>
      <c r="E12" s="518">
        <v>8289</v>
      </c>
      <c r="G12" s="224">
        <v>43504</v>
      </c>
      <c r="H12" s="223">
        <v>43504</v>
      </c>
      <c r="I12" s="517">
        <v>236718</v>
      </c>
      <c r="J12" s="517">
        <v>10996</v>
      </c>
      <c r="K12" s="517">
        <v>8380</v>
      </c>
      <c r="M12" s="222">
        <v>43532</v>
      </c>
      <c r="N12" s="225">
        <v>43532</v>
      </c>
      <c r="O12" s="517">
        <v>211389</v>
      </c>
      <c r="P12" s="518">
        <v>9746</v>
      </c>
      <c r="Q12" s="518">
        <v>7319</v>
      </c>
    </row>
    <row r="13" spans="1:17" ht="12.6" customHeight="1" x14ac:dyDescent="0.2">
      <c r="A13" s="224">
        <v>43474</v>
      </c>
      <c r="B13" s="223">
        <v>43474</v>
      </c>
      <c r="C13" s="517">
        <v>240771</v>
      </c>
      <c r="D13" s="518">
        <v>11114</v>
      </c>
      <c r="E13" s="518">
        <v>8246</v>
      </c>
      <c r="G13" s="224">
        <v>43505</v>
      </c>
      <c r="H13" s="223">
        <v>43505</v>
      </c>
      <c r="I13" s="517">
        <v>205850</v>
      </c>
      <c r="J13" s="517">
        <v>9538</v>
      </c>
      <c r="K13" s="517">
        <v>7624</v>
      </c>
      <c r="M13" s="222">
        <v>43533</v>
      </c>
      <c r="N13" s="225">
        <v>43533</v>
      </c>
      <c r="O13" s="517">
        <v>186272</v>
      </c>
      <c r="P13" s="518">
        <v>8739</v>
      </c>
      <c r="Q13" s="518">
        <v>6808</v>
      </c>
    </row>
    <row r="14" spans="1:17" ht="12.6" customHeight="1" x14ac:dyDescent="0.2">
      <c r="A14" s="224">
        <v>43475</v>
      </c>
      <c r="B14" s="223">
        <v>43475</v>
      </c>
      <c r="C14" s="517">
        <v>241305</v>
      </c>
      <c r="D14" s="518">
        <v>11037</v>
      </c>
      <c r="E14" s="518">
        <v>8324</v>
      </c>
      <c r="G14" s="224">
        <v>43506</v>
      </c>
      <c r="H14" s="223">
        <v>43506</v>
      </c>
      <c r="I14" s="517">
        <v>197032</v>
      </c>
      <c r="J14" s="517">
        <v>9043</v>
      </c>
      <c r="K14" s="517">
        <v>7104</v>
      </c>
      <c r="M14" s="222">
        <v>43534</v>
      </c>
      <c r="N14" s="225">
        <v>43534</v>
      </c>
      <c r="O14" s="517">
        <v>179749</v>
      </c>
      <c r="P14" s="518">
        <v>8420</v>
      </c>
      <c r="Q14" s="518">
        <v>6370</v>
      </c>
    </row>
    <row r="15" spans="1:17" ht="12.6" customHeight="1" x14ac:dyDescent="0.2">
      <c r="A15" s="224">
        <v>43476</v>
      </c>
      <c r="B15" s="223">
        <v>43476</v>
      </c>
      <c r="C15" s="517">
        <v>240859</v>
      </c>
      <c r="D15" s="518">
        <v>11125</v>
      </c>
      <c r="E15" s="518">
        <v>8399</v>
      </c>
      <c r="G15" s="224">
        <v>43507</v>
      </c>
      <c r="H15" s="223">
        <v>43507</v>
      </c>
      <c r="I15" s="517">
        <v>231355</v>
      </c>
      <c r="J15" s="517">
        <v>10749</v>
      </c>
      <c r="K15" s="517">
        <v>7701</v>
      </c>
      <c r="M15" s="222">
        <v>43535</v>
      </c>
      <c r="N15" s="225">
        <v>43535</v>
      </c>
      <c r="O15" s="517">
        <v>214460</v>
      </c>
      <c r="P15" s="518">
        <v>9986</v>
      </c>
      <c r="Q15" s="518">
        <v>6846</v>
      </c>
    </row>
    <row r="16" spans="1:17" ht="12.6" customHeight="1" x14ac:dyDescent="0.2">
      <c r="A16" s="224">
        <v>43477</v>
      </c>
      <c r="B16" s="223">
        <v>43477</v>
      </c>
      <c r="C16" s="517">
        <v>210120</v>
      </c>
      <c r="D16" s="518">
        <v>9673</v>
      </c>
      <c r="E16" s="518">
        <v>7795</v>
      </c>
      <c r="G16" s="224">
        <v>43508</v>
      </c>
      <c r="H16" s="223">
        <v>43508</v>
      </c>
      <c r="I16" s="517">
        <v>237379</v>
      </c>
      <c r="J16" s="517">
        <v>10882</v>
      </c>
      <c r="K16" s="517">
        <v>8213</v>
      </c>
      <c r="M16" s="222">
        <v>43536</v>
      </c>
      <c r="N16" s="225">
        <v>43536</v>
      </c>
      <c r="O16" s="517">
        <v>220193</v>
      </c>
      <c r="P16" s="518">
        <v>9983</v>
      </c>
      <c r="Q16" s="518">
        <v>7702</v>
      </c>
    </row>
    <row r="17" spans="1:17" ht="12.6" customHeight="1" x14ac:dyDescent="0.2">
      <c r="A17" s="224">
        <v>43478</v>
      </c>
      <c r="B17" s="223">
        <v>43478</v>
      </c>
      <c r="C17" s="517">
        <v>201062</v>
      </c>
      <c r="D17" s="518">
        <v>9226</v>
      </c>
      <c r="E17" s="518">
        <v>7218</v>
      </c>
      <c r="G17" s="224">
        <v>43509</v>
      </c>
      <c r="H17" s="223">
        <v>43509</v>
      </c>
      <c r="I17" s="517">
        <v>236267</v>
      </c>
      <c r="J17" s="517">
        <v>10822</v>
      </c>
      <c r="K17" s="517">
        <v>8282</v>
      </c>
      <c r="M17" s="222">
        <v>43537</v>
      </c>
      <c r="N17" s="225">
        <v>43537</v>
      </c>
      <c r="O17" s="517">
        <v>220171</v>
      </c>
      <c r="P17" s="518">
        <v>10137</v>
      </c>
      <c r="Q17" s="518">
        <v>7594</v>
      </c>
    </row>
    <row r="18" spans="1:17" ht="12.6" customHeight="1" x14ac:dyDescent="0.2">
      <c r="A18" s="224">
        <v>43479</v>
      </c>
      <c r="B18" s="223">
        <v>43479</v>
      </c>
      <c r="C18" s="517">
        <v>233933</v>
      </c>
      <c r="D18" s="518">
        <v>10828</v>
      </c>
      <c r="E18" s="518">
        <v>7732</v>
      </c>
      <c r="G18" s="224">
        <v>43510</v>
      </c>
      <c r="H18" s="223">
        <v>43510</v>
      </c>
      <c r="I18" s="517">
        <v>231350</v>
      </c>
      <c r="J18" s="517">
        <v>10596</v>
      </c>
      <c r="K18" s="517">
        <v>8077</v>
      </c>
      <c r="M18" s="222">
        <v>43538</v>
      </c>
      <c r="N18" s="225">
        <v>43538</v>
      </c>
      <c r="O18" s="517">
        <v>221531</v>
      </c>
      <c r="P18" s="518">
        <v>10055</v>
      </c>
      <c r="Q18" s="518">
        <v>7694</v>
      </c>
    </row>
    <row r="19" spans="1:17" ht="12.6" customHeight="1" x14ac:dyDescent="0.2">
      <c r="A19" s="224">
        <v>43480</v>
      </c>
      <c r="B19" s="223">
        <v>43480</v>
      </c>
      <c r="C19" s="517">
        <v>239409</v>
      </c>
      <c r="D19" s="518">
        <v>10998</v>
      </c>
      <c r="E19" s="518">
        <v>8301</v>
      </c>
      <c r="G19" s="224">
        <v>43511</v>
      </c>
      <c r="H19" s="223">
        <v>43511</v>
      </c>
      <c r="I19" s="517">
        <v>225762</v>
      </c>
      <c r="J19" s="517">
        <v>10433</v>
      </c>
      <c r="K19" s="517">
        <v>8108</v>
      </c>
      <c r="M19" s="222">
        <v>43539</v>
      </c>
      <c r="N19" s="225">
        <v>43539</v>
      </c>
      <c r="O19" s="517">
        <v>215484</v>
      </c>
      <c r="P19" s="518">
        <v>9891</v>
      </c>
      <c r="Q19" s="518">
        <v>7464</v>
      </c>
    </row>
    <row r="20" spans="1:17" ht="12.6" customHeight="1" x14ac:dyDescent="0.2">
      <c r="A20" s="224">
        <v>43481</v>
      </c>
      <c r="B20" s="223">
        <v>43481</v>
      </c>
      <c r="C20" s="517">
        <v>234775</v>
      </c>
      <c r="D20" s="518">
        <v>10722</v>
      </c>
      <c r="E20" s="518">
        <v>8123</v>
      </c>
      <c r="G20" s="224">
        <v>43512</v>
      </c>
      <c r="H20" s="223">
        <v>43512</v>
      </c>
      <c r="I20" s="517">
        <v>199624</v>
      </c>
      <c r="J20" s="517">
        <v>9186</v>
      </c>
      <c r="K20" s="517">
        <v>7472</v>
      </c>
      <c r="M20" s="222">
        <v>43540</v>
      </c>
      <c r="N20" s="225">
        <v>43540</v>
      </c>
      <c r="O20" s="517">
        <v>188370</v>
      </c>
      <c r="P20" s="518">
        <v>8787</v>
      </c>
      <c r="Q20" s="518">
        <v>6803</v>
      </c>
    </row>
    <row r="21" spans="1:17" ht="12.6" customHeight="1" x14ac:dyDescent="0.2">
      <c r="A21" s="224">
        <v>43482</v>
      </c>
      <c r="B21" s="223">
        <v>43482</v>
      </c>
      <c r="C21" s="517">
        <v>234228</v>
      </c>
      <c r="D21" s="518">
        <v>10679</v>
      </c>
      <c r="E21" s="518">
        <v>8164</v>
      </c>
      <c r="G21" s="224">
        <v>43513</v>
      </c>
      <c r="H21" s="223">
        <v>43513</v>
      </c>
      <c r="I21" s="517">
        <v>193860</v>
      </c>
      <c r="J21" s="517">
        <v>8904</v>
      </c>
      <c r="K21" s="517">
        <v>7091</v>
      </c>
      <c r="M21" s="222">
        <v>43541</v>
      </c>
      <c r="N21" s="225">
        <v>43541</v>
      </c>
      <c r="O21" s="517">
        <v>176949</v>
      </c>
      <c r="P21" s="518">
        <v>8288</v>
      </c>
      <c r="Q21" s="518">
        <v>6521</v>
      </c>
    </row>
    <row r="22" spans="1:17" ht="12.6" customHeight="1" x14ac:dyDescent="0.2">
      <c r="A22" s="224">
        <v>43483</v>
      </c>
      <c r="B22" s="223">
        <v>43483</v>
      </c>
      <c r="C22" s="517">
        <v>234624</v>
      </c>
      <c r="D22" s="518">
        <v>10879</v>
      </c>
      <c r="E22" s="518">
        <v>8088</v>
      </c>
      <c r="G22" s="224">
        <v>43514</v>
      </c>
      <c r="H22" s="223">
        <v>43514</v>
      </c>
      <c r="I22" s="517">
        <v>224989</v>
      </c>
      <c r="J22" s="517">
        <v>10408</v>
      </c>
      <c r="K22" s="517">
        <v>7803</v>
      </c>
      <c r="M22" s="222">
        <v>43542</v>
      </c>
      <c r="N22" s="225">
        <v>43542</v>
      </c>
      <c r="O22" s="517">
        <v>214722</v>
      </c>
      <c r="P22" s="518">
        <v>9968</v>
      </c>
      <c r="Q22" s="518">
        <v>7087</v>
      </c>
    </row>
    <row r="23" spans="1:17" ht="12.6" customHeight="1" x14ac:dyDescent="0.2">
      <c r="A23" s="224">
        <v>43484</v>
      </c>
      <c r="B23" s="223">
        <v>43484</v>
      </c>
      <c r="C23" s="517">
        <v>214471</v>
      </c>
      <c r="D23" s="518">
        <v>9846</v>
      </c>
      <c r="E23" s="518">
        <v>7970</v>
      </c>
      <c r="G23" s="224">
        <v>43515</v>
      </c>
      <c r="H23" s="223">
        <v>43515</v>
      </c>
      <c r="I23" s="517">
        <v>227247</v>
      </c>
      <c r="J23" s="517">
        <v>10431</v>
      </c>
      <c r="K23" s="517">
        <v>8029</v>
      </c>
      <c r="M23" s="222">
        <v>43543</v>
      </c>
      <c r="N23" s="225">
        <v>43543</v>
      </c>
      <c r="O23" s="517">
        <v>220992</v>
      </c>
      <c r="P23" s="518">
        <v>10006</v>
      </c>
      <c r="Q23" s="518">
        <v>7713</v>
      </c>
    </row>
    <row r="24" spans="1:17" ht="12.6" customHeight="1" x14ac:dyDescent="0.2">
      <c r="A24" s="224">
        <v>43485</v>
      </c>
      <c r="B24" s="223">
        <v>43485</v>
      </c>
      <c r="C24" s="517">
        <v>210234</v>
      </c>
      <c r="D24" s="518">
        <v>9542</v>
      </c>
      <c r="E24" s="518">
        <v>7600</v>
      </c>
      <c r="G24" s="224">
        <v>43516</v>
      </c>
      <c r="H24" s="223">
        <v>43516</v>
      </c>
      <c r="I24" s="517">
        <v>228253</v>
      </c>
      <c r="J24" s="517">
        <v>10410</v>
      </c>
      <c r="K24" s="517">
        <v>7911</v>
      </c>
      <c r="M24" s="222">
        <v>43544</v>
      </c>
      <c r="N24" s="225">
        <v>43544</v>
      </c>
      <c r="O24" s="517">
        <v>218862</v>
      </c>
      <c r="P24" s="518">
        <v>9935</v>
      </c>
      <c r="Q24" s="518">
        <v>7740</v>
      </c>
    </row>
    <row r="25" spans="1:17" ht="12.6" customHeight="1" x14ac:dyDescent="0.2">
      <c r="A25" s="224">
        <v>43486</v>
      </c>
      <c r="B25" s="223">
        <v>43486</v>
      </c>
      <c r="C25" s="517">
        <v>246683</v>
      </c>
      <c r="D25" s="518">
        <v>11316</v>
      </c>
      <c r="E25" s="518">
        <v>8457</v>
      </c>
      <c r="G25" s="224">
        <v>43517</v>
      </c>
      <c r="H25" s="223">
        <v>43517</v>
      </c>
      <c r="I25" s="517">
        <v>228292</v>
      </c>
      <c r="J25" s="517">
        <v>10356</v>
      </c>
      <c r="K25" s="517">
        <v>7941</v>
      </c>
      <c r="M25" s="222">
        <v>43545</v>
      </c>
      <c r="N25" s="225">
        <v>43545</v>
      </c>
      <c r="O25" s="517">
        <v>216652</v>
      </c>
      <c r="P25" s="518">
        <v>9923</v>
      </c>
      <c r="Q25" s="518">
        <v>7769</v>
      </c>
    </row>
    <row r="26" spans="1:17" ht="12.6" customHeight="1" x14ac:dyDescent="0.2">
      <c r="A26" s="224">
        <v>43487</v>
      </c>
      <c r="B26" s="223">
        <v>43487</v>
      </c>
      <c r="C26" s="517">
        <v>253985</v>
      </c>
      <c r="D26" s="518">
        <v>11703</v>
      </c>
      <c r="E26" s="518">
        <v>8948</v>
      </c>
      <c r="G26" s="224">
        <v>43518</v>
      </c>
      <c r="H26" s="223">
        <v>43518</v>
      </c>
      <c r="I26" s="517">
        <v>225290</v>
      </c>
      <c r="J26" s="517">
        <v>10418</v>
      </c>
      <c r="K26" s="517">
        <v>7805</v>
      </c>
      <c r="M26" s="222">
        <v>43546</v>
      </c>
      <c r="N26" s="225">
        <v>43546</v>
      </c>
      <c r="O26" s="517">
        <v>209037</v>
      </c>
      <c r="P26" s="518">
        <v>9616</v>
      </c>
      <c r="Q26" s="518">
        <v>7395</v>
      </c>
    </row>
    <row r="27" spans="1:17" ht="12.6" customHeight="1" x14ac:dyDescent="0.2">
      <c r="A27" s="224">
        <v>43488</v>
      </c>
      <c r="B27" s="223">
        <v>43488</v>
      </c>
      <c r="C27" s="517">
        <v>256787</v>
      </c>
      <c r="D27" s="518">
        <v>11695</v>
      </c>
      <c r="E27" s="518">
        <v>9173</v>
      </c>
      <c r="G27" s="224">
        <v>43519</v>
      </c>
      <c r="H27" s="223">
        <v>43519</v>
      </c>
      <c r="I27" s="517">
        <v>204753</v>
      </c>
      <c r="J27" s="517">
        <v>9442</v>
      </c>
      <c r="K27" s="517">
        <v>7593</v>
      </c>
      <c r="M27" s="222">
        <v>43547</v>
      </c>
      <c r="N27" s="225">
        <v>43547</v>
      </c>
      <c r="O27" s="517">
        <v>177574</v>
      </c>
      <c r="P27" s="518">
        <v>8149</v>
      </c>
      <c r="Q27" s="518">
        <v>6731</v>
      </c>
    </row>
    <row r="28" spans="1:17" ht="12.6" customHeight="1" x14ac:dyDescent="0.2">
      <c r="A28" s="224">
        <v>43489</v>
      </c>
      <c r="B28" s="223">
        <v>43489</v>
      </c>
      <c r="C28" s="517">
        <v>255911</v>
      </c>
      <c r="D28" s="518">
        <v>11747</v>
      </c>
      <c r="E28" s="518">
        <v>9025</v>
      </c>
      <c r="G28" s="224">
        <v>43520</v>
      </c>
      <c r="H28" s="223">
        <v>43520</v>
      </c>
      <c r="I28" s="517">
        <v>202000</v>
      </c>
      <c r="J28" s="517">
        <v>9269</v>
      </c>
      <c r="K28" s="517">
        <v>7376</v>
      </c>
      <c r="M28" s="222">
        <v>43548</v>
      </c>
      <c r="N28" s="225">
        <v>43548</v>
      </c>
      <c r="O28" s="517">
        <v>177102</v>
      </c>
      <c r="P28" s="518">
        <v>8365</v>
      </c>
      <c r="Q28" s="518">
        <v>6235</v>
      </c>
    </row>
    <row r="29" spans="1:17" ht="12.6" customHeight="1" x14ac:dyDescent="0.2">
      <c r="A29" s="224">
        <v>43490</v>
      </c>
      <c r="B29" s="223">
        <v>43490</v>
      </c>
      <c r="C29" s="517">
        <v>251454</v>
      </c>
      <c r="D29" s="518">
        <v>11561</v>
      </c>
      <c r="E29" s="518">
        <v>8958</v>
      </c>
      <c r="G29" s="224">
        <v>43521</v>
      </c>
      <c r="H29" s="223">
        <v>43521</v>
      </c>
      <c r="I29" s="517">
        <v>225723</v>
      </c>
      <c r="J29" s="517">
        <v>10420</v>
      </c>
      <c r="K29" s="517">
        <v>7995</v>
      </c>
      <c r="M29" s="222">
        <v>43549</v>
      </c>
      <c r="N29" s="225">
        <v>43549</v>
      </c>
      <c r="O29" s="517">
        <v>211393</v>
      </c>
      <c r="P29" s="518">
        <v>9828</v>
      </c>
      <c r="Q29" s="518">
        <v>6993</v>
      </c>
    </row>
    <row r="30" spans="1:17" ht="12.6" customHeight="1" x14ac:dyDescent="0.2">
      <c r="A30" s="224">
        <v>43491</v>
      </c>
      <c r="B30" s="223">
        <v>43491</v>
      </c>
      <c r="C30" s="517">
        <v>222669</v>
      </c>
      <c r="D30" s="518">
        <v>10344</v>
      </c>
      <c r="E30" s="518">
        <v>8226</v>
      </c>
      <c r="G30" s="224">
        <v>43522</v>
      </c>
      <c r="H30" s="223">
        <v>43522</v>
      </c>
      <c r="I30" s="517">
        <v>222632</v>
      </c>
      <c r="J30" s="517">
        <v>10125</v>
      </c>
      <c r="K30" s="517">
        <v>7842</v>
      </c>
      <c r="M30" s="222">
        <v>43550</v>
      </c>
      <c r="N30" s="225">
        <v>43550</v>
      </c>
      <c r="O30" s="517">
        <v>217970</v>
      </c>
      <c r="P30" s="518">
        <v>10006</v>
      </c>
      <c r="Q30" s="518">
        <v>7475</v>
      </c>
    </row>
    <row r="31" spans="1:17" ht="12.6" customHeight="1" x14ac:dyDescent="0.2">
      <c r="A31" s="224">
        <v>43492</v>
      </c>
      <c r="B31" s="223">
        <v>43492</v>
      </c>
      <c r="C31" s="517">
        <v>209869</v>
      </c>
      <c r="D31" s="518">
        <v>9551</v>
      </c>
      <c r="E31" s="518">
        <v>7609</v>
      </c>
      <c r="G31" s="224">
        <v>43523</v>
      </c>
      <c r="H31" s="223">
        <v>43523</v>
      </c>
      <c r="I31" s="517">
        <v>219759</v>
      </c>
      <c r="J31" s="517">
        <v>10081</v>
      </c>
      <c r="K31" s="517">
        <v>7804</v>
      </c>
      <c r="M31" s="222">
        <v>43551</v>
      </c>
      <c r="N31" s="225">
        <v>43551</v>
      </c>
      <c r="O31" s="517">
        <v>218576</v>
      </c>
      <c r="P31" s="518">
        <v>9936</v>
      </c>
      <c r="Q31" s="518">
        <v>7550</v>
      </c>
    </row>
    <row r="32" spans="1:17" ht="12.6" customHeight="1" x14ac:dyDescent="0.2">
      <c r="A32" s="224">
        <v>43493</v>
      </c>
      <c r="B32" s="223">
        <v>43493</v>
      </c>
      <c r="C32" s="517">
        <v>242236</v>
      </c>
      <c r="D32" s="518">
        <v>11228</v>
      </c>
      <c r="E32" s="518">
        <v>8218</v>
      </c>
      <c r="G32" s="224">
        <v>43524</v>
      </c>
      <c r="H32" s="223">
        <v>43524</v>
      </c>
      <c r="I32" s="517">
        <v>215650</v>
      </c>
      <c r="J32" s="517">
        <v>9858</v>
      </c>
      <c r="K32" s="517">
        <v>7716</v>
      </c>
      <c r="M32" s="222">
        <v>43552</v>
      </c>
      <c r="N32" s="225">
        <v>43552</v>
      </c>
      <c r="O32" s="517">
        <v>218427</v>
      </c>
      <c r="P32" s="518">
        <v>10021</v>
      </c>
      <c r="Q32" s="518">
        <v>7490</v>
      </c>
    </row>
    <row r="33" spans="1:17" ht="12.6" customHeight="1" x14ac:dyDescent="0.2">
      <c r="A33" s="224">
        <v>43494</v>
      </c>
      <c r="B33" s="223">
        <v>43494</v>
      </c>
      <c r="C33" s="517">
        <v>244345</v>
      </c>
      <c r="D33" s="518">
        <v>11143</v>
      </c>
      <c r="E33" s="518">
        <v>8499</v>
      </c>
      <c r="G33" s="224" t="s">
        <v>444</v>
      </c>
      <c r="H33" s="223" t="s">
        <v>444</v>
      </c>
      <c r="I33" s="517"/>
      <c r="J33" s="517"/>
      <c r="K33" s="517"/>
      <c r="M33" s="222">
        <v>43553</v>
      </c>
      <c r="N33" s="225">
        <v>43553</v>
      </c>
      <c r="O33" s="517">
        <v>209222</v>
      </c>
      <c r="P33" s="518">
        <v>9622</v>
      </c>
      <c r="Q33" s="518">
        <v>7478</v>
      </c>
    </row>
    <row r="34" spans="1:17" ht="12.6" customHeight="1" x14ac:dyDescent="0.2">
      <c r="A34" s="224">
        <v>43495</v>
      </c>
      <c r="B34" s="223">
        <v>43495</v>
      </c>
      <c r="C34" s="517">
        <v>245971</v>
      </c>
      <c r="D34" s="518">
        <v>11274</v>
      </c>
      <c r="E34" s="518">
        <v>8807</v>
      </c>
      <c r="G34" s="224" t="s">
        <v>444</v>
      </c>
      <c r="H34" s="225" t="s">
        <v>444</v>
      </c>
      <c r="I34" s="517"/>
      <c r="J34" s="518"/>
      <c r="K34" s="518"/>
      <c r="M34" s="222">
        <v>43554</v>
      </c>
      <c r="N34" s="225">
        <v>43554</v>
      </c>
      <c r="O34" s="517">
        <v>179248</v>
      </c>
      <c r="P34" s="518">
        <v>8193</v>
      </c>
      <c r="Q34" s="518">
        <v>6836</v>
      </c>
    </row>
    <row r="35" spans="1:17" ht="12.6" customHeight="1" thickBot="1" x14ac:dyDescent="0.25">
      <c r="A35" s="465">
        <v>43496</v>
      </c>
      <c r="B35" s="466">
        <v>43496</v>
      </c>
      <c r="C35" s="519">
        <v>244376</v>
      </c>
      <c r="D35" s="519">
        <v>11140</v>
      </c>
      <c r="E35" s="519">
        <v>8629</v>
      </c>
      <c r="G35" s="465" t="s">
        <v>444</v>
      </c>
      <c r="H35" s="466" t="s">
        <v>444</v>
      </c>
      <c r="I35" s="519"/>
      <c r="J35" s="519"/>
      <c r="K35" s="519"/>
      <c r="M35" s="465">
        <v>43555</v>
      </c>
      <c r="N35" s="466">
        <v>43555</v>
      </c>
      <c r="O35" s="519">
        <v>166187</v>
      </c>
      <c r="P35" s="519">
        <v>8106</v>
      </c>
      <c r="Q35" s="519">
        <v>6419</v>
      </c>
    </row>
    <row r="36" spans="1:17" ht="11.25" customHeight="1" x14ac:dyDescent="0.2"/>
    <row r="37" spans="1:17" ht="15" customHeight="1" x14ac:dyDescent="0.3">
      <c r="A37" s="117"/>
      <c r="K37" s="23"/>
    </row>
    <row r="38" spans="1:17" ht="15" customHeight="1" x14ac:dyDescent="0.3">
      <c r="A38" s="117"/>
      <c r="K38" s="23"/>
    </row>
    <row r="39" spans="1:17" ht="15" customHeight="1" x14ac:dyDescent="0.3">
      <c r="A39" s="117"/>
      <c r="K39" s="23"/>
    </row>
    <row r="40" spans="1:17" ht="10.5" customHeight="1" x14ac:dyDescent="0.2">
      <c r="K40" s="24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Y80"/>
  <sheetViews>
    <sheetView showGridLines="0" view="pageBreakPreview" zoomScale="85" zoomScaleNormal="100" zoomScaleSheetLayoutView="85" workbookViewId="0">
      <selection activeCell="AG64" sqref="AG64"/>
    </sheetView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78" customFormat="1" ht="18.75" x14ac:dyDescent="0.3">
      <c r="A1" s="114" t="s">
        <v>445</v>
      </c>
      <c r="L1" s="183"/>
      <c r="Y1" s="183" t="str">
        <f>Obsah!$A$1</f>
        <v>I. čtvrtletí 2019</v>
      </c>
    </row>
    <row r="2" spans="1:25" ht="5.25" customHeight="1" x14ac:dyDescent="0.2">
      <c r="A2" s="59"/>
    </row>
    <row r="3" spans="1:25" s="36" customFormat="1" ht="24" customHeight="1" x14ac:dyDescent="0.2">
      <c r="A3" s="208" t="s">
        <v>53</v>
      </c>
      <c r="B3" s="208" t="s">
        <v>8</v>
      </c>
      <c r="C3" s="208" t="s">
        <v>23</v>
      </c>
      <c r="D3" s="208" t="s">
        <v>104</v>
      </c>
      <c r="E3" s="208" t="s">
        <v>46</v>
      </c>
      <c r="F3" s="208" t="s">
        <v>47</v>
      </c>
      <c r="G3" s="208" t="s">
        <v>49</v>
      </c>
      <c r="H3" s="208" t="s">
        <v>48</v>
      </c>
      <c r="I3" s="208" t="s">
        <v>59</v>
      </c>
      <c r="J3" s="208" t="s">
        <v>105</v>
      </c>
      <c r="K3" s="208" t="s">
        <v>216</v>
      </c>
      <c r="N3" s="768" t="s">
        <v>446</v>
      </c>
      <c r="O3" s="768"/>
      <c r="P3" s="768"/>
      <c r="Q3" s="768"/>
      <c r="R3" s="768"/>
      <c r="S3" s="768"/>
      <c r="T3" s="768"/>
      <c r="U3" s="768"/>
      <c r="V3" s="768"/>
      <c r="W3" s="768"/>
      <c r="X3" s="768"/>
      <c r="Y3" s="768"/>
    </row>
    <row r="4" spans="1:25" ht="12.6" customHeight="1" x14ac:dyDescent="0.2">
      <c r="A4" s="482">
        <v>0</v>
      </c>
      <c r="B4" s="523">
        <v>3692</v>
      </c>
      <c r="C4" s="523">
        <v>5662</v>
      </c>
      <c r="D4" s="523">
        <v>1482</v>
      </c>
      <c r="E4" s="523">
        <v>239</v>
      </c>
      <c r="F4" s="523">
        <v>0</v>
      </c>
      <c r="G4" s="523">
        <v>0</v>
      </c>
      <c r="H4" s="523">
        <v>41</v>
      </c>
      <c r="I4" s="523">
        <v>-1238</v>
      </c>
      <c r="J4" s="523">
        <v>-754</v>
      </c>
      <c r="K4" s="523">
        <v>9124</v>
      </c>
      <c r="L4" s="55">
        <f t="shared" ref="L4:L27" si="0">IF(I4&lt;0,0,I4)</f>
        <v>0</v>
      </c>
      <c r="M4" s="55">
        <f t="shared" ref="M4:M27" si="1">IF(I4&lt;0,I4,0)</f>
        <v>-1238</v>
      </c>
    </row>
    <row r="5" spans="1:25" ht="12.6" customHeight="1" x14ac:dyDescent="0.2">
      <c r="A5" s="484">
        <v>4.1666666666666699E-2</v>
      </c>
      <c r="B5" s="524">
        <v>3690</v>
      </c>
      <c r="C5" s="525">
        <v>5686</v>
      </c>
      <c r="D5" s="525">
        <v>1477</v>
      </c>
      <c r="E5" s="525">
        <v>201</v>
      </c>
      <c r="F5" s="525">
        <v>0</v>
      </c>
      <c r="G5" s="525">
        <v>0</v>
      </c>
      <c r="H5" s="525">
        <v>34</v>
      </c>
      <c r="I5" s="525">
        <v>-993</v>
      </c>
      <c r="J5" s="525">
        <v>-904</v>
      </c>
      <c r="K5" s="525">
        <v>9191</v>
      </c>
      <c r="L5" s="55">
        <f t="shared" si="0"/>
        <v>0</v>
      </c>
      <c r="M5" s="55">
        <f t="shared" si="1"/>
        <v>-993</v>
      </c>
    </row>
    <row r="6" spans="1:25" ht="12.6" customHeight="1" x14ac:dyDescent="0.2">
      <c r="A6" s="484">
        <v>8.3333333333333301E-2</v>
      </c>
      <c r="B6" s="524">
        <v>3692</v>
      </c>
      <c r="C6" s="525">
        <v>5650</v>
      </c>
      <c r="D6" s="525">
        <v>1475</v>
      </c>
      <c r="E6" s="525">
        <v>144</v>
      </c>
      <c r="F6" s="525">
        <v>0</v>
      </c>
      <c r="G6" s="525">
        <v>0</v>
      </c>
      <c r="H6" s="525">
        <v>37</v>
      </c>
      <c r="I6" s="525">
        <v>-902</v>
      </c>
      <c r="J6" s="525">
        <v>-1003</v>
      </c>
      <c r="K6" s="525">
        <v>9093</v>
      </c>
      <c r="L6" s="55">
        <f t="shared" si="0"/>
        <v>0</v>
      </c>
      <c r="M6" s="55">
        <f t="shared" si="1"/>
        <v>-902</v>
      </c>
    </row>
    <row r="7" spans="1:25" ht="12.6" customHeight="1" x14ac:dyDescent="0.2">
      <c r="A7" s="484">
        <v>0.125</v>
      </c>
      <c r="B7" s="524">
        <v>3693</v>
      </c>
      <c r="C7" s="525">
        <v>5621</v>
      </c>
      <c r="D7" s="525">
        <v>1467</v>
      </c>
      <c r="E7" s="525">
        <v>141</v>
      </c>
      <c r="F7" s="525">
        <v>0</v>
      </c>
      <c r="G7" s="525">
        <v>0</v>
      </c>
      <c r="H7" s="525">
        <v>36</v>
      </c>
      <c r="I7" s="525">
        <v>-937</v>
      </c>
      <c r="J7" s="525">
        <v>-996</v>
      </c>
      <c r="K7" s="525">
        <v>9025</v>
      </c>
      <c r="L7" s="55">
        <f t="shared" si="0"/>
        <v>0</v>
      </c>
      <c r="M7" s="55">
        <f t="shared" si="1"/>
        <v>-937</v>
      </c>
    </row>
    <row r="8" spans="1:25" ht="12.6" customHeight="1" x14ac:dyDescent="0.2">
      <c r="A8" s="484">
        <v>0.16666666666666699</v>
      </c>
      <c r="B8" s="524">
        <v>3693</v>
      </c>
      <c r="C8" s="525">
        <v>5616</v>
      </c>
      <c r="D8" s="525">
        <v>1459</v>
      </c>
      <c r="E8" s="525">
        <v>139</v>
      </c>
      <c r="F8" s="525">
        <v>0</v>
      </c>
      <c r="G8" s="525">
        <v>0</v>
      </c>
      <c r="H8" s="525">
        <v>38</v>
      </c>
      <c r="I8" s="525">
        <v>-699</v>
      </c>
      <c r="J8" s="525">
        <v>-1065</v>
      </c>
      <c r="K8" s="525">
        <v>9181</v>
      </c>
      <c r="L8" s="55">
        <f t="shared" si="0"/>
        <v>0</v>
      </c>
      <c r="M8" s="55">
        <f t="shared" si="1"/>
        <v>-699</v>
      </c>
    </row>
    <row r="9" spans="1:25" ht="12.6" customHeight="1" x14ac:dyDescent="0.2">
      <c r="A9" s="484">
        <v>0.20833333333333301</v>
      </c>
      <c r="B9" s="524">
        <v>3694</v>
      </c>
      <c r="C9" s="525">
        <v>5679</v>
      </c>
      <c r="D9" s="525">
        <v>1470</v>
      </c>
      <c r="E9" s="525">
        <v>302</v>
      </c>
      <c r="F9" s="525">
        <v>0</v>
      </c>
      <c r="G9" s="525">
        <v>0</v>
      </c>
      <c r="H9" s="525">
        <v>38</v>
      </c>
      <c r="I9" s="525">
        <v>-790</v>
      </c>
      <c r="J9" s="525">
        <v>-689</v>
      </c>
      <c r="K9" s="525">
        <v>9704</v>
      </c>
      <c r="L9" s="55">
        <f t="shared" si="0"/>
        <v>0</v>
      </c>
      <c r="M9" s="55">
        <f t="shared" si="1"/>
        <v>-790</v>
      </c>
    </row>
    <row r="10" spans="1:25" ht="12.6" customHeight="1" x14ac:dyDescent="0.2">
      <c r="A10" s="484">
        <v>0.25</v>
      </c>
      <c r="B10" s="524">
        <v>3694</v>
      </c>
      <c r="C10" s="525">
        <v>5736</v>
      </c>
      <c r="D10" s="525">
        <v>1523</v>
      </c>
      <c r="E10" s="525">
        <v>328</v>
      </c>
      <c r="F10" s="525">
        <v>0</v>
      </c>
      <c r="G10" s="525">
        <v>0</v>
      </c>
      <c r="H10" s="525">
        <v>38</v>
      </c>
      <c r="I10" s="525">
        <v>-512</v>
      </c>
      <c r="J10" s="525">
        <v>-25</v>
      </c>
      <c r="K10" s="525">
        <v>10782</v>
      </c>
      <c r="L10" s="55">
        <f t="shared" si="0"/>
        <v>0</v>
      </c>
      <c r="M10" s="55">
        <f t="shared" si="1"/>
        <v>-512</v>
      </c>
    </row>
    <row r="11" spans="1:25" ht="12.6" customHeight="1" x14ac:dyDescent="0.2">
      <c r="A11" s="484">
        <v>0.29166666666666702</v>
      </c>
      <c r="B11" s="524">
        <v>3693</v>
      </c>
      <c r="C11" s="525">
        <v>5794</v>
      </c>
      <c r="D11" s="525">
        <v>1532</v>
      </c>
      <c r="E11" s="525">
        <v>365</v>
      </c>
      <c r="F11" s="525">
        <v>183</v>
      </c>
      <c r="G11" s="525">
        <v>3</v>
      </c>
      <c r="H11" s="525">
        <v>36</v>
      </c>
      <c r="I11" s="525">
        <v>-328</v>
      </c>
      <c r="J11" s="525">
        <v>0</v>
      </c>
      <c r="K11" s="525">
        <v>11278</v>
      </c>
      <c r="L11" s="55">
        <f t="shared" si="0"/>
        <v>0</v>
      </c>
      <c r="M11" s="55">
        <f t="shared" si="1"/>
        <v>-328</v>
      </c>
    </row>
    <row r="12" spans="1:25" ht="12.6" customHeight="1" x14ac:dyDescent="0.2">
      <c r="A12" s="484">
        <v>0.33333333333333298</v>
      </c>
      <c r="B12" s="524">
        <v>3692</v>
      </c>
      <c r="C12" s="525">
        <v>6079</v>
      </c>
      <c r="D12" s="525">
        <v>1545</v>
      </c>
      <c r="E12" s="525">
        <v>492</v>
      </c>
      <c r="F12" s="525">
        <v>523</v>
      </c>
      <c r="G12" s="525">
        <v>18</v>
      </c>
      <c r="H12" s="525">
        <v>32</v>
      </c>
      <c r="I12" s="525">
        <v>-956</v>
      </c>
      <c r="J12" s="525">
        <v>0</v>
      </c>
      <c r="K12" s="525">
        <v>11425</v>
      </c>
      <c r="L12" s="55">
        <f t="shared" si="0"/>
        <v>0</v>
      </c>
      <c r="M12" s="55">
        <f t="shared" si="1"/>
        <v>-956</v>
      </c>
    </row>
    <row r="13" spans="1:25" ht="12.6" customHeight="1" x14ac:dyDescent="0.2">
      <c r="A13" s="484">
        <v>0.375</v>
      </c>
      <c r="B13" s="524">
        <v>3696</v>
      </c>
      <c r="C13" s="525">
        <v>6212</v>
      </c>
      <c r="D13" s="525">
        <v>1565</v>
      </c>
      <c r="E13" s="525">
        <v>484</v>
      </c>
      <c r="F13" s="525">
        <v>413</v>
      </c>
      <c r="G13" s="525">
        <v>64</v>
      </c>
      <c r="H13" s="525">
        <v>30</v>
      </c>
      <c r="I13" s="525">
        <v>-821</v>
      </c>
      <c r="J13" s="525">
        <v>0</v>
      </c>
      <c r="K13" s="525">
        <v>11643</v>
      </c>
      <c r="L13" s="55">
        <f t="shared" si="0"/>
        <v>0</v>
      </c>
      <c r="M13" s="55">
        <f t="shared" si="1"/>
        <v>-821</v>
      </c>
    </row>
    <row r="14" spans="1:25" ht="12.6" customHeight="1" x14ac:dyDescent="0.2">
      <c r="A14" s="484">
        <v>0.41666666666666702</v>
      </c>
      <c r="B14" s="524">
        <v>3695</v>
      </c>
      <c r="C14" s="525">
        <v>6176</v>
      </c>
      <c r="D14" s="525">
        <v>1591</v>
      </c>
      <c r="E14" s="525">
        <v>513</v>
      </c>
      <c r="F14" s="525">
        <v>497</v>
      </c>
      <c r="G14" s="525">
        <v>116</v>
      </c>
      <c r="H14" s="525">
        <v>28</v>
      </c>
      <c r="I14" s="525">
        <v>-979</v>
      </c>
      <c r="J14" s="525">
        <v>0</v>
      </c>
      <c r="K14" s="525">
        <v>11637</v>
      </c>
      <c r="L14" s="55">
        <f t="shared" si="0"/>
        <v>0</v>
      </c>
      <c r="M14" s="55">
        <f t="shared" si="1"/>
        <v>-979</v>
      </c>
    </row>
    <row r="15" spans="1:25" ht="12.6" customHeight="1" x14ac:dyDescent="0.2">
      <c r="A15" s="484">
        <v>0.45833333333333298</v>
      </c>
      <c r="B15" s="524">
        <v>3693</v>
      </c>
      <c r="C15" s="525">
        <v>6326</v>
      </c>
      <c r="D15" s="525">
        <v>1592</v>
      </c>
      <c r="E15" s="525">
        <v>334</v>
      </c>
      <c r="F15" s="525">
        <v>340</v>
      </c>
      <c r="G15" s="525">
        <v>146</v>
      </c>
      <c r="H15" s="525">
        <v>28</v>
      </c>
      <c r="I15" s="525">
        <v>-960</v>
      </c>
      <c r="J15" s="525">
        <v>0</v>
      </c>
      <c r="K15" s="525">
        <v>11499</v>
      </c>
      <c r="L15" s="55">
        <f t="shared" si="0"/>
        <v>0</v>
      </c>
      <c r="M15" s="55">
        <f t="shared" si="1"/>
        <v>-960</v>
      </c>
    </row>
    <row r="16" spans="1:25" ht="12.6" customHeight="1" x14ac:dyDescent="0.2">
      <c r="A16" s="484">
        <v>0.5</v>
      </c>
      <c r="B16" s="524">
        <v>3692</v>
      </c>
      <c r="C16" s="525">
        <v>6544</v>
      </c>
      <c r="D16" s="525">
        <v>1620</v>
      </c>
      <c r="E16" s="525">
        <v>246</v>
      </c>
      <c r="F16" s="525">
        <v>496</v>
      </c>
      <c r="G16" s="525">
        <v>145</v>
      </c>
      <c r="H16" s="525">
        <v>26</v>
      </c>
      <c r="I16" s="525">
        <v>-1080</v>
      </c>
      <c r="J16" s="525">
        <v>0</v>
      </c>
      <c r="K16" s="525">
        <v>11689</v>
      </c>
      <c r="L16" s="55">
        <f t="shared" si="0"/>
        <v>0</v>
      </c>
      <c r="M16" s="55">
        <f t="shared" si="1"/>
        <v>-1080</v>
      </c>
    </row>
    <row r="17" spans="1:25" ht="12.6" customHeight="1" x14ac:dyDescent="0.2">
      <c r="A17" s="484">
        <v>0.54166666666666696</v>
      </c>
      <c r="B17" s="524">
        <v>3692</v>
      </c>
      <c r="C17" s="525">
        <v>6646</v>
      </c>
      <c r="D17" s="525">
        <v>1620</v>
      </c>
      <c r="E17" s="525">
        <v>250</v>
      </c>
      <c r="F17" s="525">
        <v>393</v>
      </c>
      <c r="G17" s="525">
        <v>127</v>
      </c>
      <c r="H17" s="525">
        <v>30</v>
      </c>
      <c r="I17" s="525">
        <v>-1011</v>
      </c>
      <c r="J17" s="525">
        <v>0</v>
      </c>
      <c r="K17" s="525">
        <v>11747</v>
      </c>
      <c r="L17" s="55">
        <f t="shared" si="0"/>
        <v>0</v>
      </c>
      <c r="M17" s="55">
        <f t="shared" si="1"/>
        <v>-1011</v>
      </c>
    </row>
    <row r="18" spans="1:25" ht="12.6" customHeight="1" x14ac:dyDescent="0.2">
      <c r="A18" s="484">
        <v>0.58333333333333304</v>
      </c>
      <c r="B18" s="524">
        <v>3690</v>
      </c>
      <c r="C18" s="525">
        <v>6800</v>
      </c>
      <c r="D18" s="525">
        <v>1579</v>
      </c>
      <c r="E18" s="525">
        <v>239</v>
      </c>
      <c r="F18" s="525">
        <v>229</v>
      </c>
      <c r="G18" s="525">
        <v>86</v>
      </c>
      <c r="H18" s="525">
        <v>34</v>
      </c>
      <c r="I18" s="525">
        <v>-1101</v>
      </c>
      <c r="J18" s="525">
        <v>0</v>
      </c>
      <c r="K18" s="525">
        <v>11556</v>
      </c>
      <c r="L18" s="55">
        <f t="shared" si="0"/>
        <v>0</v>
      </c>
      <c r="M18" s="55">
        <f t="shared" si="1"/>
        <v>-1101</v>
      </c>
    </row>
    <row r="19" spans="1:25" ht="12.6" customHeight="1" x14ac:dyDescent="0.2">
      <c r="A19" s="484">
        <v>0.625</v>
      </c>
      <c r="B19" s="524">
        <v>3688</v>
      </c>
      <c r="C19" s="525">
        <v>6775</v>
      </c>
      <c r="D19" s="525">
        <v>1571</v>
      </c>
      <c r="E19" s="525">
        <v>320</v>
      </c>
      <c r="F19" s="525">
        <v>261</v>
      </c>
      <c r="G19" s="525">
        <v>34</v>
      </c>
      <c r="H19" s="525">
        <v>34</v>
      </c>
      <c r="I19" s="525">
        <v>-1115</v>
      </c>
      <c r="J19" s="525">
        <v>0</v>
      </c>
      <c r="K19" s="525">
        <v>11568</v>
      </c>
      <c r="L19" s="55">
        <f t="shared" si="0"/>
        <v>0</v>
      </c>
      <c r="M19" s="55">
        <f t="shared" si="1"/>
        <v>-1115</v>
      </c>
    </row>
    <row r="20" spans="1:25" ht="12.6" customHeight="1" x14ac:dyDescent="0.2">
      <c r="A20" s="484">
        <v>0.66666666666666696</v>
      </c>
      <c r="B20" s="524">
        <v>3690</v>
      </c>
      <c r="C20" s="525">
        <v>6715</v>
      </c>
      <c r="D20" s="525">
        <v>1548</v>
      </c>
      <c r="E20" s="525">
        <v>371</v>
      </c>
      <c r="F20" s="525">
        <v>12</v>
      </c>
      <c r="G20" s="525">
        <v>5</v>
      </c>
      <c r="H20" s="525">
        <v>33</v>
      </c>
      <c r="I20" s="525">
        <v>-943</v>
      </c>
      <c r="J20" s="525">
        <v>0</v>
      </c>
      <c r="K20" s="525">
        <v>11431</v>
      </c>
      <c r="L20" s="55">
        <f t="shared" si="0"/>
        <v>0</v>
      </c>
      <c r="M20" s="55">
        <f t="shared" si="1"/>
        <v>-943</v>
      </c>
    </row>
    <row r="21" spans="1:25" ht="12.6" customHeight="1" x14ac:dyDescent="0.2">
      <c r="A21" s="484">
        <v>0.70833333333333304</v>
      </c>
      <c r="B21" s="524">
        <v>3689</v>
      </c>
      <c r="C21" s="525">
        <v>6860</v>
      </c>
      <c r="D21" s="525">
        <v>1542</v>
      </c>
      <c r="E21" s="525">
        <v>605</v>
      </c>
      <c r="F21" s="525">
        <v>114</v>
      </c>
      <c r="G21" s="525">
        <v>1</v>
      </c>
      <c r="H21" s="525">
        <v>34</v>
      </c>
      <c r="I21" s="525">
        <v>-1333</v>
      </c>
      <c r="J21" s="525">
        <v>0</v>
      </c>
      <c r="K21" s="525">
        <v>11512</v>
      </c>
      <c r="L21" s="55">
        <f t="shared" si="0"/>
        <v>0</v>
      </c>
      <c r="M21" s="55">
        <f t="shared" si="1"/>
        <v>-1333</v>
      </c>
    </row>
    <row r="22" spans="1:25" ht="12.6" customHeight="1" x14ac:dyDescent="0.2">
      <c r="A22" s="484">
        <v>0.75</v>
      </c>
      <c r="B22" s="524">
        <v>3685</v>
      </c>
      <c r="C22" s="525">
        <v>6848</v>
      </c>
      <c r="D22" s="525">
        <v>1535</v>
      </c>
      <c r="E22" s="525">
        <v>629</v>
      </c>
      <c r="F22" s="525">
        <v>174</v>
      </c>
      <c r="G22" s="525">
        <v>0</v>
      </c>
      <c r="H22" s="525">
        <v>33</v>
      </c>
      <c r="I22" s="525">
        <v>-1626</v>
      </c>
      <c r="J22" s="525">
        <v>0</v>
      </c>
      <c r="K22" s="525">
        <v>11278</v>
      </c>
      <c r="L22" s="55">
        <f t="shared" si="0"/>
        <v>0</v>
      </c>
      <c r="M22" s="55">
        <f t="shared" si="1"/>
        <v>-1626</v>
      </c>
    </row>
    <row r="23" spans="1:25" ht="12.6" customHeight="1" x14ac:dyDescent="0.2">
      <c r="A23" s="484">
        <v>0.79166666666666696</v>
      </c>
      <c r="B23" s="524">
        <v>3685</v>
      </c>
      <c r="C23" s="525">
        <v>6805</v>
      </c>
      <c r="D23" s="525">
        <v>1535</v>
      </c>
      <c r="E23" s="525">
        <v>447</v>
      </c>
      <c r="F23" s="525">
        <v>0</v>
      </c>
      <c r="G23" s="525">
        <v>0</v>
      </c>
      <c r="H23" s="525">
        <v>31</v>
      </c>
      <c r="I23" s="525">
        <v>-1346</v>
      </c>
      <c r="J23" s="525">
        <v>0</v>
      </c>
      <c r="K23" s="525">
        <v>11157</v>
      </c>
      <c r="L23" s="55">
        <f t="shared" si="0"/>
        <v>0</v>
      </c>
      <c r="M23" s="55">
        <f t="shared" si="1"/>
        <v>-1346</v>
      </c>
    </row>
    <row r="24" spans="1:25" ht="12.6" customHeight="1" x14ac:dyDescent="0.2">
      <c r="A24" s="484">
        <v>0.83333333333333304</v>
      </c>
      <c r="B24" s="524">
        <v>3685</v>
      </c>
      <c r="C24" s="525">
        <v>6737</v>
      </c>
      <c r="D24" s="525">
        <v>1512</v>
      </c>
      <c r="E24" s="525">
        <v>386</v>
      </c>
      <c r="F24" s="525">
        <v>73</v>
      </c>
      <c r="G24" s="525">
        <v>0</v>
      </c>
      <c r="H24" s="525">
        <v>29</v>
      </c>
      <c r="I24" s="525">
        <v>-1613</v>
      </c>
      <c r="J24" s="525">
        <v>0</v>
      </c>
      <c r="K24" s="525">
        <v>10809</v>
      </c>
      <c r="L24" s="55">
        <f t="shared" si="0"/>
        <v>0</v>
      </c>
      <c r="M24" s="55">
        <f t="shared" si="1"/>
        <v>-1613</v>
      </c>
    </row>
    <row r="25" spans="1:25" ht="12.6" customHeight="1" x14ac:dyDescent="0.2">
      <c r="A25" s="484">
        <v>0.875</v>
      </c>
      <c r="B25" s="524">
        <v>3683</v>
      </c>
      <c r="C25" s="525">
        <v>6800</v>
      </c>
      <c r="D25" s="525">
        <v>1520</v>
      </c>
      <c r="E25" s="525">
        <v>342</v>
      </c>
      <c r="F25" s="525">
        <v>1</v>
      </c>
      <c r="G25" s="525">
        <v>0</v>
      </c>
      <c r="H25" s="525">
        <v>21</v>
      </c>
      <c r="I25" s="525">
        <v>-2054</v>
      </c>
      <c r="J25" s="525">
        <v>0</v>
      </c>
      <c r="K25" s="525">
        <v>10313</v>
      </c>
      <c r="L25" s="55">
        <f t="shared" si="0"/>
        <v>0</v>
      </c>
      <c r="M25" s="55">
        <f t="shared" si="1"/>
        <v>-2054</v>
      </c>
    </row>
    <row r="26" spans="1:25" ht="12.6" customHeight="1" x14ac:dyDescent="0.2">
      <c r="A26" s="484">
        <v>0.91666666666666696</v>
      </c>
      <c r="B26" s="524">
        <v>3685</v>
      </c>
      <c r="C26" s="525">
        <v>6669</v>
      </c>
      <c r="D26" s="525">
        <v>1483</v>
      </c>
      <c r="E26" s="525">
        <v>316</v>
      </c>
      <c r="F26" s="525">
        <v>0</v>
      </c>
      <c r="G26" s="525">
        <v>0</v>
      </c>
      <c r="H26" s="525">
        <v>22</v>
      </c>
      <c r="I26" s="525">
        <v>-2327</v>
      </c>
      <c r="J26" s="525">
        <v>0</v>
      </c>
      <c r="K26" s="525">
        <v>9848</v>
      </c>
      <c r="L26" s="55">
        <f t="shared" si="0"/>
        <v>0</v>
      </c>
      <c r="M26" s="55">
        <f t="shared" si="1"/>
        <v>-2327</v>
      </c>
    </row>
    <row r="27" spans="1:25" ht="12.6" customHeight="1" thickBot="1" x14ac:dyDescent="0.25">
      <c r="A27" s="483">
        <v>0.95833333333333304</v>
      </c>
      <c r="B27" s="526">
        <v>3687</v>
      </c>
      <c r="C27" s="526">
        <v>6641</v>
      </c>
      <c r="D27" s="526">
        <v>1485</v>
      </c>
      <c r="E27" s="526">
        <v>209</v>
      </c>
      <c r="F27" s="526">
        <v>0</v>
      </c>
      <c r="G27" s="526">
        <v>0</v>
      </c>
      <c r="H27" s="526">
        <v>21</v>
      </c>
      <c r="I27" s="526">
        <v>-2622</v>
      </c>
      <c r="J27" s="526">
        <v>0</v>
      </c>
      <c r="K27" s="526">
        <v>9421</v>
      </c>
      <c r="L27" s="55">
        <f t="shared" si="0"/>
        <v>0</v>
      </c>
      <c r="M27" s="55">
        <f t="shared" si="1"/>
        <v>-2622</v>
      </c>
    </row>
    <row r="28" spans="1:25" s="25" customFormat="1" ht="11.25" x14ac:dyDescent="0.2"/>
    <row r="29" spans="1:25" ht="24" x14ac:dyDescent="0.2">
      <c r="A29" s="264" t="s">
        <v>53</v>
      </c>
      <c r="B29" s="208" t="s">
        <v>8</v>
      </c>
      <c r="C29" s="208" t="s">
        <v>23</v>
      </c>
      <c r="D29" s="208" t="s">
        <v>104</v>
      </c>
      <c r="E29" s="208" t="s">
        <v>46</v>
      </c>
      <c r="F29" s="208" t="s">
        <v>47</v>
      </c>
      <c r="G29" s="208" t="s">
        <v>49</v>
      </c>
      <c r="H29" s="208" t="s">
        <v>48</v>
      </c>
      <c r="I29" s="208" t="s">
        <v>59</v>
      </c>
      <c r="J29" s="208" t="s">
        <v>105</v>
      </c>
      <c r="K29" s="208" t="s">
        <v>216</v>
      </c>
      <c r="N29" s="768" t="s">
        <v>447</v>
      </c>
      <c r="O29" s="768"/>
      <c r="P29" s="768"/>
      <c r="Q29" s="768"/>
      <c r="R29" s="768"/>
      <c r="S29" s="768"/>
      <c r="T29" s="768"/>
      <c r="U29" s="768"/>
      <c r="V29" s="768"/>
      <c r="W29" s="768"/>
      <c r="X29" s="768"/>
      <c r="Y29" s="768"/>
    </row>
    <row r="30" spans="1:25" x14ac:dyDescent="0.2">
      <c r="A30" s="482">
        <v>0</v>
      </c>
      <c r="B30" s="523">
        <v>3690</v>
      </c>
      <c r="C30" s="523">
        <v>5035</v>
      </c>
      <c r="D30" s="523">
        <v>663</v>
      </c>
      <c r="E30" s="523">
        <v>112</v>
      </c>
      <c r="F30" s="523">
        <v>0</v>
      </c>
      <c r="G30" s="523">
        <v>0</v>
      </c>
      <c r="H30" s="523">
        <v>56</v>
      </c>
      <c r="I30" s="523">
        <v>115</v>
      </c>
      <c r="J30" s="523">
        <v>-1017</v>
      </c>
      <c r="K30" s="523">
        <v>8654</v>
      </c>
      <c r="L30" s="55">
        <f t="shared" ref="L30:L53" si="2">IF(I30&lt;0,0,I30)</f>
        <v>115</v>
      </c>
      <c r="M30" s="55">
        <f t="shared" ref="M30:M53" si="3">IF(I30&lt;0,I30,0)</f>
        <v>0</v>
      </c>
    </row>
    <row r="31" spans="1:25" x14ac:dyDescent="0.2">
      <c r="A31" s="484">
        <v>4.1666666666666699E-2</v>
      </c>
      <c r="B31" s="524">
        <v>3691</v>
      </c>
      <c r="C31" s="525">
        <v>5086</v>
      </c>
      <c r="D31" s="525">
        <v>669</v>
      </c>
      <c r="E31" s="525">
        <v>105</v>
      </c>
      <c r="F31" s="525">
        <v>0</v>
      </c>
      <c r="G31" s="525">
        <v>0</v>
      </c>
      <c r="H31" s="525">
        <v>60</v>
      </c>
      <c r="I31" s="525">
        <v>241</v>
      </c>
      <c r="J31" s="525">
        <v>-1098</v>
      </c>
      <c r="K31" s="525">
        <v>8754</v>
      </c>
      <c r="L31" s="55">
        <f t="shared" si="2"/>
        <v>241</v>
      </c>
      <c r="M31" s="55">
        <f t="shared" si="3"/>
        <v>0</v>
      </c>
    </row>
    <row r="32" spans="1:25" ht="12.75" customHeight="1" x14ac:dyDescent="0.2">
      <c r="A32" s="484">
        <v>8.3333333333333301E-2</v>
      </c>
      <c r="B32" s="524">
        <v>3687</v>
      </c>
      <c r="C32" s="525">
        <v>5073</v>
      </c>
      <c r="D32" s="525">
        <v>667</v>
      </c>
      <c r="E32" s="525">
        <v>105</v>
      </c>
      <c r="F32" s="525">
        <v>0</v>
      </c>
      <c r="G32" s="525">
        <v>0</v>
      </c>
      <c r="H32" s="525">
        <v>41</v>
      </c>
      <c r="I32" s="525">
        <v>181</v>
      </c>
      <c r="J32" s="525">
        <v>-1088</v>
      </c>
      <c r="K32" s="525">
        <v>8666</v>
      </c>
      <c r="L32" s="55">
        <f t="shared" si="2"/>
        <v>181</v>
      </c>
      <c r="M32" s="55">
        <f t="shared" si="3"/>
        <v>0</v>
      </c>
    </row>
    <row r="33" spans="1:13" ht="12.75" customHeight="1" x14ac:dyDescent="0.2">
      <c r="A33" s="484">
        <v>0.125</v>
      </c>
      <c r="B33" s="524">
        <v>3688</v>
      </c>
      <c r="C33" s="525">
        <v>5123</v>
      </c>
      <c r="D33" s="525">
        <v>659</v>
      </c>
      <c r="E33" s="525">
        <v>105</v>
      </c>
      <c r="F33" s="525">
        <v>0</v>
      </c>
      <c r="G33" s="525">
        <v>0</v>
      </c>
      <c r="H33" s="525">
        <v>56</v>
      </c>
      <c r="I33" s="525">
        <v>-307</v>
      </c>
      <c r="J33" s="525">
        <v>-681</v>
      </c>
      <c r="K33" s="525">
        <v>8643</v>
      </c>
      <c r="L33" s="55">
        <f t="shared" si="2"/>
        <v>0</v>
      </c>
      <c r="M33" s="55">
        <f t="shared" si="3"/>
        <v>-307</v>
      </c>
    </row>
    <row r="34" spans="1:13" ht="12.75" customHeight="1" x14ac:dyDescent="0.2">
      <c r="A34" s="484">
        <v>0.16666666666666699</v>
      </c>
      <c r="B34" s="524">
        <v>3689</v>
      </c>
      <c r="C34" s="525">
        <v>5256</v>
      </c>
      <c r="D34" s="525">
        <v>668</v>
      </c>
      <c r="E34" s="525">
        <v>107</v>
      </c>
      <c r="F34" s="525">
        <v>0</v>
      </c>
      <c r="G34" s="525">
        <v>0</v>
      </c>
      <c r="H34" s="525">
        <v>62</v>
      </c>
      <c r="I34" s="525">
        <v>-890</v>
      </c>
      <c r="J34" s="525">
        <v>-51</v>
      </c>
      <c r="K34" s="525">
        <v>8841</v>
      </c>
      <c r="L34" s="55">
        <f t="shared" si="2"/>
        <v>0</v>
      </c>
      <c r="M34" s="55">
        <f t="shared" si="3"/>
        <v>-890</v>
      </c>
    </row>
    <row r="35" spans="1:13" ht="12.75" customHeight="1" x14ac:dyDescent="0.2">
      <c r="A35" s="484">
        <v>0.20833333333333301</v>
      </c>
      <c r="B35" s="524">
        <v>3689</v>
      </c>
      <c r="C35" s="525">
        <v>5446</v>
      </c>
      <c r="D35" s="525">
        <v>801</v>
      </c>
      <c r="E35" s="525">
        <v>115</v>
      </c>
      <c r="F35" s="525">
        <v>56</v>
      </c>
      <c r="G35" s="525">
        <v>0</v>
      </c>
      <c r="H35" s="525">
        <v>54</v>
      </c>
      <c r="I35" s="525">
        <v>-774</v>
      </c>
      <c r="J35" s="525">
        <v>0</v>
      </c>
      <c r="K35" s="525">
        <v>9387</v>
      </c>
      <c r="L35" s="55">
        <f t="shared" si="2"/>
        <v>0</v>
      </c>
      <c r="M35" s="55">
        <f t="shared" si="3"/>
        <v>-774</v>
      </c>
    </row>
    <row r="36" spans="1:13" ht="12.75" customHeight="1" x14ac:dyDescent="0.2">
      <c r="A36" s="484">
        <v>0.25</v>
      </c>
      <c r="B36" s="524">
        <v>3691</v>
      </c>
      <c r="C36" s="525">
        <v>5789</v>
      </c>
      <c r="D36" s="525">
        <v>1165</v>
      </c>
      <c r="E36" s="525">
        <v>125</v>
      </c>
      <c r="F36" s="525">
        <v>175</v>
      </c>
      <c r="G36" s="525">
        <v>1</v>
      </c>
      <c r="H36" s="525">
        <v>48</v>
      </c>
      <c r="I36" s="525">
        <v>-458</v>
      </c>
      <c r="J36" s="525">
        <v>0</v>
      </c>
      <c r="K36" s="525">
        <v>10536</v>
      </c>
      <c r="L36" s="55">
        <f t="shared" si="2"/>
        <v>0</v>
      </c>
      <c r="M36" s="55">
        <f t="shared" si="3"/>
        <v>-458</v>
      </c>
    </row>
    <row r="37" spans="1:13" ht="12.75" customHeight="1" x14ac:dyDescent="0.2">
      <c r="A37" s="484">
        <v>0.29166666666666702</v>
      </c>
      <c r="B37" s="524">
        <v>3694</v>
      </c>
      <c r="C37" s="525">
        <v>6067</v>
      </c>
      <c r="D37" s="525">
        <v>1130</v>
      </c>
      <c r="E37" s="525">
        <v>440</v>
      </c>
      <c r="F37" s="525">
        <v>730</v>
      </c>
      <c r="G37" s="525">
        <v>12</v>
      </c>
      <c r="H37" s="525">
        <v>59</v>
      </c>
      <c r="I37" s="525">
        <v>-1125</v>
      </c>
      <c r="J37" s="525">
        <v>0</v>
      </c>
      <c r="K37" s="525">
        <v>11007</v>
      </c>
      <c r="L37" s="55">
        <f t="shared" si="2"/>
        <v>0</v>
      </c>
      <c r="M37" s="55">
        <f t="shared" si="3"/>
        <v>-1125</v>
      </c>
    </row>
    <row r="38" spans="1:13" ht="12.75" customHeight="1" x14ac:dyDescent="0.2">
      <c r="A38" s="484">
        <v>0.33333333333333298</v>
      </c>
      <c r="B38" s="524">
        <v>3697</v>
      </c>
      <c r="C38" s="525">
        <v>6213</v>
      </c>
      <c r="D38" s="525">
        <v>1142</v>
      </c>
      <c r="E38" s="525">
        <v>571</v>
      </c>
      <c r="F38" s="525">
        <v>458</v>
      </c>
      <c r="G38" s="525">
        <v>168</v>
      </c>
      <c r="H38" s="525">
        <v>70</v>
      </c>
      <c r="I38" s="525">
        <v>-1156</v>
      </c>
      <c r="J38" s="525">
        <v>0</v>
      </c>
      <c r="K38" s="525">
        <v>11163</v>
      </c>
      <c r="L38" s="55">
        <f t="shared" si="2"/>
        <v>0</v>
      </c>
      <c r="M38" s="55">
        <f t="shared" si="3"/>
        <v>-1156</v>
      </c>
    </row>
    <row r="39" spans="1:13" ht="12.75" customHeight="1" x14ac:dyDescent="0.2">
      <c r="A39" s="484">
        <v>0.375</v>
      </c>
      <c r="B39" s="524">
        <v>3697</v>
      </c>
      <c r="C39" s="525">
        <v>6189</v>
      </c>
      <c r="D39" s="525">
        <v>1130</v>
      </c>
      <c r="E39" s="525">
        <v>540</v>
      </c>
      <c r="F39" s="525">
        <v>452</v>
      </c>
      <c r="G39" s="525">
        <v>520</v>
      </c>
      <c r="H39" s="525">
        <v>72</v>
      </c>
      <c r="I39" s="525">
        <v>-1361</v>
      </c>
      <c r="J39" s="525">
        <v>0</v>
      </c>
      <c r="K39" s="525">
        <v>11239</v>
      </c>
      <c r="L39" s="55">
        <f t="shared" si="2"/>
        <v>0</v>
      </c>
      <c r="M39" s="55">
        <f t="shared" si="3"/>
        <v>-1361</v>
      </c>
    </row>
    <row r="40" spans="1:13" ht="12.75" customHeight="1" x14ac:dyDescent="0.2">
      <c r="A40" s="484">
        <v>0.41666666666666702</v>
      </c>
      <c r="B40" s="524">
        <v>3698</v>
      </c>
      <c r="C40" s="525">
        <v>6092</v>
      </c>
      <c r="D40" s="525">
        <v>1107</v>
      </c>
      <c r="E40" s="525">
        <v>397</v>
      </c>
      <c r="F40" s="525">
        <v>292</v>
      </c>
      <c r="G40" s="525">
        <v>831</v>
      </c>
      <c r="H40" s="525">
        <v>53</v>
      </c>
      <c r="I40" s="525">
        <v>-1412</v>
      </c>
      <c r="J40" s="525">
        <v>0</v>
      </c>
      <c r="K40" s="525">
        <v>11058</v>
      </c>
      <c r="L40" s="55">
        <f t="shared" si="2"/>
        <v>0</v>
      </c>
      <c r="M40" s="55">
        <f t="shared" si="3"/>
        <v>-1412</v>
      </c>
    </row>
    <row r="41" spans="1:13" x14ac:dyDescent="0.2">
      <c r="A41" s="484">
        <v>0.45833333333333298</v>
      </c>
      <c r="B41" s="524">
        <v>3696</v>
      </c>
      <c r="C41" s="525">
        <v>6059</v>
      </c>
      <c r="D41" s="525">
        <v>1090</v>
      </c>
      <c r="E41" s="525">
        <v>245</v>
      </c>
      <c r="F41" s="525">
        <v>170</v>
      </c>
      <c r="G41" s="525">
        <v>1013</v>
      </c>
      <c r="H41" s="525">
        <v>37</v>
      </c>
      <c r="I41" s="525">
        <v>-1531</v>
      </c>
      <c r="J41" s="525">
        <v>0</v>
      </c>
      <c r="K41" s="525">
        <v>10779</v>
      </c>
      <c r="L41" s="55">
        <f t="shared" si="2"/>
        <v>0</v>
      </c>
      <c r="M41" s="55">
        <f t="shared" si="3"/>
        <v>-1531</v>
      </c>
    </row>
    <row r="42" spans="1:13" s="25" customFormat="1" x14ac:dyDescent="0.2">
      <c r="A42" s="484">
        <v>0.5</v>
      </c>
      <c r="B42" s="524">
        <v>3692</v>
      </c>
      <c r="C42" s="525">
        <v>5946</v>
      </c>
      <c r="D42" s="525">
        <v>1077</v>
      </c>
      <c r="E42" s="525">
        <v>230</v>
      </c>
      <c r="F42" s="525">
        <v>0</v>
      </c>
      <c r="G42" s="525">
        <v>1070</v>
      </c>
      <c r="H42" s="525">
        <v>30</v>
      </c>
      <c r="I42" s="525">
        <v>-1082</v>
      </c>
      <c r="J42" s="525">
        <v>-100</v>
      </c>
      <c r="K42" s="525">
        <v>10863</v>
      </c>
      <c r="L42" s="55">
        <f t="shared" si="2"/>
        <v>0</v>
      </c>
      <c r="M42" s="55">
        <f t="shared" si="3"/>
        <v>-1082</v>
      </c>
    </row>
    <row r="43" spans="1:13" x14ac:dyDescent="0.2">
      <c r="A43" s="484">
        <v>0.54166666666666696</v>
      </c>
      <c r="B43" s="524">
        <v>3688</v>
      </c>
      <c r="C43" s="525">
        <v>5922</v>
      </c>
      <c r="D43" s="525">
        <v>1084</v>
      </c>
      <c r="E43" s="525">
        <v>208</v>
      </c>
      <c r="F43" s="525">
        <v>0</v>
      </c>
      <c r="G43" s="525">
        <v>978</v>
      </c>
      <c r="H43" s="525">
        <v>36</v>
      </c>
      <c r="I43" s="525">
        <v>-1093</v>
      </c>
      <c r="J43" s="525">
        <v>-12</v>
      </c>
      <c r="K43" s="525">
        <v>10811</v>
      </c>
      <c r="L43" s="55">
        <f t="shared" si="2"/>
        <v>0</v>
      </c>
      <c r="M43" s="55">
        <f t="shared" si="3"/>
        <v>-1093</v>
      </c>
    </row>
    <row r="44" spans="1:13" x14ac:dyDescent="0.2">
      <c r="A44" s="484">
        <v>0.58333333333333304</v>
      </c>
      <c r="B44" s="524">
        <v>3686</v>
      </c>
      <c r="C44" s="525">
        <v>5887</v>
      </c>
      <c r="D44" s="525">
        <v>1090</v>
      </c>
      <c r="E44" s="525">
        <v>237</v>
      </c>
      <c r="F44" s="525">
        <v>0</v>
      </c>
      <c r="G44" s="525">
        <v>751</v>
      </c>
      <c r="H44" s="525">
        <v>30</v>
      </c>
      <c r="I44" s="525">
        <v>-1035</v>
      </c>
      <c r="J44" s="525">
        <v>-10</v>
      </c>
      <c r="K44" s="525">
        <v>10636</v>
      </c>
      <c r="L44" s="55">
        <f t="shared" si="2"/>
        <v>0</v>
      </c>
      <c r="M44" s="55">
        <f t="shared" si="3"/>
        <v>-1035</v>
      </c>
    </row>
    <row r="45" spans="1:13" x14ac:dyDescent="0.2">
      <c r="A45" s="484">
        <v>0.625</v>
      </c>
      <c r="B45" s="524">
        <v>3684</v>
      </c>
      <c r="C45" s="525">
        <v>5885</v>
      </c>
      <c r="D45" s="525">
        <v>1159</v>
      </c>
      <c r="E45" s="525">
        <v>238</v>
      </c>
      <c r="F45" s="525">
        <v>0</v>
      </c>
      <c r="G45" s="525">
        <v>377</v>
      </c>
      <c r="H45" s="525">
        <v>33</v>
      </c>
      <c r="I45" s="525">
        <v>-709</v>
      </c>
      <c r="J45" s="525">
        <v>-50</v>
      </c>
      <c r="K45" s="525">
        <v>10617</v>
      </c>
      <c r="L45" s="55">
        <f t="shared" si="2"/>
        <v>0</v>
      </c>
      <c r="M45" s="55">
        <f t="shared" si="3"/>
        <v>-709</v>
      </c>
    </row>
    <row r="46" spans="1:13" x14ac:dyDescent="0.2">
      <c r="A46" s="484">
        <v>0.66666666666666696</v>
      </c>
      <c r="B46" s="524">
        <v>3681</v>
      </c>
      <c r="C46" s="525">
        <v>5912</v>
      </c>
      <c r="D46" s="525">
        <v>1372</v>
      </c>
      <c r="E46" s="525">
        <v>330</v>
      </c>
      <c r="F46" s="525">
        <v>194</v>
      </c>
      <c r="G46" s="525">
        <v>67</v>
      </c>
      <c r="H46" s="525">
        <v>34</v>
      </c>
      <c r="I46" s="525">
        <v>-979</v>
      </c>
      <c r="J46" s="525">
        <v>-1</v>
      </c>
      <c r="K46" s="525">
        <v>10610</v>
      </c>
      <c r="L46" s="55">
        <f t="shared" si="2"/>
        <v>0</v>
      </c>
      <c r="M46" s="55">
        <f t="shared" si="3"/>
        <v>-979</v>
      </c>
    </row>
    <row r="47" spans="1:13" x14ac:dyDescent="0.2">
      <c r="A47" s="484">
        <v>0.70833333333333304</v>
      </c>
      <c r="B47" s="524">
        <v>3681</v>
      </c>
      <c r="C47" s="525">
        <v>6091</v>
      </c>
      <c r="D47" s="525">
        <v>1524</v>
      </c>
      <c r="E47" s="525">
        <v>470</v>
      </c>
      <c r="F47" s="525">
        <v>221</v>
      </c>
      <c r="G47" s="525">
        <v>4</v>
      </c>
      <c r="H47" s="525">
        <v>39</v>
      </c>
      <c r="I47" s="525">
        <v>-1077</v>
      </c>
      <c r="J47" s="525">
        <v>0</v>
      </c>
      <c r="K47" s="525">
        <v>10953</v>
      </c>
      <c r="L47" s="55">
        <f t="shared" si="2"/>
        <v>0</v>
      </c>
      <c r="M47" s="55">
        <f t="shared" si="3"/>
        <v>-1077</v>
      </c>
    </row>
    <row r="48" spans="1:13" x14ac:dyDescent="0.2">
      <c r="A48" s="484">
        <v>0.75</v>
      </c>
      <c r="B48" s="524">
        <v>3680</v>
      </c>
      <c r="C48" s="525">
        <v>6100</v>
      </c>
      <c r="D48" s="525">
        <v>1538</v>
      </c>
      <c r="E48" s="525">
        <v>479</v>
      </c>
      <c r="F48" s="525">
        <v>269</v>
      </c>
      <c r="G48" s="525">
        <v>0</v>
      </c>
      <c r="H48" s="525">
        <v>48</v>
      </c>
      <c r="I48" s="525">
        <v>-1313</v>
      </c>
      <c r="J48" s="525">
        <v>0</v>
      </c>
      <c r="K48" s="525">
        <v>10801</v>
      </c>
      <c r="L48" s="55">
        <f t="shared" si="2"/>
        <v>0</v>
      </c>
      <c r="M48" s="55">
        <f t="shared" si="3"/>
        <v>-1313</v>
      </c>
    </row>
    <row r="49" spans="1:25" x14ac:dyDescent="0.2">
      <c r="A49" s="484">
        <v>0.79166666666666696</v>
      </c>
      <c r="B49" s="524">
        <v>3678</v>
      </c>
      <c r="C49" s="525">
        <v>6101</v>
      </c>
      <c r="D49" s="525">
        <v>1509</v>
      </c>
      <c r="E49" s="525">
        <v>482</v>
      </c>
      <c r="F49" s="525">
        <v>277</v>
      </c>
      <c r="G49" s="525">
        <v>0</v>
      </c>
      <c r="H49" s="525">
        <v>54</v>
      </c>
      <c r="I49" s="525">
        <v>-1347</v>
      </c>
      <c r="J49" s="525">
        <v>0</v>
      </c>
      <c r="K49" s="525">
        <v>10754</v>
      </c>
      <c r="L49" s="55">
        <f t="shared" si="2"/>
        <v>0</v>
      </c>
      <c r="M49" s="55">
        <f t="shared" si="3"/>
        <v>-1347</v>
      </c>
    </row>
    <row r="50" spans="1:25" x14ac:dyDescent="0.2">
      <c r="A50" s="484">
        <v>0.83333333333333304</v>
      </c>
      <c r="B50" s="524">
        <v>3681</v>
      </c>
      <c r="C50" s="525">
        <v>5936</v>
      </c>
      <c r="D50" s="525">
        <v>1528</v>
      </c>
      <c r="E50" s="525">
        <v>357</v>
      </c>
      <c r="F50" s="525">
        <v>322</v>
      </c>
      <c r="G50" s="525">
        <v>0</v>
      </c>
      <c r="H50" s="525">
        <v>63</v>
      </c>
      <c r="I50" s="525">
        <v>-1453</v>
      </c>
      <c r="J50" s="525">
        <v>0</v>
      </c>
      <c r="K50" s="525">
        <v>10434</v>
      </c>
      <c r="L50" s="55">
        <f t="shared" si="2"/>
        <v>0</v>
      </c>
      <c r="M50" s="55">
        <f t="shared" si="3"/>
        <v>-1453</v>
      </c>
    </row>
    <row r="51" spans="1:25" x14ac:dyDescent="0.2">
      <c r="A51" s="484">
        <v>0.875</v>
      </c>
      <c r="B51" s="524">
        <v>3683</v>
      </c>
      <c r="C51" s="525">
        <v>6015</v>
      </c>
      <c r="D51" s="525">
        <v>1536</v>
      </c>
      <c r="E51" s="525">
        <v>271</v>
      </c>
      <c r="F51" s="525">
        <v>85</v>
      </c>
      <c r="G51" s="525">
        <v>0</v>
      </c>
      <c r="H51" s="525">
        <v>46</v>
      </c>
      <c r="I51" s="525">
        <v>-1721</v>
      </c>
      <c r="J51" s="525">
        <v>0</v>
      </c>
      <c r="K51" s="525">
        <v>9915</v>
      </c>
      <c r="L51" s="55">
        <f t="shared" si="2"/>
        <v>0</v>
      </c>
      <c r="M51" s="55">
        <f t="shared" si="3"/>
        <v>-1721</v>
      </c>
    </row>
    <row r="52" spans="1:25" x14ac:dyDescent="0.2">
      <c r="A52" s="484">
        <v>0.91666666666666696</v>
      </c>
      <c r="B52" s="524">
        <v>3681</v>
      </c>
      <c r="C52" s="525">
        <v>5907</v>
      </c>
      <c r="D52" s="525">
        <v>1460</v>
      </c>
      <c r="E52" s="525">
        <v>198</v>
      </c>
      <c r="F52" s="525">
        <v>109</v>
      </c>
      <c r="G52" s="525">
        <v>0</v>
      </c>
      <c r="H52" s="525">
        <v>27</v>
      </c>
      <c r="I52" s="525">
        <v>-1967</v>
      </c>
      <c r="J52" s="525">
        <v>0</v>
      </c>
      <c r="K52" s="525">
        <v>9415</v>
      </c>
      <c r="L52" s="55">
        <f t="shared" si="2"/>
        <v>0</v>
      </c>
      <c r="M52" s="55">
        <f t="shared" si="3"/>
        <v>-1967</v>
      </c>
    </row>
    <row r="53" spans="1:25" ht="12.75" thickBot="1" x14ac:dyDescent="0.25">
      <c r="A53" s="483">
        <v>0.95833333333333304</v>
      </c>
      <c r="B53" s="526">
        <v>3683</v>
      </c>
      <c r="C53" s="526">
        <v>5746</v>
      </c>
      <c r="D53" s="526">
        <v>902</v>
      </c>
      <c r="E53" s="526">
        <v>196</v>
      </c>
      <c r="F53" s="526">
        <v>120</v>
      </c>
      <c r="G53" s="526">
        <v>0</v>
      </c>
      <c r="H53" s="526">
        <v>26</v>
      </c>
      <c r="I53" s="526">
        <v>-1717</v>
      </c>
      <c r="J53" s="526">
        <v>0</v>
      </c>
      <c r="K53" s="526">
        <v>8956</v>
      </c>
      <c r="L53" s="55">
        <f t="shared" si="2"/>
        <v>0</v>
      </c>
      <c r="M53" s="55">
        <f t="shared" si="3"/>
        <v>-1717</v>
      </c>
    </row>
    <row r="55" spans="1:25" ht="24" x14ac:dyDescent="0.2">
      <c r="A55" s="264" t="s">
        <v>53</v>
      </c>
      <c r="B55" s="208" t="s">
        <v>8</v>
      </c>
      <c r="C55" s="208" t="s">
        <v>23</v>
      </c>
      <c r="D55" s="208" t="s">
        <v>104</v>
      </c>
      <c r="E55" s="208" t="s">
        <v>46</v>
      </c>
      <c r="F55" s="208" t="s">
        <v>47</v>
      </c>
      <c r="G55" s="208" t="s">
        <v>49</v>
      </c>
      <c r="H55" s="208" t="s">
        <v>48</v>
      </c>
      <c r="I55" s="208" t="s">
        <v>59</v>
      </c>
      <c r="J55" s="208" t="s">
        <v>105</v>
      </c>
      <c r="K55" s="208" t="s">
        <v>216</v>
      </c>
      <c r="N55" s="768" t="s">
        <v>448</v>
      </c>
      <c r="O55" s="768"/>
      <c r="P55" s="768"/>
      <c r="Q55" s="768"/>
      <c r="R55" s="768"/>
      <c r="S55" s="768"/>
      <c r="T55" s="768"/>
      <c r="U55" s="768"/>
      <c r="V55" s="768"/>
      <c r="W55" s="768"/>
      <c r="X55" s="768"/>
      <c r="Y55" s="768"/>
    </row>
    <row r="56" spans="1:25" x14ac:dyDescent="0.2">
      <c r="A56" s="482">
        <v>0</v>
      </c>
      <c r="B56" s="523">
        <v>3099</v>
      </c>
      <c r="C56" s="523">
        <v>4375</v>
      </c>
      <c r="D56" s="523">
        <v>588</v>
      </c>
      <c r="E56" s="523">
        <v>271</v>
      </c>
      <c r="F56" s="523">
        <v>0</v>
      </c>
      <c r="G56" s="523">
        <v>0</v>
      </c>
      <c r="H56" s="523">
        <v>177</v>
      </c>
      <c r="I56" s="523">
        <v>-18</v>
      </c>
      <c r="J56" s="523">
        <v>-697</v>
      </c>
      <c r="K56" s="523">
        <v>7795</v>
      </c>
      <c r="L56" s="55">
        <f t="shared" ref="L56:L79" si="4">IF(I56&lt;0,0,I56)</f>
        <v>0</v>
      </c>
      <c r="M56" s="55">
        <f t="shared" ref="M56:M79" si="5">IF(I56&lt;0,I56,0)</f>
        <v>-18</v>
      </c>
    </row>
    <row r="57" spans="1:25" x14ac:dyDescent="0.2">
      <c r="A57" s="484">
        <v>4.1666666666666699E-2</v>
      </c>
      <c r="B57" s="524">
        <v>3102</v>
      </c>
      <c r="C57" s="525">
        <v>4276</v>
      </c>
      <c r="D57" s="525">
        <v>589</v>
      </c>
      <c r="E57" s="525">
        <v>267</v>
      </c>
      <c r="F57" s="525">
        <v>0</v>
      </c>
      <c r="G57" s="525">
        <v>0</v>
      </c>
      <c r="H57" s="525">
        <v>158</v>
      </c>
      <c r="I57" s="525">
        <v>194</v>
      </c>
      <c r="J57" s="525">
        <v>-769</v>
      </c>
      <c r="K57" s="525">
        <v>7817</v>
      </c>
      <c r="L57" s="55">
        <f t="shared" si="4"/>
        <v>194</v>
      </c>
      <c r="M57" s="55">
        <f t="shared" si="5"/>
        <v>0</v>
      </c>
    </row>
    <row r="58" spans="1:25" x14ac:dyDescent="0.2">
      <c r="A58" s="484">
        <v>8.3333333333333301E-2</v>
      </c>
      <c r="B58" s="524">
        <v>3102</v>
      </c>
      <c r="C58" s="525">
        <v>4243</v>
      </c>
      <c r="D58" s="525">
        <v>591</v>
      </c>
      <c r="E58" s="525">
        <v>266</v>
      </c>
      <c r="F58" s="525">
        <v>0</v>
      </c>
      <c r="G58" s="525">
        <v>0</v>
      </c>
      <c r="H58" s="525">
        <v>155</v>
      </c>
      <c r="I58" s="525">
        <v>324</v>
      </c>
      <c r="J58" s="525">
        <v>-1035</v>
      </c>
      <c r="K58" s="525">
        <v>7646</v>
      </c>
      <c r="L58" s="55">
        <f t="shared" si="4"/>
        <v>324</v>
      </c>
      <c r="M58" s="55">
        <f t="shared" si="5"/>
        <v>0</v>
      </c>
    </row>
    <row r="59" spans="1:25" x14ac:dyDescent="0.2">
      <c r="A59" s="484">
        <v>0.125</v>
      </c>
      <c r="B59" s="524">
        <v>3102</v>
      </c>
      <c r="C59" s="525">
        <v>4255</v>
      </c>
      <c r="D59" s="525">
        <v>591</v>
      </c>
      <c r="E59" s="525">
        <v>366</v>
      </c>
      <c r="F59" s="525">
        <v>0</v>
      </c>
      <c r="G59" s="525">
        <v>0</v>
      </c>
      <c r="H59" s="525">
        <v>149</v>
      </c>
      <c r="I59" s="525">
        <v>145</v>
      </c>
      <c r="J59" s="525">
        <v>-1014</v>
      </c>
      <c r="K59" s="525">
        <v>7594</v>
      </c>
      <c r="L59" s="55">
        <f t="shared" si="4"/>
        <v>145</v>
      </c>
      <c r="M59" s="55">
        <f t="shared" si="5"/>
        <v>0</v>
      </c>
    </row>
    <row r="60" spans="1:25" x14ac:dyDescent="0.2">
      <c r="A60" s="484">
        <v>0.16666666666666699</v>
      </c>
      <c r="B60" s="524">
        <v>3104</v>
      </c>
      <c r="C60" s="525">
        <v>4296</v>
      </c>
      <c r="D60" s="525">
        <v>583</v>
      </c>
      <c r="E60" s="525">
        <v>319</v>
      </c>
      <c r="F60" s="525">
        <v>0</v>
      </c>
      <c r="G60" s="525">
        <v>0</v>
      </c>
      <c r="H60" s="525">
        <v>173</v>
      </c>
      <c r="I60" s="525">
        <v>-158</v>
      </c>
      <c r="J60" s="525">
        <v>-552</v>
      </c>
      <c r="K60" s="525">
        <v>7765</v>
      </c>
      <c r="L60" s="55">
        <f t="shared" si="4"/>
        <v>0</v>
      </c>
      <c r="M60" s="55">
        <f t="shared" si="5"/>
        <v>-158</v>
      </c>
    </row>
    <row r="61" spans="1:25" x14ac:dyDescent="0.2">
      <c r="A61" s="484">
        <v>0.20833333333333301</v>
      </c>
      <c r="B61" s="524">
        <v>3103</v>
      </c>
      <c r="C61" s="525">
        <v>4498</v>
      </c>
      <c r="D61" s="525">
        <v>622</v>
      </c>
      <c r="E61" s="525">
        <v>375</v>
      </c>
      <c r="F61" s="525">
        <v>0</v>
      </c>
      <c r="G61" s="525">
        <v>1</v>
      </c>
      <c r="H61" s="525">
        <v>217</v>
      </c>
      <c r="I61" s="525">
        <v>-199</v>
      </c>
      <c r="J61" s="525">
        <v>-280</v>
      </c>
      <c r="K61" s="525">
        <v>8337</v>
      </c>
      <c r="L61" s="55">
        <f t="shared" si="4"/>
        <v>0</v>
      </c>
      <c r="M61" s="55">
        <f t="shared" si="5"/>
        <v>-199</v>
      </c>
    </row>
    <row r="62" spans="1:25" x14ac:dyDescent="0.2">
      <c r="A62" s="484">
        <v>0.25</v>
      </c>
      <c r="B62" s="524">
        <v>3105</v>
      </c>
      <c r="C62" s="525">
        <v>5230</v>
      </c>
      <c r="D62" s="525">
        <v>675</v>
      </c>
      <c r="E62" s="525">
        <v>506</v>
      </c>
      <c r="F62" s="525">
        <v>61</v>
      </c>
      <c r="G62" s="525">
        <v>5</v>
      </c>
      <c r="H62" s="525">
        <v>212</v>
      </c>
      <c r="I62" s="525">
        <v>-340</v>
      </c>
      <c r="J62" s="525">
        <v>0</v>
      </c>
      <c r="K62" s="525">
        <v>9454</v>
      </c>
      <c r="L62" s="55">
        <f t="shared" si="4"/>
        <v>0</v>
      </c>
      <c r="M62" s="55">
        <f t="shared" si="5"/>
        <v>-340</v>
      </c>
    </row>
    <row r="63" spans="1:25" x14ac:dyDescent="0.2">
      <c r="A63" s="484">
        <v>0.29166666666666702</v>
      </c>
      <c r="B63" s="524">
        <v>3106</v>
      </c>
      <c r="C63" s="525">
        <v>5484</v>
      </c>
      <c r="D63" s="525">
        <v>678</v>
      </c>
      <c r="E63" s="525">
        <v>685</v>
      </c>
      <c r="F63" s="525">
        <v>625</v>
      </c>
      <c r="G63" s="525">
        <v>128</v>
      </c>
      <c r="H63" s="525">
        <v>189</v>
      </c>
      <c r="I63" s="525">
        <v>-953</v>
      </c>
      <c r="J63" s="525">
        <v>0</v>
      </c>
      <c r="K63" s="525">
        <v>9942</v>
      </c>
      <c r="L63" s="55">
        <f t="shared" si="4"/>
        <v>0</v>
      </c>
      <c r="M63" s="55">
        <f t="shared" si="5"/>
        <v>-953</v>
      </c>
    </row>
    <row r="64" spans="1:25" x14ac:dyDescent="0.2">
      <c r="A64" s="484">
        <v>0.33333333333333298</v>
      </c>
      <c r="B64" s="524">
        <v>3108</v>
      </c>
      <c r="C64" s="525">
        <v>5505</v>
      </c>
      <c r="D64" s="525">
        <v>682</v>
      </c>
      <c r="E64" s="525">
        <v>520</v>
      </c>
      <c r="F64" s="525">
        <v>160</v>
      </c>
      <c r="G64" s="525">
        <v>371</v>
      </c>
      <c r="H64" s="525">
        <v>189</v>
      </c>
      <c r="I64" s="525">
        <v>-427</v>
      </c>
      <c r="J64" s="525">
        <v>-1</v>
      </c>
      <c r="K64" s="525">
        <v>10107</v>
      </c>
      <c r="L64" s="55">
        <f t="shared" si="4"/>
        <v>0</v>
      </c>
      <c r="M64" s="55">
        <f t="shared" si="5"/>
        <v>-427</v>
      </c>
    </row>
    <row r="65" spans="1:13" x14ac:dyDescent="0.2">
      <c r="A65" s="484">
        <v>0.375</v>
      </c>
      <c r="B65" s="524">
        <v>3107</v>
      </c>
      <c r="C65" s="525">
        <v>5511</v>
      </c>
      <c r="D65" s="525">
        <v>674</v>
      </c>
      <c r="E65" s="525">
        <v>506</v>
      </c>
      <c r="F65" s="525">
        <v>46</v>
      </c>
      <c r="G65" s="525">
        <v>647</v>
      </c>
      <c r="H65" s="525">
        <v>207</v>
      </c>
      <c r="I65" s="525">
        <v>-560</v>
      </c>
      <c r="J65" s="525">
        <v>-1</v>
      </c>
      <c r="K65" s="525">
        <v>10137</v>
      </c>
      <c r="L65" s="55">
        <f t="shared" si="4"/>
        <v>0</v>
      </c>
      <c r="M65" s="55">
        <f t="shared" si="5"/>
        <v>-560</v>
      </c>
    </row>
    <row r="66" spans="1:13" x14ac:dyDescent="0.2">
      <c r="A66" s="484">
        <v>0.41666666666666702</v>
      </c>
      <c r="B66" s="524">
        <v>3104</v>
      </c>
      <c r="C66" s="525">
        <v>5365</v>
      </c>
      <c r="D66" s="525">
        <v>666</v>
      </c>
      <c r="E66" s="525">
        <v>440</v>
      </c>
      <c r="F66" s="525">
        <v>0</v>
      </c>
      <c r="G66" s="525">
        <v>778</v>
      </c>
      <c r="H66" s="525">
        <v>199</v>
      </c>
      <c r="I66" s="525">
        <v>-576</v>
      </c>
      <c r="J66" s="525">
        <v>0</v>
      </c>
      <c r="K66" s="525">
        <v>9976</v>
      </c>
      <c r="L66" s="55">
        <f t="shared" si="4"/>
        <v>0</v>
      </c>
      <c r="M66" s="55">
        <f t="shared" si="5"/>
        <v>-576</v>
      </c>
    </row>
    <row r="67" spans="1:13" x14ac:dyDescent="0.2">
      <c r="A67" s="484">
        <v>0.45833333333333298</v>
      </c>
      <c r="B67" s="524">
        <v>3099</v>
      </c>
      <c r="C67" s="525">
        <v>5349</v>
      </c>
      <c r="D67" s="525">
        <v>666</v>
      </c>
      <c r="E67" s="525">
        <v>334</v>
      </c>
      <c r="F67" s="525">
        <v>0</v>
      </c>
      <c r="G67" s="525">
        <v>836</v>
      </c>
      <c r="H67" s="525">
        <v>190</v>
      </c>
      <c r="I67" s="525">
        <v>-606</v>
      </c>
      <c r="J67" s="525">
        <v>-1</v>
      </c>
      <c r="K67" s="525">
        <v>9867</v>
      </c>
      <c r="L67" s="55">
        <f t="shared" si="4"/>
        <v>0</v>
      </c>
      <c r="M67" s="55">
        <f t="shared" si="5"/>
        <v>-606</v>
      </c>
    </row>
    <row r="68" spans="1:13" x14ac:dyDescent="0.2">
      <c r="A68" s="484">
        <v>0.5</v>
      </c>
      <c r="B68" s="524">
        <v>3095</v>
      </c>
      <c r="C68" s="525">
        <v>5450</v>
      </c>
      <c r="D68" s="525">
        <v>648</v>
      </c>
      <c r="E68" s="525">
        <v>326</v>
      </c>
      <c r="F68" s="525">
        <v>68</v>
      </c>
      <c r="G68" s="525">
        <v>804</v>
      </c>
      <c r="H68" s="525">
        <v>175</v>
      </c>
      <c r="I68" s="525">
        <v>-574</v>
      </c>
      <c r="J68" s="525">
        <v>0</v>
      </c>
      <c r="K68" s="525">
        <v>9992</v>
      </c>
      <c r="L68" s="55">
        <f t="shared" si="4"/>
        <v>0</v>
      </c>
      <c r="M68" s="55">
        <f t="shared" si="5"/>
        <v>-574</v>
      </c>
    </row>
    <row r="69" spans="1:13" x14ac:dyDescent="0.2">
      <c r="A69" s="484">
        <v>0.54166666666666696</v>
      </c>
      <c r="B69" s="524">
        <v>3093</v>
      </c>
      <c r="C69" s="525">
        <v>5418</v>
      </c>
      <c r="D69" s="525">
        <v>641</v>
      </c>
      <c r="E69" s="525">
        <v>318</v>
      </c>
      <c r="F69" s="525">
        <v>190</v>
      </c>
      <c r="G69" s="525">
        <v>707</v>
      </c>
      <c r="H69" s="525">
        <v>163</v>
      </c>
      <c r="I69" s="525">
        <v>-603</v>
      </c>
      <c r="J69" s="525">
        <v>0</v>
      </c>
      <c r="K69" s="525">
        <v>9927</v>
      </c>
      <c r="L69" s="55">
        <f t="shared" si="4"/>
        <v>0</v>
      </c>
      <c r="M69" s="55">
        <f t="shared" si="5"/>
        <v>-603</v>
      </c>
    </row>
    <row r="70" spans="1:13" x14ac:dyDescent="0.2">
      <c r="A70" s="484">
        <v>0.58333333333333304</v>
      </c>
      <c r="B70" s="524">
        <v>3092</v>
      </c>
      <c r="C70" s="525">
        <v>5447</v>
      </c>
      <c r="D70" s="525">
        <v>651</v>
      </c>
      <c r="E70" s="525">
        <v>319</v>
      </c>
      <c r="F70" s="525">
        <v>121</v>
      </c>
      <c r="G70" s="525">
        <v>562</v>
      </c>
      <c r="H70" s="525">
        <v>168</v>
      </c>
      <c r="I70" s="525">
        <v>-545</v>
      </c>
      <c r="J70" s="525">
        <v>0</v>
      </c>
      <c r="K70" s="525">
        <v>9815</v>
      </c>
      <c r="L70" s="55">
        <f t="shared" si="4"/>
        <v>0</v>
      </c>
      <c r="M70" s="55">
        <f t="shared" si="5"/>
        <v>-545</v>
      </c>
    </row>
    <row r="71" spans="1:13" x14ac:dyDescent="0.2">
      <c r="A71" s="484">
        <v>0.625</v>
      </c>
      <c r="B71" s="524">
        <v>3089</v>
      </c>
      <c r="C71" s="525">
        <v>5460</v>
      </c>
      <c r="D71" s="525">
        <v>667</v>
      </c>
      <c r="E71" s="525">
        <v>382</v>
      </c>
      <c r="F71" s="525">
        <v>143</v>
      </c>
      <c r="G71" s="525">
        <v>398</v>
      </c>
      <c r="H71" s="525">
        <v>177</v>
      </c>
      <c r="I71" s="525">
        <v>-488</v>
      </c>
      <c r="J71" s="525">
        <v>0</v>
      </c>
      <c r="K71" s="525">
        <v>9828</v>
      </c>
      <c r="L71" s="55">
        <f t="shared" si="4"/>
        <v>0</v>
      </c>
      <c r="M71" s="55">
        <f t="shared" si="5"/>
        <v>-488</v>
      </c>
    </row>
    <row r="72" spans="1:13" x14ac:dyDescent="0.2">
      <c r="A72" s="484">
        <v>0.66666666666666696</v>
      </c>
      <c r="B72" s="524">
        <v>3090</v>
      </c>
      <c r="C72" s="525">
        <v>5443</v>
      </c>
      <c r="D72" s="525">
        <v>680</v>
      </c>
      <c r="E72" s="525">
        <v>435</v>
      </c>
      <c r="F72" s="525">
        <v>184</v>
      </c>
      <c r="G72" s="525">
        <v>204</v>
      </c>
      <c r="H72" s="525">
        <v>161</v>
      </c>
      <c r="I72" s="525">
        <v>-569</v>
      </c>
      <c r="J72" s="525">
        <v>0</v>
      </c>
      <c r="K72" s="525">
        <v>9628</v>
      </c>
      <c r="L72" s="55">
        <f t="shared" si="4"/>
        <v>0</v>
      </c>
      <c r="M72" s="55">
        <f t="shared" si="5"/>
        <v>-569</v>
      </c>
    </row>
    <row r="73" spans="1:13" x14ac:dyDescent="0.2">
      <c r="A73" s="484">
        <v>0.70833333333333304</v>
      </c>
      <c r="B73" s="524">
        <v>3094</v>
      </c>
      <c r="C73" s="525">
        <v>5472</v>
      </c>
      <c r="D73" s="525">
        <v>683</v>
      </c>
      <c r="E73" s="525">
        <v>507</v>
      </c>
      <c r="F73" s="525">
        <v>504</v>
      </c>
      <c r="G73" s="525">
        <v>43</v>
      </c>
      <c r="H73" s="525">
        <v>166</v>
      </c>
      <c r="I73" s="525">
        <v>-861</v>
      </c>
      <c r="J73" s="525">
        <v>0</v>
      </c>
      <c r="K73" s="525">
        <v>9608</v>
      </c>
      <c r="L73" s="55">
        <f t="shared" si="4"/>
        <v>0</v>
      </c>
      <c r="M73" s="55">
        <f t="shared" si="5"/>
        <v>-861</v>
      </c>
    </row>
    <row r="74" spans="1:13" x14ac:dyDescent="0.2">
      <c r="A74" s="484">
        <v>0.75</v>
      </c>
      <c r="B74" s="524">
        <v>3094</v>
      </c>
      <c r="C74" s="525">
        <v>5556</v>
      </c>
      <c r="D74" s="525">
        <v>698</v>
      </c>
      <c r="E74" s="525">
        <v>587</v>
      </c>
      <c r="F74" s="525">
        <v>701</v>
      </c>
      <c r="G74" s="525">
        <v>3</v>
      </c>
      <c r="H74" s="525">
        <v>155</v>
      </c>
      <c r="I74" s="525">
        <v>-992</v>
      </c>
      <c r="J74" s="525">
        <v>0</v>
      </c>
      <c r="K74" s="525">
        <v>9802</v>
      </c>
      <c r="L74" s="55">
        <f t="shared" si="4"/>
        <v>0</v>
      </c>
      <c r="M74" s="55">
        <f t="shared" si="5"/>
        <v>-992</v>
      </c>
    </row>
    <row r="75" spans="1:13" x14ac:dyDescent="0.2">
      <c r="A75" s="484">
        <v>0.79166666666666696</v>
      </c>
      <c r="B75" s="524">
        <v>3093</v>
      </c>
      <c r="C75" s="525">
        <v>5630</v>
      </c>
      <c r="D75" s="525">
        <v>715</v>
      </c>
      <c r="E75" s="525">
        <v>652</v>
      </c>
      <c r="F75" s="525">
        <v>644</v>
      </c>
      <c r="G75" s="525">
        <v>0</v>
      </c>
      <c r="H75" s="525">
        <v>162</v>
      </c>
      <c r="I75" s="525">
        <v>-1002</v>
      </c>
      <c r="J75" s="525">
        <v>0</v>
      </c>
      <c r="K75" s="525">
        <v>9894</v>
      </c>
      <c r="L75" s="55">
        <f t="shared" si="4"/>
        <v>0</v>
      </c>
      <c r="M75" s="55">
        <f t="shared" si="5"/>
        <v>-1002</v>
      </c>
    </row>
    <row r="76" spans="1:13" x14ac:dyDescent="0.2">
      <c r="A76" s="484">
        <v>0.83333333333333304</v>
      </c>
      <c r="B76" s="524">
        <v>3098</v>
      </c>
      <c r="C76" s="525">
        <v>5325</v>
      </c>
      <c r="D76" s="525">
        <v>714</v>
      </c>
      <c r="E76" s="525">
        <v>514</v>
      </c>
      <c r="F76" s="525">
        <v>475</v>
      </c>
      <c r="G76" s="525">
        <v>0</v>
      </c>
      <c r="H76" s="525">
        <v>172</v>
      </c>
      <c r="I76" s="525">
        <v>-935</v>
      </c>
      <c r="J76" s="525">
        <v>0</v>
      </c>
      <c r="K76" s="525">
        <v>9363</v>
      </c>
      <c r="L76" s="55">
        <f t="shared" si="4"/>
        <v>0</v>
      </c>
      <c r="M76" s="55">
        <f t="shared" si="5"/>
        <v>-935</v>
      </c>
    </row>
    <row r="77" spans="1:13" x14ac:dyDescent="0.2">
      <c r="A77" s="484">
        <v>0.875</v>
      </c>
      <c r="B77" s="524">
        <v>3101</v>
      </c>
      <c r="C77" s="525">
        <v>5547</v>
      </c>
      <c r="D77" s="525">
        <v>685</v>
      </c>
      <c r="E77" s="525">
        <v>506</v>
      </c>
      <c r="F77" s="525">
        <v>3</v>
      </c>
      <c r="G77" s="525">
        <v>0</v>
      </c>
      <c r="H77" s="525">
        <v>193</v>
      </c>
      <c r="I77" s="525">
        <v>-917</v>
      </c>
      <c r="J77" s="525">
        <v>0</v>
      </c>
      <c r="K77" s="525">
        <v>9118</v>
      </c>
      <c r="L77" s="55">
        <f t="shared" si="4"/>
        <v>0</v>
      </c>
      <c r="M77" s="55">
        <f t="shared" si="5"/>
        <v>-917</v>
      </c>
    </row>
    <row r="78" spans="1:13" x14ac:dyDescent="0.2">
      <c r="A78" s="484">
        <v>0.91666666666666696</v>
      </c>
      <c r="B78" s="524">
        <v>3099</v>
      </c>
      <c r="C78" s="525">
        <v>5323</v>
      </c>
      <c r="D78" s="525">
        <v>632</v>
      </c>
      <c r="E78" s="525">
        <v>467</v>
      </c>
      <c r="F78" s="525">
        <v>0</v>
      </c>
      <c r="G78" s="525">
        <v>0</v>
      </c>
      <c r="H78" s="525">
        <v>190</v>
      </c>
      <c r="I78" s="525">
        <v>-1113</v>
      </c>
      <c r="J78" s="525">
        <v>0</v>
      </c>
      <c r="K78" s="525">
        <v>8598</v>
      </c>
      <c r="L78" s="55">
        <f t="shared" si="4"/>
        <v>0</v>
      </c>
      <c r="M78" s="55">
        <f t="shared" si="5"/>
        <v>-1113</v>
      </c>
    </row>
    <row r="79" spans="1:13" ht="12.75" thickBot="1" x14ac:dyDescent="0.25">
      <c r="A79" s="483">
        <v>0.95833333333333304</v>
      </c>
      <c r="B79" s="526">
        <v>3100</v>
      </c>
      <c r="C79" s="526">
        <v>5172</v>
      </c>
      <c r="D79" s="526">
        <v>612</v>
      </c>
      <c r="E79" s="526">
        <v>332</v>
      </c>
      <c r="F79" s="526">
        <v>0</v>
      </c>
      <c r="G79" s="526">
        <v>0</v>
      </c>
      <c r="H79" s="526">
        <v>171</v>
      </c>
      <c r="I79" s="526">
        <v>-709</v>
      </c>
      <c r="J79" s="526">
        <v>-517</v>
      </c>
      <c r="K79" s="526">
        <v>8161</v>
      </c>
      <c r="L79" s="55">
        <f t="shared" si="4"/>
        <v>0</v>
      </c>
      <c r="M79" s="55">
        <f t="shared" si="5"/>
        <v>-709</v>
      </c>
    </row>
    <row r="80" spans="1:13" x14ac:dyDescent="0.2">
      <c r="K80" s="24" t="s">
        <v>130</v>
      </c>
    </row>
  </sheetData>
  <mergeCells count="3">
    <mergeCell ref="N55:Y55"/>
    <mergeCell ref="N29:Y29"/>
    <mergeCell ref="N3:Y3"/>
  </mergeCells>
  <conditionalFormatting sqref="A30:K53">
    <cfRule type="expression" dxfId="5" priority="5">
      <formula>$K30=MAX($K$30:$K$53)</formula>
    </cfRule>
  </conditionalFormatting>
  <conditionalFormatting sqref="A4:K27">
    <cfRule type="expression" dxfId="4" priority="6">
      <formula>$K4=MAX($K$4:$K$27)</formula>
    </cfRule>
  </conditionalFormatting>
  <conditionalFormatting sqref="A56:K79">
    <cfRule type="expression" dxfId="3" priority="1">
      <formula>$K56=MAX($K$56:$K$79)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AK80"/>
  <sheetViews>
    <sheetView showGridLines="0" view="pageBreakPreview" zoomScaleNormal="100" zoomScaleSheetLayoutView="100" workbookViewId="0">
      <selection activeCell="AE32" sqref="AE32"/>
    </sheetView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78" customFormat="1" ht="18.75" x14ac:dyDescent="0.3">
      <c r="A1" s="114" t="s">
        <v>449</v>
      </c>
      <c r="Y1" s="183" t="str">
        <f>Obsah!$A$1</f>
        <v>I. čtvrtletí 2019</v>
      </c>
    </row>
    <row r="2" spans="1:25" ht="5.25" customHeight="1" x14ac:dyDescent="0.2">
      <c r="A2" s="59"/>
    </row>
    <row r="3" spans="1:25" s="36" customFormat="1" ht="24" customHeight="1" x14ac:dyDescent="0.2">
      <c r="A3" s="208" t="s">
        <v>53</v>
      </c>
      <c r="B3" s="208" t="s">
        <v>8</v>
      </c>
      <c r="C3" s="208" t="s">
        <v>23</v>
      </c>
      <c r="D3" s="208" t="s">
        <v>104</v>
      </c>
      <c r="E3" s="208" t="s">
        <v>46</v>
      </c>
      <c r="F3" s="208" t="s">
        <v>47</v>
      </c>
      <c r="G3" s="208" t="s">
        <v>49</v>
      </c>
      <c r="H3" s="208" t="s">
        <v>48</v>
      </c>
      <c r="I3" s="208" t="s">
        <v>59</v>
      </c>
      <c r="J3" s="208" t="s">
        <v>105</v>
      </c>
      <c r="K3" s="208" t="s">
        <v>216</v>
      </c>
      <c r="N3" s="768" t="s">
        <v>450</v>
      </c>
      <c r="O3" s="768"/>
      <c r="P3" s="768"/>
      <c r="Q3" s="768"/>
      <c r="R3" s="768"/>
      <c r="S3" s="768"/>
      <c r="T3" s="768"/>
      <c r="U3" s="768"/>
      <c r="V3" s="768"/>
      <c r="W3" s="768"/>
      <c r="X3" s="768"/>
      <c r="Y3" s="768"/>
    </row>
    <row r="4" spans="1:25" ht="12.6" customHeight="1" x14ac:dyDescent="0.2">
      <c r="A4" s="482">
        <v>0</v>
      </c>
      <c r="B4" s="523">
        <v>3698</v>
      </c>
      <c r="C4" s="523">
        <v>4243</v>
      </c>
      <c r="D4" s="523">
        <v>659</v>
      </c>
      <c r="E4" s="523">
        <v>75</v>
      </c>
      <c r="F4" s="523">
        <v>0</v>
      </c>
      <c r="G4" s="523">
        <v>0</v>
      </c>
      <c r="H4" s="523">
        <v>122</v>
      </c>
      <c r="I4" s="523">
        <v>-2433</v>
      </c>
      <c r="J4" s="523">
        <v>0</v>
      </c>
      <c r="K4" s="523">
        <v>6364</v>
      </c>
      <c r="L4" s="55">
        <f>IF(I4&lt;0,0,I4)</f>
        <v>0</v>
      </c>
      <c r="M4" s="55">
        <f>IF(I4&lt;0,I4,0)</f>
        <v>-2433</v>
      </c>
    </row>
    <row r="5" spans="1:25" x14ac:dyDescent="0.2">
      <c r="A5" s="484">
        <v>4.1666666666666699E-2</v>
      </c>
      <c r="B5" s="524">
        <v>3699</v>
      </c>
      <c r="C5" s="525">
        <v>3678</v>
      </c>
      <c r="D5" s="525">
        <v>660</v>
      </c>
      <c r="E5" s="525">
        <v>74</v>
      </c>
      <c r="F5" s="525">
        <v>0</v>
      </c>
      <c r="G5" s="525">
        <v>0</v>
      </c>
      <c r="H5" s="525">
        <v>123</v>
      </c>
      <c r="I5" s="525">
        <v>-1884</v>
      </c>
      <c r="J5" s="525">
        <v>-81</v>
      </c>
      <c r="K5" s="525">
        <v>6269</v>
      </c>
      <c r="L5" s="55">
        <f t="shared" ref="L5:L26" si="0">IF(I5&lt;0,0,I5)</f>
        <v>0</v>
      </c>
      <c r="M5" s="55">
        <f t="shared" ref="M5:M26" si="1">IF(I5&lt;0,I5,0)</f>
        <v>-1884</v>
      </c>
    </row>
    <row r="6" spans="1:25" ht="12.6" customHeight="1" x14ac:dyDescent="0.2">
      <c r="A6" s="484">
        <v>8.3333333333333301E-2</v>
      </c>
      <c r="B6" s="524">
        <v>3700</v>
      </c>
      <c r="C6" s="525">
        <v>3603</v>
      </c>
      <c r="D6" s="525">
        <v>652</v>
      </c>
      <c r="E6" s="525">
        <v>74</v>
      </c>
      <c r="F6" s="525">
        <v>0</v>
      </c>
      <c r="G6" s="525">
        <v>0</v>
      </c>
      <c r="H6" s="525">
        <v>122</v>
      </c>
      <c r="I6" s="525">
        <v>-1481</v>
      </c>
      <c r="J6" s="525">
        <v>-463</v>
      </c>
      <c r="K6" s="525">
        <v>6207</v>
      </c>
      <c r="L6" s="55">
        <f t="shared" si="0"/>
        <v>0</v>
      </c>
      <c r="M6" s="55">
        <f t="shared" si="1"/>
        <v>-1481</v>
      </c>
    </row>
    <row r="7" spans="1:25" ht="12.6" customHeight="1" x14ac:dyDescent="0.2">
      <c r="A7" s="484">
        <v>0.125</v>
      </c>
      <c r="B7" s="524">
        <v>3696</v>
      </c>
      <c r="C7" s="525">
        <v>3601</v>
      </c>
      <c r="D7" s="525">
        <v>649</v>
      </c>
      <c r="E7" s="525">
        <v>74</v>
      </c>
      <c r="F7" s="525">
        <v>0</v>
      </c>
      <c r="G7" s="525">
        <v>0</v>
      </c>
      <c r="H7" s="525">
        <v>143</v>
      </c>
      <c r="I7" s="525">
        <v>-1044</v>
      </c>
      <c r="J7" s="525">
        <v>-1061</v>
      </c>
      <c r="K7" s="525">
        <v>6058</v>
      </c>
      <c r="L7" s="55">
        <f t="shared" si="0"/>
        <v>0</v>
      </c>
      <c r="M7" s="55">
        <f t="shared" si="1"/>
        <v>-1044</v>
      </c>
    </row>
    <row r="8" spans="1:25" ht="12.6" customHeight="1" x14ac:dyDescent="0.2">
      <c r="A8" s="484">
        <v>0.16666666666666699</v>
      </c>
      <c r="B8" s="524">
        <v>3696</v>
      </c>
      <c r="C8" s="525">
        <v>3633</v>
      </c>
      <c r="D8" s="525">
        <v>652</v>
      </c>
      <c r="E8" s="525">
        <v>74</v>
      </c>
      <c r="F8" s="525">
        <v>0</v>
      </c>
      <c r="G8" s="525">
        <v>0</v>
      </c>
      <c r="H8" s="525">
        <v>172</v>
      </c>
      <c r="I8" s="525">
        <v>-1089</v>
      </c>
      <c r="J8" s="525">
        <v>-1117</v>
      </c>
      <c r="K8" s="525">
        <v>6021</v>
      </c>
      <c r="L8" s="55">
        <f t="shared" si="0"/>
        <v>0</v>
      </c>
      <c r="M8" s="55">
        <f t="shared" si="1"/>
        <v>-1089</v>
      </c>
    </row>
    <row r="9" spans="1:25" ht="12.6" customHeight="1" x14ac:dyDescent="0.2">
      <c r="A9" s="484">
        <v>0.20833333333333301</v>
      </c>
      <c r="B9" s="524">
        <v>3696</v>
      </c>
      <c r="C9" s="525">
        <v>3660</v>
      </c>
      <c r="D9" s="525">
        <v>659</v>
      </c>
      <c r="E9" s="525">
        <v>74</v>
      </c>
      <c r="F9" s="525">
        <v>0</v>
      </c>
      <c r="G9" s="525">
        <v>0</v>
      </c>
      <c r="H9" s="525">
        <v>176</v>
      </c>
      <c r="I9" s="525">
        <v>-1115</v>
      </c>
      <c r="J9" s="525">
        <v>-1113</v>
      </c>
      <c r="K9" s="525">
        <v>6037</v>
      </c>
      <c r="L9" s="55">
        <f t="shared" si="0"/>
        <v>0</v>
      </c>
      <c r="M9" s="55">
        <f t="shared" si="1"/>
        <v>-1115</v>
      </c>
    </row>
    <row r="10" spans="1:25" ht="12.6" customHeight="1" x14ac:dyDescent="0.2">
      <c r="A10" s="484">
        <v>0.25</v>
      </c>
      <c r="B10" s="524">
        <v>3695</v>
      </c>
      <c r="C10" s="525">
        <v>3615</v>
      </c>
      <c r="D10" s="525">
        <v>714</v>
      </c>
      <c r="E10" s="525">
        <v>79</v>
      </c>
      <c r="F10" s="525">
        <v>0</v>
      </c>
      <c r="G10" s="525">
        <v>0</v>
      </c>
      <c r="H10" s="525">
        <v>190</v>
      </c>
      <c r="I10" s="525">
        <v>-1185</v>
      </c>
      <c r="J10" s="525">
        <v>-1105</v>
      </c>
      <c r="K10" s="525">
        <v>6003</v>
      </c>
      <c r="L10" s="55">
        <f t="shared" si="0"/>
        <v>0</v>
      </c>
      <c r="M10" s="55">
        <f t="shared" si="1"/>
        <v>-1185</v>
      </c>
    </row>
    <row r="11" spans="1:25" ht="12.6" customHeight="1" x14ac:dyDescent="0.2">
      <c r="A11" s="484">
        <v>0.29166666666666702</v>
      </c>
      <c r="B11" s="524">
        <v>3696</v>
      </c>
      <c r="C11" s="525">
        <v>3634</v>
      </c>
      <c r="D11" s="525">
        <v>722</v>
      </c>
      <c r="E11" s="525">
        <v>94</v>
      </c>
      <c r="F11" s="525">
        <v>0</v>
      </c>
      <c r="G11" s="525">
        <v>3</v>
      </c>
      <c r="H11" s="525">
        <v>199</v>
      </c>
      <c r="I11" s="525">
        <v>-1478</v>
      </c>
      <c r="J11" s="525">
        <v>-827</v>
      </c>
      <c r="K11" s="525">
        <v>6043</v>
      </c>
      <c r="L11" s="55">
        <f t="shared" si="0"/>
        <v>0</v>
      </c>
      <c r="M11" s="55">
        <f t="shared" si="1"/>
        <v>-1478</v>
      </c>
    </row>
    <row r="12" spans="1:25" ht="12.6" customHeight="1" x14ac:dyDescent="0.2">
      <c r="A12" s="484">
        <v>0.33333333333333298</v>
      </c>
      <c r="B12" s="524">
        <v>3695</v>
      </c>
      <c r="C12" s="525">
        <v>3557</v>
      </c>
      <c r="D12" s="525">
        <v>721</v>
      </c>
      <c r="E12" s="525">
        <v>83</v>
      </c>
      <c r="F12" s="525">
        <v>0</v>
      </c>
      <c r="G12" s="525">
        <v>5</v>
      </c>
      <c r="H12" s="525">
        <v>221</v>
      </c>
      <c r="I12" s="525">
        <v>-1538</v>
      </c>
      <c r="J12" s="525">
        <v>-710</v>
      </c>
      <c r="K12" s="525">
        <v>6034</v>
      </c>
      <c r="L12" s="55">
        <f t="shared" si="0"/>
        <v>0</v>
      </c>
      <c r="M12" s="55">
        <f t="shared" si="1"/>
        <v>-1538</v>
      </c>
    </row>
    <row r="13" spans="1:25" ht="12.6" customHeight="1" x14ac:dyDescent="0.2">
      <c r="A13" s="484">
        <v>0.375</v>
      </c>
      <c r="B13" s="524">
        <v>3678</v>
      </c>
      <c r="C13" s="525">
        <v>3604</v>
      </c>
      <c r="D13" s="525">
        <v>719</v>
      </c>
      <c r="E13" s="525">
        <v>76</v>
      </c>
      <c r="F13" s="525">
        <v>0</v>
      </c>
      <c r="G13" s="525">
        <v>18</v>
      </c>
      <c r="H13" s="525">
        <v>230</v>
      </c>
      <c r="I13" s="525">
        <v>-1684</v>
      </c>
      <c r="J13" s="525">
        <v>-162</v>
      </c>
      <c r="K13" s="525">
        <v>6479</v>
      </c>
      <c r="L13" s="55">
        <f t="shared" si="0"/>
        <v>0</v>
      </c>
      <c r="M13" s="55">
        <f t="shared" si="1"/>
        <v>-1684</v>
      </c>
    </row>
    <row r="14" spans="1:25" ht="12.6" customHeight="1" x14ac:dyDescent="0.2">
      <c r="A14" s="484">
        <v>0.41666666666666702</v>
      </c>
      <c r="B14" s="524">
        <v>3548</v>
      </c>
      <c r="C14" s="525">
        <v>3642</v>
      </c>
      <c r="D14" s="525">
        <v>723</v>
      </c>
      <c r="E14" s="525">
        <v>73</v>
      </c>
      <c r="F14" s="525">
        <v>0</v>
      </c>
      <c r="G14" s="525">
        <v>41</v>
      </c>
      <c r="H14" s="525">
        <v>241</v>
      </c>
      <c r="I14" s="525">
        <v>-1391</v>
      </c>
      <c r="J14" s="525">
        <v>0</v>
      </c>
      <c r="K14" s="525">
        <v>6877</v>
      </c>
      <c r="L14" s="55">
        <f t="shared" si="0"/>
        <v>0</v>
      </c>
      <c r="M14" s="55">
        <f t="shared" si="1"/>
        <v>-1391</v>
      </c>
    </row>
    <row r="15" spans="1:25" ht="12.6" customHeight="1" x14ac:dyDescent="0.2">
      <c r="A15" s="484">
        <v>0.45833333333333298</v>
      </c>
      <c r="B15" s="524">
        <v>3542</v>
      </c>
      <c r="C15" s="525">
        <v>3705</v>
      </c>
      <c r="D15" s="525">
        <v>714</v>
      </c>
      <c r="E15" s="525">
        <v>73</v>
      </c>
      <c r="F15" s="525">
        <v>0</v>
      </c>
      <c r="G15" s="525">
        <v>66</v>
      </c>
      <c r="H15" s="525">
        <v>246</v>
      </c>
      <c r="I15" s="525">
        <v>-1253</v>
      </c>
      <c r="J15" s="525">
        <v>0</v>
      </c>
      <c r="K15" s="525">
        <v>7093</v>
      </c>
      <c r="L15" s="55">
        <f t="shared" si="0"/>
        <v>0</v>
      </c>
      <c r="M15" s="55">
        <f t="shared" si="1"/>
        <v>-1253</v>
      </c>
    </row>
    <row r="16" spans="1:25" ht="12" customHeight="1" x14ac:dyDescent="0.2">
      <c r="A16" s="484">
        <v>0.5</v>
      </c>
      <c r="B16" s="524">
        <v>3538</v>
      </c>
      <c r="C16" s="525">
        <v>3684</v>
      </c>
      <c r="D16" s="525">
        <v>722</v>
      </c>
      <c r="E16" s="525">
        <v>73</v>
      </c>
      <c r="F16" s="525">
        <v>0</v>
      </c>
      <c r="G16" s="525">
        <v>105</v>
      </c>
      <c r="H16" s="525">
        <v>260</v>
      </c>
      <c r="I16" s="525">
        <v>-1131</v>
      </c>
      <c r="J16" s="525">
        <v>0</v>
      </c>
      <c r="K16" s="525">
        <v>7251</v>
      </c>
      <c r="L16" s="55">
        <f t="shared" si="0"/>
        <v>0</v>
      </c>
      <c r="M16" s="55">
        <f t="shared" si="1"/>
        <v>-1131</v>
      </c>
    </row>
    <row r="17" spans="1:37" ht="12.6" customHeight="1" x14ac:dyDescent="0.2">
      <c r="A17" s="484">
        <v>0.54166666666666696</v>
      </c>
      <c r="B17" s="524">
        <v>3535</v>
      </c>
      <c r="C17" s="525">
        <v>3715</v>
      </c>
      <c r="D17" s="525">
        <v>723</v>
      </c>
      <c r="E17" s="525">
        <v>72</v>
      </c>
      <c r="F17" s="525">
        <v>0</v>
      </c>
      <c r="G17" s="525">
        <v>83</v>
      </c>
      <c r="H17" s="525">
        <v>255</v>
      </c>
      <c r="I17" s="525">
        <v>-1065</v>
      </c>
      <c r="J17" s="525">
        <v>0</v>
      </c>
      <c r="K17" s="525">
        <v>7318</v>
      </c>
      <c r="L17" s="55">
        <f t="shared" si="0"/>
        <v>0</v>
      </c>
      <c r="M17" s="55">
        <f t="shared" si="1"/>
        <v>-1065</v>
      </c>
    </row>
    <row r="18" spans="1:37" ht="12.6" customHeight="1" x14ac:dyDescent="0.2">
      <c r="A18" s="484">
        <v>0.58333333333333304</v>
      </c>
      <c r="B18" s="524">
        <v>3538</v>
      </c>
      <c r="C18" s="525">
        <v>3756</v>
      </c>
      <c r="D18" s="525">
        <v>716</v>
      </c>
      <c r="E18" s="525">
        <v>72</v>
      </c>
      <c r="F18" s="525">
        <v>0</v>
      </c>
      <c r="G18" s="525">
        <v>41</v>
      </c>
      <c r="H18" s="525">
        <v>257</v>
      </c>
      <c r="I18" s="525">
        <v>-1063</v>
      </c>
      <c r="J18" s="525">
        <v>0</v>
      </c>
      <c r="K18" s="525">
        <v>7317</v>
      </c>
      <c r="L18" s="55">
        <f t="shared" si="0"/>
        <v>0</v>
      </c>
      <c r="M18" s="55">
        <f t="shared" si="1"/>
        <v>-1063</v>
      </c>
    </row>
    <row r="19" spans="1:37" ht="12.6" customHeight="1" x14ac:dyDescent="0.2">
      <c r="A19" s="484">
        <v>0.625</v>
      </c>
      <c r="B19" s="524">
        <v>3541</v>
      </c>
      <c r="C19" s="525">
        <v>3720</v>
      </c>
      <c r="D19" s="525">
        <v>732</v>
      </c>
      <c r="E19" s="525">
        <v>73</v>
      </c>
      <c r="F19" s="525">
        <v>0</v>
      </c>
      <c r="G19" s="525">
        <v>12</v>
      </c>
      <c r="H19" s="525">
        <v>266</v>
      </c>
      <c r="I19" s="525">
        <v>-903</v>
      </c>
      <c r="J19" s="525">
        <v>0</v>
      </c>
      <c r="K19" s="525">
        <v>7441</v>
      </c>
      <c r="L19" s="55">
        <f t="shared" si="0"/>
        <v>0</v>
      </c>
      <c r="M19" s="55">
        <f t="shared" si="1"/>
        <v>-903</v>
      </c>
    </row>
    <row r="20" spans="1:37" ht="12.6" customHeight="1" x14ac:dyDescent="0.2">
      <c r="A20" s="484">
        <v>0.66666666666666696</v>
      </c>
      <c r="B20" s="524">
        <v>3666</v>
      </c>
      <c r="C20" s="525">
        <v>3682</v>
      </c>
      <c r="D20" s="525">
        <v>729</v>
      </c>
      <c r="E20" s="525">
        <v>122</v>
      </c>
      <c r="F20" s="525">
        <v>18</v>
      </c>
      <c r="G20" s="525">
        <v>3</v>
      </c>
      <c r="H20" s="525">
        <v>270</v>
      </c>
      <c r="I20" s="525">
        <v>-928</v>
      </c>
      <c r="J20" s="525">
        <v>0</v>
      </c>
      <c r="K20" s="525">
        <v>7562</v>
      </c>
      <c r="L20" s="55">
        <f t="shared" si="0"/>
        <v>0</v>
      </c>
      <c r="M20" s="55">
        <f t="shared" si="1"/>
        <v>-928</v>
      </c>
    </row>
    <row r="21" spans="1:37" ht="12.6" customHeight="1" x14ac:dyDescent="0.2">
      <c r="A21" s="484">
        <v>0.70833333333333304</v>
      </c>
      <c r="B21" s="524">
        <v>3687</v>
      </c>
      <c r="C21" s="525">
        <v>3685</v>
      </c>
      <c r="D21" s="525">
        <v>729</v>
      </c>
      <c r="E21" s="525">
        <v>120</v>
      </c>
      <c r="F21" s="525">
        <v>1</v>
      </c>
      <c r="G21" s="525">
        <v>0</v>
      </c>
      <c r="H21" s="525">
        <v>262</v>
      </c>
      <c r="I21" s="525">
        <v>-923</v>
      </c>
      <c r="J21" s="525">
        <v>0</v>
      </c>
      <c r="K21" s="525">
        <v>7561</v>
      </c>
      <c r="L21" s="55">
        <f t="shared" si="0"/>
        <v>0</v>
      </c>
      <c r="M21" s="55">
        <f t="shared" si="1"/>
        <v>-923</v>
      </c>
    </row>
    <row r="22" spans="1:37" ht="12.6" customHeight="1" x14ac:dyDescent="0.2">
      <c r="A22" s="484">
        <v>0.75</v>
      </c>
      <c r="B22" s="524">
        <v>3688</v>
      </c>
      <c r="C22" s="525">
        <v>3696</v>
      </c>
      <c r="D22" s="525">
        <v>733</v>
      </c>
      <c r="E22" s="525">
        <v>74</v>
      </c>
      <c r="F22" s="525">
        <v>106</v>
      </c>
      <c r="G22" s="525">
        <v>0</v>
      </c>
      <c r="H22" s="525">
        <v>267</v>
      </c>
      <c r="I22" s="525">
        <v>-1028</v>
      </c>
      <c r="J22" s="525">
        <v>0</v>
      </c>
      <c r="K22" s="525">
        <v>7536</v>
      </c>
      <c r="L22" s="55">
        <f t="shared" si="0"/>
        <v>0</v>
      </c>
      <c r="M22" s="55">
        <f t="shared" si="1"/>
        <v>-1028</v>
      </c>
    </row>
    <row r="23" spans="1:37" ht="12.6" customHeight="1" x14ac:dyDescent="0.2">
      <c r="A23" s="484">
        <v>0.79166666666666696</v>
      </c>
      <c r="B23" s="524">
        <v>3650</v>
      </c>
      <c r="C23" s="525">
        <v>3682</v>
      </c>
      <c r="D23" s="525">
        <v>733</v>
      </c>
      <c r="E23" s="525">
        <v>74</v>
      </c>
      <c r="F23" s="525">
        <v>282</v>
      </c>
      <c r="G23" s="525">
        <v>0</v>
      </c>
      <c r="H23" s="525">
        <v>267</v>
      </c>
      <c r="I23" s="525">
        <v>-1194</v>
      </c>
      <c r="J23" s="525">
        <v>0</v>
      </c>
      <c r="K23" s="525">
        <v>7494</v>
      </c>
      <c r="L23" s="55">
        <f t="shared" si="0"/>
        <v>0</v>
      </c>
      <c r="M23" s="55">
        <f t="shared" si="1"/>
        <v>-1194</v>
      </c>
    </row>
    <row r="24" spans="1:37" ht="12.6" customHeight="1" x14ac:dyDescent="0.2">
      <c r="A24" s="484">
        <v>0.83333333333333304</v>
      </c>
      <c r="B24" s="524">
        <v>3537</v>
      </c>
      <c r="C24" s="525">
        <v>3728</v>
      </c>
      <c r="D24" s="525">
        <v>733</v>
      </c>
      <c r="E24" s="525">
        <v>167</v>
      </c>
      <c r="F24" s="525">
        <v>358</v>
      </c>
      <c r="G24" s="525">
        <v>0</v>
      </c>
      <c r="H24" s="525">
        <v>245</v>
      </c>
      <c r="I24" s="525">
        <v>-1384</v>
      </c>
      <c r="J24" s="525">
        <v>0</v>
      </c>
      <c r="K24" s="525">
        <v>7384</v>
      </c>
      <c r="L24" s="55">
        <f t="shared" si="0"/>
        <v>0</v>
      </c>
      <c r="M24" s="55">
        <f t="shared" si="1"/>
        <v>-1384</v>
      </c>
    </row>
    <row r="25" spans="1:37" ht="12.6" customHeight="1" x14ac:dyDescent="0.2">
      <c r="A25" s="484">
        <v>0.875</v>
      </c>
      <c r="B25" s="524">
        <v>3538</v>
      </c>
      <c r="C25" s="525">
        <v>3675</v>
      </c>
      <c r="D25" s="525">
        <v>719</v>
      </c>
      <c r="E25" s="525">
        <v>158</v>
      </c>
      <c r="F25" s="525">
        <v>6</v>
      </c>
      <c r="G25" s="525">
        <v>0</v>
      </c>
      <c r="H25" s="525">
        <v>237</v>
      </c>
      <c r="I25" s="525">
        <v>-1301</v>
      </c>
      <c r="J25" s="525">
        <v>0</v>
      </c>
      <c r="K25" s="525">
        <v>7032</v>
      </c>
      <c r="L25" s="55">
        <f t="shared" si="0"/>
        <v>0</v>
      </c>
      <c r="M25" s="55">
        <f t="shared" si="1"/>
        <v>-1301</v>
      </c>
    </row>
    <row r="26" spans="1:37" ht="12.6" customHeight="1" x14ac:dyDescent="0.2">
      <c r="A26" s="484">
        <v>0.91666666666666696</v>
      </c>
      <c r="B26" s="524">
        <v>3541</v>
      </c>
      <c r="C26" s="525">
        <v>3663</v>
      </c>
      <c r="D26" s="525">
        <v>653</v>
      </c>
      <c r="E26" s="525">
        <v>139</v>
      </c>
      <c r="F26" s="525">
        <v>0</v>
      </c>
      <c r="G26" s="525">
        <v>0</v>
      </c>
      <c r="H26" s="525">
        <v>271</v>
      </c>
      <c r="I26" s="525">
        <v>-1341</v>
      </c>
      <c r="J26" s="525">
        <v>0</v>
      </c>
      <c r="K26" s="525">
        <v>6926</v>
      </c>
      <c r="L26" s="55">
        <f t="shared" si="0"/>
        <v>0</v>
      </c>
      <c r="M26" s="55">
        <f t="shared" si="1"/>
        <v>-1341</v>
      </c>
    </row>
    <row r="27" spans="1:37" ht="12" customHeight="1" thickBot="1" x14ac:dyDescent="0.25">
      <c r="A27" s="483">
        <v>0.95833333333333304</v>
      </c>
      <c r="B27" s="526">
        <v>3543</v>
      </c>
      <c r="C27" s="526">
        <v>3594</v>
      </c>
      <c r="D27" s="526">
        <v>646</v>
      </c>
      <c r="E27" s="526">
        <v>83</v>
      </c>
      <c r="F27" s="526">
        <v>0</v>
      </c>
      <c r="G27" s="526">
        <v>0</v>
      </c>
      <c r="H27" s="526">
        <v>281</v>
      </c>
      <c r="I27" s="526">
        <v>-1320</v>
      </c>
      <c r="J27" s="526">
        <v>-195</v>
      </c>
      <c r="K27" s="526">
        <v>6632</v>
      </c>
      <c r="L27" s="55">
        <f>IF(I27&lt;0,0,I27)</f>
        <v>0</v>
      </c>
      <c r="M27" s="55">
        <f>IF(I27&lt;0,I27,0)</f>
        <v>-1320</v>
      </c>
      <c r="AJ27" s="25"/>
      <c r="AK27" s="25"/>
    </row>
    <row r="28" spans="1:37" s="25" customFormat="1" ht="11.25" customHeight="1" x14ac:dyDescent="0.2">
      <c r="AJ28" s="21"/>
      <c r="AK28" s="21"/>
    </row>
    <row r="29" spans="1:37" ht="24" x14ac:dyDescent="0.2">
      <c r="A29" s="264" t="s">
        <v>53</v>
      </c>
      <c r="B29" s="208" t="s">
        <v>8</v>
      </c>
      <c r="C29" s="208" t="s">
        <v>23</v>
      </c>
      <c r="D29" s="208" t="s">
        <v>104</v>
      </c>
      <c r="E29" s="208" t="s">
        <v>46</v>
      </c>
      <c r="F29" s="208" t="s">
        <v>47</v>
      </c>
      <c r="G29" s="208" t="s">
        <v>49</v>
      </c>
      <c r="H29" s="208" t="s">
        <v>48</v>
      </c>
      <c r="I29" s="208" t="s">
        <v>59</v>
      </c>
      <c r="J29" s="208" t="s">
        <v>105</v>
      </c>
      <c r="K29" s="208" t="s">
        <v>216</v>
      </c>
      <c r="N29" s="768" t="s">
        <v>451</v>
      </c>
      <c r="O29" s="768"/>
      <c r="P29" s="768"/>
      <c r="Q29" s="768"/>
      <c r="R29" s="768"/>
      <c r="S29" s="768"/>
      <c r="T29" s="768"/>
      <c r="U29" s="768"/>
      <c r="V29" s="768"/>
      <c r="W29" s="768"/>
      <c r="X29" s="768"/>
      <c r="Y29" s="768"/>
    </row>
    <row r="30" spans="1:37" x14ac:dyDescent="0.2">
      <c r="A30" s="482">
        <v>0</v>
      </c>
      <c r="B30" s="523">
        <v>4147</v>
      </c>
      <c r="C30" s="523">
        <v>5572</v>
      </c>
      <c r="D30" s="523">
        <v>695</v>
      </c>
      <c r="E30" s="523">
        <v>122</v>
      </c>
      <c r="F30" s="523">
        <v>0</v>
      </c>
      <c r="G30" s="523">
        <v>0</v>
      </c>
      <c r="H30" s="523">
        <v>78</v>
      </c>
      <c r="I30" s="523">
        <v>-3424</v>
      </c>
      <c r="J30" s="523">
        <v>0</v>
      </c>
      <c r="K30" s="523">
        <v>7190</v>
      </c>
      <c r="L30" s="55">
        <f t="shared" ref="L30:L53" si="2">IF(I30&lt;0,0,I30)</f>
        <v>0</v>
      </c>
      <c r="M30" s="55">
        <f t="shared" ref="M30:M53" si="3">IF(I30&lt;0,I30,0)</f>
        <v>-3424</v>
      </c>
    </row>
    <row r="31" spans="1:37" x14ac:dyDescent="0.2">
      <c r="A31" s="484">
        <v>4.1666666666666699E-2</v>
      </c>
      <c r="B31" s="524">
        <v>4149</v>
      </c>
      <c r="C31" s="525">
        <v>5408</v>
      </c>
      <c r="D31" s="525">
        <v>695</v>
      </c>
      <c r="E31" s="525">
        <v>116</v>
      </c>
      <c r="F31" s="525">
        <v>70</v>
      </c>
      <c r="G31" s="525">
        <v>0</v>
      </c>
      <c r="H31" s="525">
        <v>76</v>
      </c>
      <c r="I31" s="525">
        <v>-3423</v>
      </c>
      <c r="J31" s="525">
        <v>0</v>
      </c>
      <c r="K31" s="525">
        <v>7091</v>
      </c>
      <c r="L31" s="55">
        <f t="shared" si="2"/>
        <v>0</v>
      </c>
      <c r="M31" s="55">
        <f t="shared" si="3"/>
        <v>-3423</v>
      </c>
    </row>
    <row r="32" spans="1:37" ht="12.75" customHeight="1" x14ac:dyDescent="0.2">
      <c r="A32" s="484">
        <v>8.3333333333333301E-2</v>
      </c>
      <c r="B32" s="524">
        <v>4152</v>
      </c>
      <c r="C32" s="525">
        <v>5353</v>
      </c>
      <c r="D32" s="525">
        <v>690</v>
      </c>
      <c r="E32" s="525">
        <v>116</v>
      </c>
      <c r="F32" s="525">
        <v>176</v>
      </c>
      <c r="G32" s="525">
        <v>0</v>
      </c>
      <c r="H32" s="525">
        <v>75</v>
      </c>
      <c r="I32" s="525">
        <v>-3374</v>
      </c>
      <c r="J32" s="525">
        <v>0</v>
      </c>
      <c r="K32" s="525">
        <v>7188</v>
      </c>
      <c r="L32" s="55">
        <f t="shared" si="2"/>
        <v>0</v>
      </c>
      <c r="M32" s="55">
        <f t="shared" si="3"/>
        <v>-3374</v>
      </c>
    </row>
    <row r="33" spans="1:37" ht="12.75" customHeight="1" x14ac:dyDescent="0.2">
      <c r="A33" s="484">
        <v>0.125</v>
      </c>
      <c r="B33" s="524">
        <v>4151</v>
      </c>
      <c r="C33" s="525">
        <v>5279</v>
      </c>
      <c r="D33" s="525">
        <v>691</v>
      </c>
      <c r="E33" s="525">
        <v>113</v>
      </c>
      <c r="F33" s="525">
        <v>143</v>
      </c>
      <c r="G33" s="525">
        <v>0</v>
      </c>
      <c r="H33" s="525">
        <v>63</v>
      </c>
      <c r="I33" s="525">
        <v>-3232</v>
      </c>
      <c r="J33" s="525">
        <v>0</v>
      </c>
      <c r="K33" s="525">
        <v>7208</v>
      </c>
      <c r="L33" s="55">
        <f t="shared" si="2"/>
        <v>0</v>
      </c>
      <c r="M33" s="55">
        <f t="shared" si="3"/>
        <v>-3232</v>
      </c>
    </row>
    <row r="34" spans="1:37" ht="12.75" customHeight="1" x14ac:dyDescent="0.2">
      <c r="A34" s="484">
        <v>0.16666666666666699</v>
      </c>
      <c r="B34" s="524">
        <v>4150</v>
      </c>
      <c r="C34" s="525">
        <v>5283</v>
      </c>
      <c r="D34" s="525">
        <v>698</v>
      </c>
      <c r="E34" s="525">
        <v>108</v>
      </c>
      <c r="F34" s="525">
        <v>141</v>
      </c>
      <c r="G34" s="525">
        <v>0</v>
      </c>
      <c r="H34" s="525">
        <v>42</v>
      </c>
      <c r="I34" s="525">
        <v>-3165</v>
      </c>
      <c r="J34" s="525">
        <v>0</v>
      </c>
      <c r="K34" s="525">
        <v>7257</v>
      </c>
      <c r="L34" s="55">
        <f t="shared" si="2"/>
        <v>0</v>
      </c>
      <c r="M34" s="55">
        <f t="shared" si="3"/>
        <v>-3165</v>
      </c>
    </row>
    <row r="35" spans="1:37" ht="12.75" customHeight="1" x14ac:dyDescent="0.2">
      <c r="A35" s="484">
        <v>0.20833333333333301</v>
      </c>
      <c r="B35" s="524">
        <v>4150</v>
      </c>
      <c r="C35" s="525">
        <v>5505</v>
      </c>
      <c r="D35" s="525">
        <v>705</v>
      </c>
      <c r="E35" s="525">
        <v>108</v>
      </c>
      <c r="F35" s="525">
        <v>1</v>
      </c>
      <c r="G35" s="525">
        <v>0</v>
      </c>
      <c r="H35" s="525">
        <v>35</v>
      </c>
      <c r="I35" s="525">
        <v>-3182</v>
      </c>
      <c r="J35" s="525">
        <v>0</v>
      </c>
      <c r="K35" s="525">
        <v>7322</v>
      </c>
      <c r="L35" s="55">
        <f t="shared" si="2"/>
        <v>0</v>
      </c>
      <c r="M35" s="55">
        <f t="shared" si="3"/>
        <v>-3182</v>
      </c>
    </row>
    <row r="36" spans="1:37" ht="12.75" customHeight="1" x14ac:dyDescent="0.2">
      <c r="A36" s="484">
        <v>0.25</v>
      </c>
      <c r="B36" s="524">
        <v>4154</v>
      </c>
      <c r="C36" s="525">
        <v>5737</v>
      </c>
      <c r="D36" s="525">
        <v>760</v>
      </c>
      <c r="E36" s="525">
        <v>113</v>
      </c>
      <c r="F36" s="525">
        <v>0</v>
      </c>
      <c r="G36" s="525">
        <v>2</v>
      </c>
      <c r="H36" s="525">
        <v>27</v>
      </c>
      <c r="I36" s="525">
        <v>-3217</v>
      </c>
      <c r="J36" s="525">
        <v>0</v>
      </c>
      <c r="K36" s="525">
        <v>7576</v>
      </c>
      <c r="L36" s="55">
        <f t="shared" si="2"/>
        <v>0</v>
      </c>
      <c r="M36" s="55">
        <f t="shared" si="3"/>
        <v>-3217</v>
      </c>
    </row>
    <row r="37" spans="1:37" ht="12.75" customHeight="1" x14ac:dyDescent="0.2">
      <c r="A37" s="484">
        <v>0.29166666666666702</v>
      </c>
      <c r="B37" s="524">
        <v>4155</v>
      </c>
      <c r="C37" s="525">
        <v>5792</v>
      </c>
      <c r="D37" s="525">
        <v>771</v>
      </c>
      <c r="E37" s="525">
        <v>130</v>
      </c>
      <c r="F37" s="525">
        <v>0</v>
      </c>
      <c r="G37" s="525">
        <v>61</v>
      </c>
      <c r="H37" s="525">
        <v>20</v>
      </c>
      <c r="I37" s="525">
        <v>-3072</v>
      </c>
      <c r="J37" s="525">
        <v>0</v>
      </c>
      <c r="K37" s="525">
        <v>7857</v>
      </c>
      <c r="L37" s="55">
        <f t="shared" si="2"/>
        <v>0</v>
      </c>
      <c r="M37" s="55">
        <f t="shared" si="3"/>
        <v>-3072</v>
      </c>
    </row>
    <row r="38" spans="1:37" ht="12.75" customHeight="1" x14ac:dyDescent="0.2">
      <c r="A38" s="484">
        <v>0.33333333333333298</v>
      </c>
      <c r="B38" s="524">
        <v>4155</v>
      </c>
      <c r="C38" s="525">
        <v>5757</v>
      </c>
      <c r="D38" s="525">
        <v>768</v>
      </c>
      <c r="E38" s="525">
        <v>178</v>
      </c>
      <c r="F38" s="525">
        <v>0</v>
      </c>
      <c r="G38" s="525">
        <v>450</v>
      </c>
      <c r="H38" s="525">
        <v>15</v>
      </c>
      <c r="I38" s="525">
        <v>-3129</v>
      </c>
      <c r="J38" s="525">
        <v>0</v>
      </c>
      <c r="K38" s="525">
        <v>8194</v>
      </c>
      <c r="L38" s="55">
        <f t="shared" si="2"/>
        <v>0</v>
      </c>
      <c r="M38" s="55">
        <f t="shared" si="3"/>
        <v>-3129</v>
      </c>
    </row>
    <row r="39" spans="1:37" ht="12.75" customHeight="1" x14ac:dyDescent="0.2">
      <c r="A39" s="484">
        <v>0.375</v>
      </c>
      <c r="B39" s="524">
        <v>4154</v>
      </c>
      <c r="C39" s="525">
        <v>5701</v>
      </c>
      <c r="D39" s="525">
        <v>750</v>
      </c>
      <c r="E39" s="525">
        <v>347</v>
      </c>
      <c r="F39" s="525">
        <v>0</v>
      </c>
      <c r="G39" s="525">
        <v>876</v>
      </c>
      <c r="H39" s="525">
        <v>17</v>
      </c>
      <c r="I39" s="525">
        <v>-3270</v>
      </c>
      <c r="J39" s="525">
        <v>0</v>
      </c>
      <c r="K39" s="525">
        <v>8575</v>
      </c>
      <c r="L39" s="55">
        <f t="shared" si="2"/>
        <v>0</v>
      </c>
      <c r="M39" s="55">
        <f t="shared" si="3"/>
        <v>-3270</v>
      </c>
    </row>
    <row r="40" spans="1:37" ht="12.75" customHeight="1" x14ac:dyDescent="0.2">
      <c r="A40" s="484">
        <v>0.41666666666666702</v>
      </c>
      <c r="B40" s="524">
        <v>4154</v>
      </c>
      <c r="C40" s="525">
        <v>5685</v>
      </c>
      <c r="D40" s="525">
        <v>729</v>
      </c>
      <c r="E40" s="525">
        <v>507</v>
      </c>
      <c r="F40" s="525">
        <v>6</v>
      </c>
      <c r="G40" s="525">
        <v>1148</v>
      </c>
      <c r="H40" s="525">
        <v>18</v>
      </c>
      <c r="I40" s="525">
        <v>-3455</v>
      </c>
      <c r="J40" s="525">
        <v>0</v>
      </c>
      <c r="K40" s="525">
        <v>8792</v>
      </c>
      <c r="L40" s="55">
        <f t="shared" si="2"/>
        <v>0</v>
      </c>
      <c r="M40" s="55">
        <f t="shared" si="3"/>
        <v>-3455</v>
      </c>
    </row>
    <row r="41" spans="1:37" x14ac:dyDescent="0.2">
      <c r="A41" s="484">
        <v>0.45833333333333298</v>
      </c>
      <c r="B41" s="524">
        <v>4150</v>
      </c>
      <c r="C41" s="525">
        <v>5497</v>
      </c>
      <c r="D41" s="525">
        <v>727</v>
      </c>
      <c r="E41" s="525">
        <v>501</v>
      </c>
      <c r="F41" s="525">
        <v>77</v>
      </c>
      <c r="G41" s="525">
        <v>1301</v>
      </c>
      <c r="H41" s="525">
        <v>16</v>
      </c>
      <c r="I41" s="525">
        <v>-3637</v>
      </c>
      <c r="J41" s="525">
        <v>0</v>
      </c>
      <c r="K41" s="525">
        <v>8632</v>
      </c>
      <c r="L41" s="55">
        <f t="shared" si="2"/>
        <v>0</v>
      </c>
      <c r="M41" s="55">
        <f t="shared" si="3"/>
        <v>-3637</v>
      </c>
      <c r="AJ41" s="25"/>
      <c r="AK41" s="25"/>
    </row>
    <row r="42" spans="1:37" s="25" customFormat="1" x14ac:dyDescent="0.2">
      <c r="A42" s="484">
        <v>0.5</v>
      </c>
      <c r="B42" s="524">
        <v>4144</v>
      </c>
      <c r="C42" s="525">
        <v>5268</v>
      </c>
      <c r="D42" s="525">
        <v>724</v>
      </c>
      <c r="E42" s="525">
        <v>307</v>
      </c>
      <c r="F42" s="525">
        <v>182</v>
      </c>
      <c r="G42" s="525">
        <v>1336</v>
      </c>
      <c r="H42" s="525">
        <v>16</v>
      </c>
      <c r="I42" s="525">
        <v>-3561</v>
      </c>
      <c r="J42" s="525">
        <v>0</v>
      </c>
      <c r="K42" s="525">
        <v>8416</v>
      </c>
      <c r="L42" s="55">
        <f t="shared" si="2"/>
        <v>0</v>
      </c>
      <c r="M42" s="55">
        <f t="shared" si="3"/>
        <v>-3561</v>
      </c>
      <c r="AJ42" s="21"/>
      <c r="AK42" s="21"/>
    </row>
    <row r="43" spans="1:37" x14ac:dyDescent="0.2">
      <c r="A43" s="484">
        <v>0.54166666666666696</v>
      </c>
      <c r="B43" s="524">
        <v>4137</v>
      </c>
      <c r="C43" s="525">
        <v>5130</v>
      </c>
      <c r="D43" s="525">
        <v>719</v>
      </c>
      <c r="E43" s="525">
        <v>205</v>
      </c>
      <c r="F43" s="525">
        <v>176</v>
      </c>
      <c r="G43" s="525">
        <v>1250</v>
      </c>
      <c r="H43" s="525">
        <v>15</v>
      </c>
      <c r="I43" s="525">
        <v>-3437</v>
      </c>
      <c r="J43" s="525">
        <v>0</v>
      </c>
      <c r="K43" s="525">
        <v>8195</v>
      </c>
      <c r="L43" s="55">
        <f t="shared" si="2"/>
        <v>0</v>
      </c>
      <c r="M43" s="55">
        <f t="shared" si="3"/>
        <v>-3437</v>
      </c>
    </row>
    <row r="44" spans="1:37" x14ac:dyDescent="0.2">
      <c r="A44" s="484">
        <v>0.58333333333333304</v>
      </c>
      <c r="B44" s="524">
        <v>4131</v>
      </c>
      <c r="C44" s="525">
        <v>5250</v>
      </c>
      <c r="D44" s="525">
        <v>725</v>
      </c>
      <c r="E44" s="525">
        <v>184</v>
      </c>
      <c r="F44" s="525">
        <v>0</v>
      </c>
      <c r="G44" s="525">
        <v>1049</v>
      </c>
      <c r="H44" s="525">
        <v>14</v>
      </c>
      <c r="I44" s="525">
        <v>-3159</v>
      </c>
      <c r="J44" s="525">
        <v>-34</v>
      </c>
      <c r="K44" s="525">
        <v>8160</v>
      </c>
      <c r="L44" s="55">
        <f t="shared" si="2"/>
        <v>0</v>
      </c>
      <c r="M44" s="55">
        <f t="shared" si="3"/>
        <v>-3159</v>
      </c>
    </row>
    <row r="45" spans="1:37" x14ac:dyDescent="0.2">
      <c r="A45" s="484">
        <v>0.625</v>
      </c>
      <c r="B45" s="524">
        <v>4125</v>
      </c>
      <c r="C45" s="525">
        <v>5307</v>
      </c>
      <c r="D45" s="525">
        <v>719</v>
      </c>
      <c r="E45" s="525">
        <v>169</v>
      </c>
      <c r="F45" s="525">
        <v>0</v>
      </c>
      <c r="G45" s="525">
        <v>676</v>
      </c>
      <c r="H45" s="525">
        <v>18</v>
      </c>
      <c r="I45" s="525">
        <v>-2775</v>
      </c>
      <c r="J45" s="525">
        <v>-51</v>
      </c>
      <c r="K45" s="525">
        <v>8188</v>
      </c>
      <c r="L45" s="55">
        <f t="shared" si="2"/>
        <v>0</v>
      </c>
      <c r="M45" s="55">
        <f t="shared" si="3"/>
        <v>-2775</v>
      </c>
    </row>
    <row r="46" spans="1:37" x14ac:dyDescent="0.2">
      <c r="A46" s="484">
        <v>0.66666666666666696</v>
      </c>
      <c r="B46" s="524">
        <v>4122</v>
      </c>
      <c r="C46" s="525">
        <v>5344</v>
      </c>
      <c r="D46" s="525">
        <v>724</v>
      </c>
      <c r="E46" s="525">
        <v>182</v>
      </c>
      <c r="F46" s="525">
        <v>0</v>
      </c>
      <c r="G46" s="525">
        <v>202</v>
      </c>
      <c r="H46" s="525">
        <v>26</v>
      </c>
      <c r="I46" s="525">
        <v>-2349</v>
      </c>
      <c r="J46" s="525">
        <v>-51</v>
      </c>
      <c r="K46" s="525">
        <v>8200</v>
      </c>
      <c r="L46" s="55">
        <f t="shared" si="2"/>
        <v>0</v>
      </c>
      <c r="M46" s="55">
        <f t="shared" si="3"/>
        <v>-2349</v>
      </c>
    </row>
    <row r="47" spans="1:37" x14ac:dyDescent="0.2">
      <c r="A47" s="484">
        <v>0.70833333333333304</v>
      </c>
      <c r="B47" s="524">
        <v>4122</v>
      </c>
      <c r="C47" s="525">
        <v>5341</v>
      </c>
      <c r="D47" s="525">
        <v>745</v>
      </c>
      <c r="E47" s="525">
        <v>292</v>
      </c>
      <c r="F47" s="525">
        <v>390</v>
      </c>
      <c r="G47" s="525">
        <v>8</v>
      </c>
      <c r="H47" s="525">
        <v>32</v>
      </c>
      <c r="I47" s="525">
        <v>-2421</v>
      </c>
      <c r="J47" s="525">
        <v>-3</v>
      </c>
      <c r="K47" s="525">
        <v>8506</v>
      </c>
      <c r="L47" s="55">
        <f t="shared" si="2"/>
        <v>0</v>
      </c>
      <c r="M47" s="55">
        <f t="shared" si="3"/>
        <v>-2421</v>
      </c>
    </row>
    <row r="48" spans="1:37" x14ac:dyDescent="0.2">
      <c r="A48" s="484">
        <v>0.75</v>
      </c>
      <c r="B48" s="524">
        <v>4124</v>
      </c>
      <c r="C48" s="525">
        <v>5390</v>
      </c>
      <c r="D48" s="525">
        <v>776</v>
      </c>
      <c r="E48" s="525">
        <v>452</v>
      </c>
      <c r="F48" s="525">
        <v>670</v>
      </c>
      <c r="G48" s="525">
        <v>0</v>
      </c>
      <c r="H48" s="525">
        <v>39</v>
      </c>
      <c r="I48" s="525">
        <v>-2547</v>
      </c>
      <c r="J48" s="525">
        <v>0</v>
      </c>
      <c r="K48" s="525">
        <v>8904</v>
      </c>
      <c r="L48" s="55">
        <f t="shared" si="2"/>
        <v>0</v>
      </c>
      <c r="M48" s="55">
        <f t="shared" si="3"/>
        <v>-2547</v>
      </c>
    </row>
    <row r="49" spans="1:25" x14ac:dyDescent="0.2">
      <c r="A49" s="484">
        <v>0.79166666666666696</v>
      </c>
      <c r="B49" s="524">
        <v>4129</v>
      </c>
      <c r="C49" s="525">
        <v>5343</v>
      </c>
      <c r="D49" s="525">
        <v>774</v>
      </c>
      <c r="E49" s="525">
        <v>468</v>
      </c>
      <c r="F49" s="525">
        <v>656</v>
      </c>
      <c r="G49" s="525">
        <v>0</v>
      </c>
      <c r="H49" s="525">
        <v>47</v>
      </c>
      <c r="I49" s="525">
        <v>-2548</v>
      </c>
      <c r="J49" s="525">
        <v>0</v>
      </c>
      <c r="K49" s="525">
        <v>8869</v>
      </c>
      <c r="L49" s="55">
        <f t="shared" si="2"/>
        <v>0</v>
      </c>
      <c r="M49" s="55">
        <f t="shared" si="3"/>
        <v>-2548</v>
      </c>
    </row>
    <row r="50" spans="1:25" x14ac:dyDescent="0.2">
      <c r="A50" s="484">
        <v>0.83333333333333304</v>
      </c>
      <c r="B50" s="524">
        <v>4131</v>
      </c>
      <c r="C50" s="525">
        <v>5485</v>
      </c>
      <c r="D50" s="525">
        <v>747</v>
      </c>
      <c r="E50" s="525">
        <v>246</v>
      </c>
      <c r="F50" s="525">
        <v>158</v>
      </c>
      <c r="G50" s="525">
        <v>0</v>
      </c>
      <c r="H50" s="525">
        <v>49</v>
      </c>
      <c r="I50" s="525">
        <v>-2087</v>
      </c>
      <c r="J50" s="525">
        <v>0</v>
      </c>
      <c r="K50" s="525">
        <v>8729</v>
      </c>
      <c r="L50" s="55">
        <f t="shared" si="2"/>
        <v>0</v>
      </c>
      <c r="M50" s="55">
        <f t="shared" si="3"/>
        <v>-2087</v>
      </c>
    </row>
    <row r="51" spans="1:25" x14ac:dyDescent="0.2">
      <c r="A51" s="484">
        <v>0.875</v>
      </c>
      <c r="B51" s="524">
        <v>4132</v>
      </c>
      <c r="C51" s="525">
        <v>5494</v>
      </c>
      <c r="D51" s="525">
        <v>733</v>
      </c>
      <c r="E51" s="525">
        <v>205</v>
      </c>
      <c r="F51" s="525">
        <v>1</v>
      </c>
      <c r="G51" s="525">
        <v>0</v>
      </c>
      <c r="H51" s="525">
        <v>50</v>
      </c>
      <c r="I51" s="525">
        <v>-2210</v>
      </c>
      <c r="J51" s="525">
        <v>0</v>
      </c>
      <c r="K51" s="525">
        <v>8405</v>
      </c>
      <c r="L51" s="55">
        <f t="shared" si="2"/>
        <v>0</v>
      </c>
      <c r="M51" s="55">
        <f t="shared" si="3"/>
        <v>-2210</v>
      </c>
    </row>
    <row r="52" spans="1:25" x14ac:dyDescent="0.2">
      <c r="A52" s="484">
        <v>0.91666666666666696</v>
      </c>
      <c r="B52" s="524">
        <v>4134</v>
      </c>
      <c r="C52" s="525">
        <v>5424</v>
      </c>
      <c r="D52" s="525">
        <v>697</v>
      </c>
      <c r="E52" s="525">
        <v>220</v>
      </c>
      <c r="F52" s="525">
        <v>0</v>
      </c>
      <c r="G52" s="525">
        <v>0</v>
      </c>
      <c r="H52" s="525">
        <v>50</v>
      </c>
      <c r="I52" s="525">
        <v>-2165</v>
      </c>
      <c r="J52" s="525">
        <v>0</v>
      </c>
      <c r="K52" s="525">
        <v>8360</v>
      </c>
      <c r="L52" s="55">
        <f t="shared" si="2"/>
        <v>0</v>
      </c>
      <c r="M52" s="55">
        <f t="shared" si="3"/>
        <v>-2165</v>
      </c>
    </row>
    <row r="53" spans="1:25" ht="12.75" thickBot="1" x14ac:dyDescent="0.25">
      <c r="A53" s="483">
        <v>0.95833333333333304</v>
      </c>
      <c r="B53" s="526">
        <v>4135</v>
      </c>
      <c r="C53" s="526">
        <v>5320</v>
      </c>
      <c r="D53" s="526">
        <v>687</v>
      </c>
      <c r="E53" s="526">
        <v>131</v>
      </c>
      <c r="F53" s="526">
        <v>0</v>
      </c>
      <c r="G53" s="526">
        <v>0</v>
      </c>
      <c r="H53" s="526">
        <v>40</v>
      </c>
      <c r="I53" s="526">
        <v>-2267</v>
      </c>
      <c r="J53" s="526">
        <v>0</v>
      </c>
      <c r="K53" s="526">
        <v>8046</v>
      </c>
      <c r="L53" s="55">
        <f t="shared" si="2"/>
        <v>0</v>
      </c>
      <c r="M53" s="55">
        <f t="shared" si="3"/>
        <v>-2267</v>
      </c>
    </row>
    <row r="55" spans="1:25" ht="24" x14ac:dyDescent="0.2">
      <c r="A55" s="264" t="s">
        <v>53</v>
      </c>
      <c r="B55" s="208" t="s">
        <v>8</v>
      </c>
      <c r="C55" s="208" t="s">
        <v>23</v>
      </c>
      <c r="D55" s="208" t="s">
        <v>104</v>
      </c>
      <c r="E55" s="208" t="s">
        <v>46</v>
      </c>
      <c r="F55" s="208" t="s">
        <v>47</v>
      </c>
      <c r="G55" s="208" t="s">
        <v>49</v>
      </c>
      <c r="H55" s="208" t="s">
        <v>48</v>
      </c>
      <c r="I55" s="208" t="s">
        <v>59</v>
      </c>
      <c r="J55" s="208" t="s">
        <v>105</v>
      </c>
      <c r="K55" s="208" t="s">
        <v>216</v>
      </c>
      <c r="N55" s="768" t="s">
        <v>452</v>
      </c>
      <c r="O55" s="768"/>
      <c r="P55" s="768"/>
      <c r="Q55" s="768"/>
      <c r="R55" s="768"/>
      <c r="S55" s="768"/>
      <c r="T55" s="768"/>
      <c r="U55" s="768"/>
      <c r="V55" s="768"/>
      <c r="W55" s="768"/>
      <c r="X55" s="768"/>
      <c r="Y55" s="768"/>
    </row>
    <row r="56" spans="1:25" x14ac:dyDescent="0.2">
      <c r="A56" s="482">
        <v>0</v>
      </c>
      <c r="B56" s="523">
        <v>3055</v>
      </c>
      <c r="C56" s="523">
        <v>4622</v>
      </c>
      <c r="D56" s="523">
        <v>539</v>
      </c>
      <c r="E56" s="523">
        <v>451</v>
      </c>
      <c r="F56" s="523">
        <v>0</v>
      </c>
      <c r="G56" s="523">
        <v>0</v>
      </c>
      <c r="H56" s="523">
        <v>93</v>
      </c>
      <c r="I56" s="523">
        <v>-2422</v>
      </c>
      <c r="J56" s="523">
        <v>0</v>
      </c>
      <c r="K56" s="523">
        <v>6338</v>
      </c>
      <c r="L56" s="55">
        <f>IF(I56&lt;0,0,I56)</f>
        <v>0</v>
      </c>
      <c r="M56" s="55">
        <f>IF(I56&lt;0,I56,0)</f>
        <v>-2422</v>
      </c>
    </row>
    <row r="57" spans="1:25" x14ac:dyDescent="0.2">
      <c r="A57" s="484">
        <v>4.1666666666666699E-2</v>
      </c>
      <c r="B57" s="524">
        <v>3062</v>
      </c>
      <c r="C57" s="525">
        <v>4591</v>
      </c>
      <c r="D57" s="525">
        <v>540</v>
      </c>
      <c r="E57" s="525">
        <v>281</v>
      </c>
      <c r="F57" s="525">
        <v>0</v>
      </c>
      <c r="G57" s="525">
        <v>0</v>
      </c>
      <c r="H57" s="525">
        <v>85</v>
      </c>
      <c r="I57" s="525">
        <v>-2282</v>
      </c>
      <c r="J57" s="525">
        <v>-42</v>
      </c>
      <c r="K57" s="525">
        <v>6235</v>
      </c>
      <c r="L57" s="55">
        <f>IF(I57&lt;0,0,I57)</f>
        <v>0</v>
      </c>
      <c r="M57" s="55">
        <f>IF(I57&lt;0,I57,0)</f>
        <v>-2282</v>
      </c>
    </row>
    <row r="58" spans="1:25" x14ac:dyDescent="0.2">
      <c r="A58" s="484">
        <v>8.3333333333333398E-2</v>
      </c>
      <c r="B58" s="524">
        <v>3064</v>
      </c>
      <c r="C58" s="525">
        <v>4610</v>
      </c>
      <c r="D58" s="525">
        <v>540</v>
      </c>
      <c r="E58" s="525">
        <v>208</v>
      </c>
      <c r="F58" s="525">
        <v>0</v>
      </c>
      <c r="G58" s="525">
        <v>0</v>
      </c>
      <c r="H58" s="525">
        <v>72</v>
      </c>
      <c r="I58" s="525">
        <v>-2221</v>
      </c>
      <c r="J58" s="525">
        <v>-2</v>
      </c>
      <c r="K58" s="525">
        <v>6271</v>
      </c>
      <c r="L58" s="55"/>
      <c r="M58" s="55"/>
    </row>
    <row r="59" spans="1:25" x14ac:dyDescent="0.2">
      <c r="A59" s="484">
        <v>0.125</v>
      </c>
      <c r="B59" s="524">
        <v>3065</v>
      </c>
      <c r="C59" s="525">
        <v>4652</v>
      </c>
      <c r="D59" s="525">
        <v>538</v>
      </c>
      <c r="E59" s="525">
        <v>205</v>
      </c>
      <c r="F59" s="525">
        <v>0</v>
      </c>
      <c r="G59" s="525">
        <v>0</v>
      </c>
      <c r="H59" s="525">
        <v>63</v>
      </c>
      <c r="I59" s="525">
        <v>-2235</v>
      </c>
      <c r="J59" s="525">
        <v>0</v>
      </c>
      <c r="K59" s="525">
        <v>6288</v>
      </c>
      <c r="L59" s="55">
        <f t="shared" ref="L59:L79" si="4">IF(I59&lt;0,0,I59)</f>
        <v>0</v>
      </c>
      <c r="M59" s="55">
        <f t="shared" ref="M59:M79" si="5">IF(I59&lt;0,I59,0)</f>
        <v>-2235</v>
      </c>
    </row>
    <row r="60" spans="1:25" x14ac:dyDescent="0.2">
      <c r="A60" s="484">
        <v>0.16666666666666699</v>
      </c>
      <c r="B60" s="524">
        <v>3067</v>
      </c>
      <c r="C60" s="525">
        <v>4639</v>
      </c>
      <c r="D60" s="525">
        <v>537</v>
      </c>
      <c r="E60" s="525">
        <v>199</v>
      </c>
      <c r="F60" s="525">
        <v>0</v>
      </c>
      <c r="G60" s="525">
        <v>0</v>
      </c>
      <c r="H60" s="525">
        <v>56</v>
      </c>
      <c r="I60" s="525">
        <v>-2184</v>
      </c>
      <c r="J60" s="525">
        <v>0</v>
      </c>
      <c r="K60" s="525">
        <v>6314</v>
      </c>
      <c r="L60" s="55">
        <f t="shared" si="4"/>
        <v>0</v>
      </c>
      <c r="M60" s="55">
        <f t="shared" si="5"/>
        <v>-2184</v>
      </c>
    </row>
    <row r="61" spans="1:25" x14ac:dyDescent="0.2">
      <c r="A61" s="484">
        <v>0.20833333333333301</v>
      </c>
      <c r="B61" s="524">
        <v>3069</v>
      </c>
      <c r="C61" s="525">
        <v>4647</v>
      </c>
      <c r="D61" s="525">
        <v>537</v>
      </c>
      <c r="E61" s="525">
        <v>279</v>
      </c>
      <c r="F61" s="525">
        <v>0</v>
      </c>
      <c r="G61" s="525">
        <v>4</v>
      </c>
      <c r="H61" s="525">
        <v>49</v>
      </c>
      <c r="I61" s="525">
        <v>-2280</v>
      </c>
      <c r="J61" s="525">
        <v>0</v>
      </c>
      <c r="K61" s="525">
        <v>6305</v>
      </c>
      <c r="L61" s="55">
        <f t="shared" si="4"/>
        <v>0</v>
      </c>
      <c r="M61" s="55">
        <f t="shared" si="5"/>
        <v>-2280</v>
      </c>
    </row>
    <row r="62" spans="1:25" x14ac:dyDescent="0.2">
      <c r="A62" s="484">
        <v>0.25</v>
      </c>
      <c r="B62" s="524">
        <v>3074</v>
      </c>
      <c r="C62" s="525">
        <v>4738</v>
      </c>
      <c r="D62" s="525">
        <v>571</v>
      </c>
      <c r="E62" s="525">
        <v>442</v>
      </c>
      <c r="F62" s="525">
        <v>0</v>
      </c>
      <c r="G62" s="525">
        <v>65</v>
      </c>
      <c r="H62" s="525">
        <v>43</v>
      </c>
      <c r="I62" s="525">
        <v>-2443</v>
      </c>
      <c r="J62" s="525">
        <v>0</v>
      </c>
      <c r="K62" s="525">
        <v>6490</v>
      </c>
      <c r="L62" s="55">
        <f t="shared" si="4"/>
        <v>0</v>
      </c>
      <c r="M62" s="55">
        <f t="shared" si="5"/>
        <v>-2443</v>
      </c>
    </row>
    <row r="63" spans="1:25" x14ac:dyDescent="0.2">
      <c r="A63" s="484">
        <v>0.29166666666666702</v>
      </c>
      <c r="B63" s="524">
        <v>3078</v>
      </c>
      <c r="C63" s="525">
        <v>4803</v>
      </c>
      <c r="D63" s="525">
        <v>579</v>
      </c>
      <c r="E63" s="525">
        <v>539</v>
      </c>
      <c r="F63" s="525">
        <v>0</v>
      </c>
      <c r="G63" s="525">
        <v>272</v>
      </c>
      <c r="H63" s="525">
        <v>34</v>
      </c>
      <c r="I63" s="525">
        <v>-2332</v>
      </c>
      <c r="J63" s="525">
        <v>0</v>
      </c>
      <c r="K63" s="525">
        <v>6973</v>
      </c>
      <c r="L63" s="55">
        <f t="shared" si="4"/>
        <v>0</v>
      </c>
      <c r="M63" s="55">
        <f t="shared" si="5"/>
        <v>-2332</v>
      </c>
    </row>
    <row r="64" spans="1:25" x14ac:dyDescent="0.2">
      <c r="A64" s="484">
        <v>0.33333333333333298</v>
      </c>
      <c r="B64" s="524">
        <v>3076</v>
      </c>
      <c r="C64" s="525">
        <v>4849</v>
      </c>
      <c r="D64" s="525">
        <v>588</v>
      </c>
      <c r="E64" s="525">
        <v>550</v>
      </c>
      <c r="F64" s="525">
        <v>0</v>
      </c>
      <c r="G64" s="525">
        <v>499</v>
      </c>
      <c r="H64" s="525">
        <v>28</v>
      </c>
      <c r="I64" s="525">
        <v>-2231</v>
      </c>
      <c r="J64" s="525">
        <v>0</v>
      </c>
      <c r="K64" s="525">
        <v>7359</v>
      </c>
      <c r="L64" s="55">
        <f t="shared" si="4"/>
        <v>0</v>
      </c>
      <c r="M64" s="55">
        <f t="shared" si="5"/>
        <v>-2231</v>
      </c>
    </row>
    <row r="65" spans="1:13" x14ac:dyDescent="0.2">
      <c r="A65" s="484">
        <v>0.375</v>
      </c>
      <c r="B65" s="524">
        <v>3077</v>
      </c>
      <c r="C65" s="525">
        <v>4868</v>
      </c>
      <c r="D65" s="525">
        <v>591</v>
      </c>
      <c r="E65" s="525">
        <v>701</v>
      </c>
      <c r="F65" s="525">
        <v>0</v>
      </c>
      <c r="G65" s="525">
        <v>683</v>
      </c>
      <c r="H65" s="525">
        <v>22</v>
      </c>
      <c r="I65" s="525">
        <v>-2147</v>
      </c>
      <c r="J65" s="525">
        <v>0</v>
      </c>
      <c r="K65" s="525">
        <v>7795</v>
      </c>
      <c r="L65" s="55">
        <f t="shared" si="4"/>
        <v>0</v>
      </c>
      <c r="M65" s="55">
        <f t="shared" si="5"/>
        <v>-2147</v>
      </c>
    </row>
    <row r="66" spans="1:13" x14ac:dyDescent="0.2">
      <c r="A66" s="484">
        <v>0.41666666666666702</v>
      </c>
      <c r="B66" s="524">
        <v>3077</v>
      </c>
      <c r="C66" s="525">
        <v>4897</v>
      </c>
      <c r="D66" s="525">
        <v>595</v>
      </c>
      <c r="E66" s="525">
        <v>714</v>
      </c>
      <c r="F66" s="525">
        <v>0</v>
      </c>
      <c r="G66" s="525">
        <v>786</v>
      </c>
      <c r="H66" s="525">
        <v>17</v>
      </c>
      <c r="I66" s="525">
        <v>-2031</v>
      </c>
      <c r="J66" s="525">
        <v>0</v>
      </c>
      <c r="K66" s="525">
        <v>8055</v>
      </c>
      <c r="L66" s="55">
        <f t="shared" si="4"/>
        <v>0</v>
      </c>
      <c r="M66" s="55">
        <f t="shared" si="5"/>
        <v>-2031</v>
      </c>
    </row>
    <row r="67" spans="1:13" x14ac:dyDescent="0.2">
      <c r="A67" s="484">
        <v>0.45833333333333298</v>
      </c>
      <c r="B67" s="524">
        <v>3072</v>
      </c>
      <c r="C67" s="525">
        <v>4935</v>
      </c>
      <c r="D67" s="525">
        <v>586</v>
      </c>
      <c r="E67" s="525">
        <v>651</v>
      </c>
      <c r="F67" s="525">
        <v>0</v>
      </c>
      <c r="G67" s="525">
        <v>816</v>
      </c>
      <c r="H67" s="525">
        <v>12</v>
      </c>
      <c r="I67" s="525">
        <v>-1933</v>
      </c>
      <c r="J67" s="525">
        <v>0</v>
      </c>
      <c r="K67" s="525">
        <v>8139</v>
      </c>
      <c r="L67" s="55">
        <f t="shared" si="4"/>
        <v>0</v>
      </c>
      <c r="M67" s="55">
        <f t="shared" si="5"/>
        <v>-1933</v>
      </c>
    </row>
    <row r="68" spans="1:13" x14ac:dyDescent="0.2">
      <c r="A68" s="484">
        <v>0.5</v>
      </c>
      <c r="B68" s="524">
        <v>3066</v>
      </c>
      <c r="C68" s="525">
        <v>4737</v>
      </c>
      <c r="D68" s="525">
        <v>582</v>
      </c>
      <c r="E68" s="525">
        <v>491</v>
      </c>
      <c r="F68" s="525">
        <v>0</v>
      </c>
      <c r="G68" s="525">
        <v>813</v>
      </c>
      <c r="H68" s="525">
        <v>11</v>
      </c>
      <c r="I68" s="525">
        <v>-1725</v>
      </c>
      <c r="J68" s="525">
        <v>-9</v>
      </c>
      <c r="K68" s="525">
        <v>7966</v>
      </c>
      <c r="L68" s="55">
        <f t="shared" si="4"/>
        <v>0</v>
      </c>
      <c r="M68" s="55">
        <f t="shared" si="5"/>
        <v>-1725</v>
      </c>
    </row>
    <row r="69" spans="1:13" x14ac:dyDescent="0.2">
      <c r="A69" s="484">
        <v>0.54166666666666696</v>
      </c>
      <c r="B69" s="524">
        <v>3065</v>
      </c>
      <c r="C69" s="525">
        <v>4405</v>
      </c>
      <c r="D69" s="525">
        <v>579</v>
      </c>
      <c r="E69" s="525">
        <v>431</v>
      </c>
      <c r="F69" s="525">
        <v>0</v>
      </c>
      <c r="G69" s="525">
        <v>776</v>
      </c>
      <c r="H69" s="525">
        <v>9</v>
      </c>
      <c r="I69" s="525">
        <v>-874</v>
      </c>
      <c r="J69" s="525">
        <v>-593</v>
      </c>
      <c r="K69" s="525">
        <v>7798</v>
      </c>
      <c r="L69" s="55">
        <f t="shared" si="4"/>
        <v>0</v>
      </c>
      <c r="M69" s="55">
        <f t="shared" si="5"/>
        <v>-874</v>
      </c>
    </row>
    <row r="70" spans="1:13" x14ac:dyDescent="0.2">
      <c r="A70" s="484">
        <v>0.58333333333333304</v>
      </c>
      <c r="B70" s="524">
        <v>3062</v>
      </c>
      <c r="C70" s="525">
        <v>4523</v>
      </c>
      <c r="D70" s="525">
        <v>569</v>
      </c>
      <c r="E70" s="525">
        <v>251</v>
      </c>
      <c r="F70" s="525">
        <v>0</v>
      </c>
      <c r="G70" s="525">
        <v>655</v>
      </c>
      <c r="H70" s="525">
        <v>8</v>
      </c>
      <c r="I70" s="525">
        <v>-205</v>
      </c>
      <c r="J70" s="525">
        <v>-1090</v>
      </c>
      <c r="K70" s="525">
        <v>7773</v>
      </c>
      <c r="L70" s="55">
        <f t="shared" si="4"/>
        <v>0</v>
      </c>
      <c r="M70" s="55">
        <f t="shared" si="5"/>
        <v>-205</v>
      </c>
    </row>
    <row r="71" spans="1:13" x14ac:dyDescent="0.2">
      <c r="A71" s="484">
        <v>0.625</v>
      </c>
      <c r="B71" s="524">
        <v>3057</v>
      </c>
      <c r="C71" s="525">
        <v>4723</v>
      </c>
      <c r="D71" s="525">
        <v>566</v>
      </c>
      <c r="E71" s="525">
        <v>236</v>
      </c>
      <c r="F71" s="525">
        <v>0</v>
      </c>
      <c r="G71" s="525">
        <v>447</v>
      </c>
      <c r="H71" s="525">
        <v>12</v>
      </c>
      <c r="I71" s="525">
        <v>-140</v>
      </c>
      <c r="J71" s="525">
        <v>-1084</v>
      </c>
      <c r="K71" s="525">
        <v>7817</v>
      </c>
      <c r="L71" s="55">
        <f t="shared" si="4"/>
        <v>0</v>
      </c>
      <c r="M71" s="55">
        <f t="shared" si="5"/>
        <v>-140</v>
      </c>
    </row>
    <row r="72" spans="1:13" x14ac:dyDescent="0.2">
      <c r="A72" s="484">
        <v>0.66666666666666696</v>
      </c>
      <c r="B72" s="524">
        <v>3053</v>
      </c>
      <c r="C72" s="525">
        <v>4925</v>
      </c>
      <c r="D72" s="525">
        <v>581</v>
      </c>
      <c r="E72" s="525">
        <v>259</v>
      </c>
      <c r="F72" s="525">
        <v>0</v>
      </c>
      <c r="G72" s="525">
        <v>244</v>
      </c>
      <c r="H72" s="525">
        <v>21</v>
      </c>
      <c r="I72" s="525">
        <v>-502</v>
      </c>
      <c r="J72" s="525">
        <v>-778</v>
      </c>
      <c r="K72" s="525">
        <v>7803</v>
      </c>
      <c r="L72" s="55">
        <f t="shared" si="4"/>
        <v>0</v>
      </c>
      <c r="M72" s="55">
        <f t="shared" si="5"/>
        <v>-502</v>
      </c>
    </row>
    <row r="73" spans="1:13" x14ac:dyDescent="0.2">
      <c r="A73" s="484">
        <v>0.70833333333333304</v>
      </c>
      <c r="B73" s="524">
        <v>3056</v>
      </c>
      <c r="C73" s="525">
        <v>5106</v>
      </c>
      <c r="D73" s="525">
        <v>605</v>
      </c>
      <c r="E73" s="525">
        <v>499</v>
      </c>
      <c r="F73" s="525">
        <v>89</v>
      </c>
      <c r="G73" s="525">
        <v>78</v>
      </c>
      <c r="H73" s="525">
        <v>30</v>
      </c>
      <c r="I73" s="525">
        <v>-1625</v>
      </c>
      <c r="J73" s="525">
        <v>-21</v>
      </c>
      <c r="K73" s="525">
        <v>7817</v>
      </c>
      <c r="L73" s="55">
        <f t="shared" si="4"/>
        <v>0</v>
      </c>
      <c r="M73" s="55">
        <f t="shared" si="5"/>
        <v>-1625</v>
      </c>
    </row>
    <row r="74" spans="1:13" x14ac:dyDescent="0.2">
      <c r="A74" s="484">
        <v>0.75</v>
      </c>
      <c r="B74" s="524">
        <v>3058</v>
      </c>
      <c r="C74" s="525">
        <v>5312</v>
      </c>
      <c r="D74" s="525">
        <v>628</v>
      </c>
      <c r="E74" s="525">
        <v>546</v>
      </c>
      <c r="F74" s="525">
        <v>625</v>
      </c>
      <c r="G74" s="525">
        <v>6</v>
      </c>
      <c r="H74" s="525">
        <v>41</v>
      </c>
      <c r="I74" s="525">
        <v>-2040</v>
      </c>
      <c r="J74" s="525">
        <v>0</v>
      </c>
      <c r="K74" s="525">
        <v>8176</v>
      </c>
      <c r="L74" s="55">
        <f t="shared" si="4"/>
        <v>0</v>
      </c>
      <c r="M74" s="55">
        <f t="shared" si="5"/>
        <v>-2040</v>
      </c>
    </row>
    <row r="75" spans="1:13" x14ac:dyDescent="0.2">
      <c r="A75" s="484">
        <v>0.79166666666666696</v>
      </c>
      <c r="B75" s="524">
        <v>3062</v>
      </c>
      <c r="C75" s="525">
        <v>5348</v>
      </c>
      <c r="D75" s="525">
        <v>658</v>
      </c>
      <c r="E75" s="525">
        <v>782</v>
      </c>
      <c r="F75" s="525">
        <v>646</v>
      </c>
      <c r="G75" s="525">
        <v>0</v>
      </c>
      <c r="H75" s="525">
        <v>47</v>
      </c>
      <c r="I75" s="525">
        <v>-2178</v>
      </c>
      <c r="J75" s="525">
        <v>0</v>
      </c>
      <c r="K75" s="525">
        <v>8365</v>
      </c>
      <c r="L75" s="55">
        <f t="shared" si="4"/>
        <v>0</v>
      </c>
      <c r="M75" s="55">
        <f t="shared" si="5"/>
        <v>-2178</v>
      </c>
    </row>
    <row r="76" spans="1:13" x14ac:dyDescent="0.2">
      <c r="A76" s="484">
        <v>0.83333333333333304</v>
      </c>
      <c r="B76" s="524">
        <v>3067</v>
      </c>
      <c r="C76" s="525">
        <v>5289</v>
      </c>
      <c r="D76" s="525">
        <v>651</v>
      </c>
      <c r="E76" s="525">
        <v>717</v>
      </c>
      <c r="F76" s="525">
        <v>256</v>
      </c>
      <c r="G76" s="525">
        <v>0</v>
      </c>
      <c r="H76" s="525">
        <v>36</v>
      </c>
      <c r="I76" s="525">
        <v>-1873</v>
      </c>
      <c r="J76" s="525">
        <v>0</v>
      </c>
      <c r="K76" s="525">
        <v>8143</v>
      </c>
      <c r="L76" s="55">
        <f t="shared" si="4"/>
        <v>0</v>
      </c>
      <c r="M76" s="55">
        <f t="shared" si="5"/>
        <v>-1873</v>
      </c>
    </row>
    <row r="77" spans="1:13" x14ac:dyDescent="0.2">
      <c r="A77" s="484">
        <v>0.875</v>
      </c>
      <c r="B77" s="524">
        <v>3073</v>
      </c>
      <c r="C77" s="525">
        <v>5107</v>
      </c>
      <c r="D77" s="525">
        <v>653</v>
      </c>
      <c r="E77" s="525">
        <v>611</v>
      </c>
      <c r="F77" s="525">
        <v>160</v>
      </c>
      <c r="G77" s="525">
        <v>0</v>
      </c>
      <c r="H77" s="525">
        <v>31</v>
      </c>
      <c r="I77" s="525">
        <v>-1875</v>
      </c>
      <c r="J77" s="525">
        <v>0</v>
      </c>
      <c r="K77" s="525">
        <v>7760</v>
      </c>
      <c r="L77" s="55">
        <f t="shared" si="4"/>
        <v>0</v>
      </c>
      <c r="M77" s="55">
        <f t="shared" si="5"/>
        <v>-1875</v>
      </c>
    </row>
    <row r="78" spans="1:13" x14ac:dyDescent="0.2">
      <c r="A78" s="484">
        <v>0.91666666666666696</v>
      </c>
      <c r="B78" s="524">
        <v>3077</v>
      </c>
      <c r="C78" s="525">
        <v>5142</v>
      </c>
      <c r="D78" s="525">
        <v>607</v>
      </c>
      <c r="E78" s="525">
        <v>551</v>
      </c>
      <c r="F78" s="525">
        <v>2</v>
      </c>
      <c r="G78" s="525">
        <v>0</v>
      </c>
      <c r="H78" s="525">
        <v>29</v>
      </c>
      <c r="I78" s="525">
        <v>-1711</v>
      </c>
      <c r="J78" s="525">
        <v>0</v>
      </c>
      <c r="K78" s="525">
        <v>7697</v>
      </c>
      <c r="L78" s="55">
        <f t="shared" si="4"/>
        <v>0</v>
      </c>
      <c r="M78" s="55">
        <f t="shared" si="5"/>
        <v>-1711</v>
      </c>
    </row>
    <row r="79" spans="1:13" ht="12.75" thickBot="1" x14ac:dyDescent="0.25">
      <c r="A79" s="483">
        <v>0.95833333333333304</v>
      </c>
      <c r="B79" s="526">
        <v>3079</v>
      </c>
      <c r="C79" s="526">
        <v>5014</v>
      </c>
      <c r="D79" s="526">
        <v>602</v>
      </c>
      <c r="E79" s="526">
        <v>500</v>
      </c>
      <c r="F79" s="526">
        <v>0</v>
      </c>
      <c r="G79" s="526">
        <v>0</v>
      </c>
      <c r="H79" s="526">
        <v>44</v>
      </c>
      <c r="I79" s="526">
        <v>-1814</v>
      </c>
      <c r="J79" s="526">
        <v>0</v>
      </c>
      <c r="K79" s="526">
        <v>7425</v>
      </c>
      <c r="L79" s="55">
        <f t="shared" si="4"/>
        <v>0</v>
      </c>
      <c r="M79" s="55">
        <f t="shared" si="5"/>
        <v>-1814</v>
      </c>
    </row>
    <row r="80" spans="1:13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4" t="s">
        <v>130</v>
      </c>
    </row>
  </sheetData>
  <mergeCells count="3">
    <mergeCell ref="N3:Y3"/>
    <mergeCell ref="N29:Y29"/>
    <mergeCell ref="N55:Y55"/>
  </mergeCells>
  <conditionalFormatting sqref="A4:K27">
    <cfRule type="expression" dxfId="2" priority="6">
      <formula>$K4=MIN($K$4:$K$27)</formula>
    </cfRule>
  </conditionalFormatting>
  <conditionalFormatting sqref="A30:K53">
    <cfRule type="expression" dxfId="1" priority="3">
      <formula>$K30=MIN($K$30:$K$53)</formula>
    </cfRule>
  </conditionalFormatting>
  <conditionalFormatting sqref="A56:K79">
    <cfRule type="expression" dxfId="0" priority="1">
      <formula>$K56=MIN($K$56:$K$79)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zoomScaleNormal="100" workbookViewId="0">
      <selection activeCell="AI20" sqref="AI20"/>
    </sheetView>
  </sheetViews>
  <sheetFormatPr defaultRowHeight="12" x14ac:dyDescent="0.2"/>
  <cols>
    <col min="1" max="33" width="4.28515625" style="55" customWidth="1"/>
    <col min="34" max="35" width="9.140625" style="55"/>
    <col min="36" max="36" width="5" style="55" customWidth="1"/>
    <col min="37" max="16384" width="9.140625" style="55"/>
  </cols>
  <sheetData>
    <row r="1" spans="1:36" ht="18.75" x14ac:dyDescent="0.3">
      <c r="A1" s="117" t="s">
        <v>315</v>
      </c>
      <c r="T1" s="180"/>
      <c r="U1" s="181"/>
      <c r="V1" s="181"/>
      <c r="W1" s="181"/>
      <c r="X1" s="181"/>
      <c r="Y1" s="182"/>
      <c r="Z1" s="181"/>
      <c r="AC1" s="64" t="str">
        <f>Obsah!A1</f>
        <v>I. čtvrtletí 2019</v>
      </c>
      <c r="AF1" s="183" t="str">
        <f>Obsah!$A$1</f>
        <v>I. čtvrtletí 2019</v>
      </c>
      <c r="AG1" s="142" t="str">
        <f>Obsah!A1</f>
        <v>I. čtvrtletí 2019</v>
      </c>
      <c r="AJ1" s="142" t="str">
        <f>Obsah!A1</f>
        <v>I. čtvrtletí 2019</v>
      </c>
    </row>
    <row r="2" spans="1:36" ht="7.5" customHeight="1" x14ac:dyDescent="0.2">
      <c r="A2" s="65"/>
    </row>
    <row r="3" spans="1:36" ht="12" customHeight="1" x14ac:dyDescent="0.2">
      <c r="A3" s="65"/>
      <c r="F3" s="66"/>
      <c r="H3" s="65"/>
      <c r="P3" s="65"/>
      <c r="U3" s="66"/>
    </row>
    <row r="4" spans="1:36" ht="12" customHeight="1" x14ac:dyDescent="0.2"/>
    <row r="5" spans="1:36" s="54" customFormat="1" ht="12" customHeight="1" x14ac:dyDescent="0.2">
      <c r="A5" s="769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63"/>
      <c r="P5" s="769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</row>
    <row r="6" spans="1:36" s="54" customFormat="1" ht="12" customHeight="1" x14ac:dyDescent="0.2">
      <c r="A6" s="769"/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171"/>
      <c r="O6" s="63"/>
      <c r="P6" s="769"/>
      <c r="Q6" s="771"/>
      <c r="R6" s="771"/>
      <c r="S6" s="771"/>
      <c r="T6" s="771"/>
      <c r="U6" s="771"/>
      <c r="V6" s="771"/>
      <c r="W6" s="771"/>
      <c r="X6" s="771"/>
      <c r="Y6" s="771"/>
      <c r="Z6" s="771"/>
      <c r="AA6" s="771"/>
      <c r="AB6" s="771"/>
      <c r="AC6" s="171"/>
    </row>
    <row r="7" spans="1:36" ht="12" customHeight="1" x14ac:dyDescent="0.2">
      <c r="A7" s="513"/>
      <c r="B7" s="319" t="s">
        <v>8</v>
      </c>
      <c r="C7" s="319" t="s">
        <v>23</v>
      </c>
      <c r="D7" s="319" t="s">
        <v>24</v>
      </c>
      <c r="E7" s="319" t="s">
        <v>25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269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36" ht="12" customHeight="1" x14ac:dyDescent="0.2">
      <c r="A8" s="514" t="s">
        <v>201</v>
      </c>
      <c r="C8" s="319">
        <f>SUM('4'!B10:D10)</f>
        <v>564.39150299999994</v>
      </c>
      <c r="D8" s="319">
        <f>SUM('4'!B24:D24)</f>
        <v>0</v>
      </c>
      <c r="E8" s="319">
        <f>SUM('4'!B38:D38)</f>
        <v>0.77850200000000003</v>
      </c>
      <c r="F8" s="19"/>
      <c r="G8" s="19"/>
      <c r="H8" s="19"/>
      <c r="I8" s="19"/>
      <c r="J8" s="19"/>
      <c r="K8" s="19"/>
      <c r="L8" s="19"/>
      <c r="M8" s="19"/>
      <c r="N8" s="19"/>
      <c r="O8" s="21"/>
      <c r="P8" s="269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36" ht="12" customHeight="1" x14ac:dyDescent="0.2">
      <c r="A9" s="514" t="s">
        <v>200</v>
      </c>
      <c r="B9" s="319"/>
      <c r="C9" s="319">
        <f>SUM('4'!B11:D11)</f>
        <v>3.4415209999999998</v>
      </c>
      <c r="D9" s="319">
        <f>SUM('4'!B25:D25)</f>
        <v>0</v>
      </c>
      <c r="E9" s="319">
        <f>SUM('4'!B39:D39)</f>
        <v>638.77032900000017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269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36" ht="12" customHeight="1" x14ac:dyDescent="0.2">
      <c r="A10" s="514" t="s">
        <v>199</v>
      </c>
      <c r="B10" s="319"/>
      <c r="C10" s="319">
        <f>SUM('4'!B12:D12)</f>
        <v>771.19768499999998</v>
      </c>
      <c r="D10" s="319">
        <f>SUM('4'!B26:D26)</f>
        <v>0</v>
      </c>
      <c r="E10" s="319">
        <f>SUM('4'!B40:D40)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269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36" ht="12" customHeight="1" x14ac:dyDescent="0.2">
      <c r="A11" s="514" t="s">
        <v>198</v>
      </c>
      <c r="B11" s="319"/>
      <c r="C11" s="319">
        <f>SUM('4'!B13:D13)</f>
        <v>10424.858351000001</v>
      </c>
      <c r="D11" s="319">
        <f>SUM('4'!B27:D27)</f>
        <v>0</v>
      </c>
      <c r="E11" s="319">
        <f>SUM('4'!B41:D41)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269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36" ht="12" customHeight="1" x14ac:dyDescent="0.2">
      <c r="A12" s="514" t="s">
        <v>197</v>
      </c>
      <c r="B12" s="319"/>
      <c r="C12" s="319">
        <f>SUM('4'!B14:D14)</f>
        <v>0</v>
      </c>
      <c r="D12" s="319">
        <f>SUM('4'!B28:D28)</f>
        <v>0</v>
      </c>
      <c r="E12" s="319">
        <f>SUM('4'!B42:D42)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69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36" ht="12" customHeight="1" x14ac:dyDescent="0.2">
      <c r="A13" s="514" t="s">
        <v>196</v>
      </c>
      <c r="B13" s="319"/>
      <c r="C13" s="319">
        <f>SUM('4'!B15:D15)</f>
        <v>15.791830000000001</v>
      </c>
      <c r="D13" s="319">
        <f>SUM('4'!B29:D29)</f>
        <v>0</v>
      </c>
      <c r="E13" s="319">
        <f>SUM('4'!B43:D43)</f>
        <v>0.14585000000000001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269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36" ht="12" customHeight="1" x14ac:dyDescent="0.2">
      <c r="A14" s="514" t="s">
        <v>195</v>
      </c>
      <c r="B14" s="319"/>
      <c r="C14" s="319">
        <f>SUM('4'!B16:D16)</f>
        <v>5.792205</v>
      </c>
      <c r="D14" s="319">
        <f>SUM('4'!B30:D30)</f>
        <v>0</v>
      </c>
      <c r="E14" s="319">
        <f>SUM('4'!B44:D44)</f>
        <v>2.722E-3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269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36" ht="12" customHeight="1" x14ac:dyDescent="0.2">
      <c r="A15" s="514" t="s">
        <v>194</v>
      </c>
      <c r="B15" s="319"/>
      <c r="C15" s="319">
        <f>SUM('4'!B17:D17)</f>
        <v>48.409543999999997</v>
      </c>
      <c r="D15" s="319">
        <f>SUM('4'!B31:D31)</f>
        <v>0</v>
      </c>
      <c r="E15" s="319">
        <f>SUM('4'!B45:D45)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269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36" ht="12" customHeight="1" x14ac:dyDescent="0.2">
      <c r="A16" s="514" t="s">
        <v>193</v>
      </c>
      <c r="B16" s="319"/>
      <c r="C16" s="319">
        <f>SUM('4'!B18:D18)</f>
        <v>217.87700000000007</v>
      </c>
      <c r="D16" s="319">
        <f>SUM('4'!B32:D32)</f>
        <v>397.92892999999998</v>
      </c>
      <c r="E16" s="319">
        <f>SUM('4'!B46:D46)</f>
        <v>61.174068999999989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269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ht="12" customHeight="1" x14ac:dyDescent="0.2">
      <c r="A17" s="514" t="s">
        <v>15</v>
      </c>
      <c r="C17" s="319">
        <f>SUM('4'!B19:D19)</f>
        <v>0</v>
      </c>
      <c r="D17" s="319">
        <f>SUM('4'!B33:D33)</f>
        <v>0</v>
      </c>
      <c r="E17" s="319">
        <f>SUM('4'!B47:D47)</f>
        <v>0.49019999999999997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269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1:29" ht="12" customHeight="1" x14ac:dyDescent="0.2">
      <c r="A18" s="514" t="s">
        <v>192</v>
      </c>
      <c r="B18" s="319"/>
      <c r="C18" s="319">
        <f>SUM('4'!B20:D20)</f>
        <v>36.105070999999995</v>
      </c>
      <c r="D18" s="319">
        <f>SUM('4'!B34:D34)</f>
        <v>0</v>
      </c>
      <c r="E18" s="319">
        <f>SUM('4'!B48:D48)</f>
        <v>3.0530309999999989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269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1:29" ht="12" customHeight="1" x14ac:dyDescent="0.2">
      <c r="A19" s="514" t="s">
        <v>191</v>
      </c>
      <c r="B19" s="319"/>
      <c r="C19" s="319">
        <f>SUM('4'!B21:D21)</f>
        <v>179.51646599999998</v>
      </c>
      <c r="D19" s="319">
        <f>SUM('4'!B35:D35)</f>
        <v>816.80665999999997</v>
      </c>
      <c r="E19" s="319">
        <f>SUM('4'!B49:D49)</f>
        <v>300.00463400000001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269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1:29" ht="12" customHeight="1" x14ac:dyDescent="0.2">
      <c r="A20" s="514" t="s">
        <v>297</v>
      </c>
      <c r="B20" s="319">
        <f>SUM('4'!B7:D7)</f>
        <v>7635.3256699999993</v>
      </c>
      <c r="C20" s="319"/>
      <c r="D20" s="319"/>
      <c r="E20" s="319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269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1:29" ht="12" customHeight="1" x14ac:dyDescent="0.2"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269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spans="1:29" ht="12" customHeight="1" x14ac:dyDescent="0.2">
      <c r="A22" s="26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269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pans="1:29" ht="12" customHeight="1" x14ac:dyDescent="0.2">
      <c r="A23" s="26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269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</row>
    <row r="24" spans="1:29" ht="12" customHeight="1" x14ac:dyDescent="0.2">
      <c r="A24" s="26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269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ht="12" customHeight="1" x14ac:dyDescent="0.2">
      <c r="A25" s="26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269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pans="1:29" ht="12" customHeight="1" x14ac:dyDescent="0.2">
      <c r="A26" s="26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269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</row>
    <row r="27" spans="1:29" ht="12" customHeight="1" x14ac:dyDescent="0.2">
      <c r="A27" s="26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269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</row>
    <row r="28" spans="1:29" ht="12" customHeight="1" x14ac:dyDescent="0.2">
      <c r="A28" s="26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269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pans="1:29" ht="12" customHeight="1" x14ac:dyDescent="0.2">
      <c r="A29" s="26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269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ht="12" customHeight="1" x14ac:dyDescent="0.2">
      <c r="A30" s="26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269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s="67" customFormat="1" ht="12" customHeight="1" x14ac:dyDescent="0.2">
      <c r="A31" s="26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4"/>
      <c r="O31" s="25"/>
      <c r="P31" s="25"/>
      <c r="AC31" s="68"/>
    </row>
    <row r="32" spans="1:29" ht="12" customHeight="1" x14ac:dyDescent="0.2">
      <c r="A32" s="270"/>
      <c r="B32" s="21"/>
      <c r="C32" s="21"/>
      <c r="D32" s="21"/>
      <c r="E32" s="21"/>
      <c r="F32" s="21"/>
      <c r="G32" s="270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772"/>
      <c r="B34" s="773"/>
      <c r="C34" s="773"/>
      <c r="D34" s="773"/>
      <c r="E34" s="271"/>
      <c r="F34" s="271"/>
      <c r="G34" s="772"/>
      <c r="H34" s="773"/>
      <c r="I34" s="773"/>
      <c r="J34" s="773"/>
      <c r="K34" s="271"/>
      <c r="L34" s="271"/>
      <c r="M34" s="21"/>
      <c r="N34" s="21"/>
      <c r="O34" s="21"/>
      <c r="P34" s="21"/>
    </row>
    <row r="35" spans="1:16" ht="12" customHeight="1" x14ac:dyDescent="0.2">
      <c r="A35" s="774"/>
      <c r="B35" s="774"/>
      <c r="C35" s="774"/>
      <c r="D35" s="774"/>
      <c r="E35" s="51"/>
      <c r="F35" s="69"/>
      <c r="G35" s="774"/>
      <c r="H35" s="774"/>
      <c r="I35" s="774"/>
      <c r="J35" s="774"/>
      <c r="K35" s="51"/>
      <c r="L35" s="69"/>
    </row>
    <row r="36" spans="1:16" ht="12" customHeight="1" x14ac:dyDescent="0.2">
      <c r="A36" s="774"/>
      <c r="B36" s="774"/>
      <c r="C36" s="774"/>
      <c r="D36" s="774"/>
      <c r="E36" s="51"/>
      <c r="F36" s="69"/>
      <c r="G36" s="774"/>
      <c r="H36" s="774"/>
      <c r="I36" s="774"/>
      <c r="J36" s="774"/>
      <c r="K36" s="51"/>
      <c r="L36" s="69"/>
    </row>
    <row r="37" spans="1:16" ht="12" customHeight="1" x14ac:dyDescent="0.2">
      <c r="A37" s="774"/>
      <c r="B37" s="774"/>
      <c r="C37" s="774"/>
      <c r="D37" s="774"/>
      <c r="E37" s="51"/>
      <c r="F37" s="69"/>
      <c r="G37" s="774"/>
      <c r="H37" s="774"/>
      <c r="I37" s="774"/>
      <c r="J37" s="774"/>
      <c r="K37" s="51"/>
      <c r="L37" s="69"/>
    </row>
    <row r="38" spans="1:16" ht="12" customHeight="1" x14ac:dyDescent="0.2">
      <c r="A38" s="774"/>
      <c r="B38" s="774"/>
      <c r="C38" s="774"/>
      <c r="D38" s="774"/>
      <c r="E38" s="51"/>
      <c r="F38" s="69"/>
      <c r="G38" s="774"/>
      <c r="H38" s="774"/>
      <c r="I38" s="774"/>
      <c r="J38" s="774"/>
      <c r="K38" s="51"/>
      <c r="L38" s="69"/>
    </row>
    <row r="39" spans="1:16" ht="12" customHeight="1" x14ac:dyDescent="0.2">
      <c r="A39" s="774"/>
      <c r="B39" s="774"/>
      <c r="C39" s="774"/>
      <c r="D39" s="774"/>
      <c r="E39" s="51"/>
      <c r="F39" s="69"/>
      <c r="G39" s="774"/>
      <c r="H39" s="774"/>
      <c r="I39" s="774"/>
      <c r="J39" s="774"/>
      <c r="K39" s="51"/>
      <c r="L39" s="69"/>
    </row>
    <row r="40" spans="1:16" ht="12" customHeight="1" x14ac:dyDescent="0.2">
      <c r="A40" s="774"/>
      <c r="B40" s="774"/>
      <c r="C40" s="774"/>
      <c r="D40" s="774"/>
      <c r="E40" s="51"/>
      <c r="F40" s="69"/>
      <c r="G40" s="774"/>
      <c r="H40" s="774"/>
      <c r="I40" s="774"/>
      <c r="J40" s="774"/>
      <c r="K40" s="51"/>
      <c r="L40" s="69"/>
    </row>
    <row r="41" spans="1:16" ht="12" customHeight="1" x14ac:dyDescent="0.2">
      <c r="A41" s="774"/>
      <c r="B41" s="774"/>
      <c r="C41" s="774"/>
      <c r="D41" s="774"/>
      <c r="E41" s="51"/>
      <c r="F41" s="69"/>
      <c r="G41" s="774"/>
      <c r="H41" s="774"/>
      <c r="I41" s="774"/>
      <c r="J41" s="774"/>
      <c r="K41" s="51"/>
      <c r="L41" s="69"/>
    </row>
    <row r="42" spans="1:16" ht="12" customHeight="1" x14ac:dyDescent="0.2">
      <c r="A42" s="774"/>
      <c r="B42" s="774"/>
      <c r="C42" s="774"/>
      <c r="D42" s="774"/>
      <c r="E42" s="51"/>
      <c r="F42" s="69"/>
      <c r="G42" s="774"/>
      <c r="H42" s="774"/>
      <c r="I42" s="774"/>
      <c r="J42" s="774"/>
      <c r="K42" s="51"/>
      <c r="L42" s="69"/>
    </row>
    <row r="43" spans="1:16" ht="12" customHeight="1" x14ac:dyDescent="0.2">
      <c r="A43" s="774"/>
      <c r="B43" s="774"/>
      <c r="C43" s="774"/>
      <c r="D43" s="774"/>
      <c r="E43" s="51"/>
      <c r="F43" s="69"/>
      <c r="G43" s="774"/>
      <c r="H43" s="774"/>
      <c r="I43" s="774"/>
      <c r="J43" s="774"/>
      <c r="K43" s="51"/>
      <c r="L43" s="69"/>
    </row>
    <row r="44" spans="1:16" ht="12" customHeight="1" x14ac:dyDescent="0.2">
      <c r="A44" s="774"/>
      <c r="B44" s="774"/>
      <c r="C44" s="774"/>
      <c r="D44" s="774"/>
      <c r="E44" s="51"/>
      <c r="F44" s="69"/>
      <c r="G44" s="774"/>
      <c r="H44" s="774"/>
      <c r="I44" s="774"/>
      <c r="J44" s="774"/>
      <c r="K44" s="51"/>
      <c r="L44" s="69"/>
    </row>
    <row r="45" spans="1:16" ht="12" customHeight="1" x14ac:dyDescent="0.2">
      <c r="A45" s="774"/>
      <c r="B45" s="774"/>
      <c r="C45" s="774"/>
      <c r="D45" s="774"/>
      <c r="E45" s="51"/>
      <c r="F45" s="69"/>
      <c r="G45" s="774"/>
      <c r="H45" s="774"/>
      <c r="I45" s="774"/>
      <c r="J45" s="774"/>
      <c r="K45" s="51"/>
      <c r="L45" s="69"/>
    </row>
    <row r="46" spans="1:16" s="67" customFormat="1" ht="12" customHeight="1" x14ac:dyDescent="0.2">
      <c r="F46" s="68" t="s">
        <v>130</v>
      </c>
      <c r="L46" s="68" t="s">
        <v>130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67" customFormat="1" ht="12" customHeight="1" x14ac:dyDescent="0.2"/>
  </sheetData>
  <mergeCells count="28">
    <mergeCell ref="G45:J45"/>
    <mergeCell ref="G36:J36"/>
    <mergeCell ref="G37:J37"/>
    <mergeCell ref="G38:J38"/>
    <mergeCell ref="G39:J39"/>
    <mergeCell ref="G40:J40"/>
    <mergeCell ref="G41:J41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A5:A6"/>
    <mergeCell ref="P5:P6"/>
    <mergeCell ref="B6:M6"/>
    <mergeCell ref="Q6:AB6"/>
    <mergeCell ref="A34:D3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46"/>
  <sheetViews>
    <sheetView showGridLines="0" tabSelected="1" view="pageBreakPreview" zoomScale="115" zoomScaleNormal="115" zoomScaleSheetLayoutView="115" workbookViewId="0">
      <selection activeCell="A8" sqref="A8:I46"/>
    </sheetView>
  </sheetViews>
  <sheetFormatPr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83" t="str">
        <f>Obsah!$A$1</f>
        <v>I. čtvrtletí 2019</v>
      </c>
    </row>
    <row r="3" spans="1:9" ht="18" customHeight="1" x14ac:dyDescent="0.2">
      <c r="A3" s="72"/>
      <c r="B3" s="72"/>
      <c r="C3" s="72"/>
      <c r="D3" s="72"/>
      <c r="E3" s="72"/>
      <c r="F3" s="72"/>
      <c r="G3" s="72"/>
      <c r="H3" s="72"/>
      <c r="I3" s="72"/>
    </row>
    <row r="4" spans="1:9" x14ac:dyDescent="0.2">
      <c r="C4" s="73"/>
      <c r="D4" s="74"/>
      <c r="E4" s="74"/>
      <c r="F4" s="74"/>
      <c r="I4" s="75"/>
    </row>
    <row r="6" spans="1:9" s="106" customFormat="1" ht="18.75" x14ac:dyDescent="0.3">
      <c r="A6" s="107" t="s">
        <v>355</v>
      </c>
    </row>
    <row r="7" spans="1:9" ht="11.25" customHeight="1" x14ac:dyDescent="0.2"/>
    <row r="8" spans="1:9" ht="14.25" customHeight="1" x14ac:dyDescent="0.2">
      <c r="A8" s="644" t="s">
        <v>438</v>
      </c>
      <c r="B8" s="644"/>
      <c r="C8" s="644"/>
      <c r="D8" s="644"/>
      <c r="E8" s="644"/>
      <c r="F8" s="644"/>
      <c r="G8" s="644"/>
      <c r="H8" s="644"/>
      <c r="I8" s="644"/>
    </row>
    <row r="9" spans="1:9" ht="14.25" customHeight="1" x14ac:dyDescent="0.2">
      <c r="A9" s="644"/>
      <c r="B9" s="644"/>
      <c r="C9" s="644"/>
      <c r="D9" s="644"/>
      <c r="E9" s="644"/>
      <c r="F9" s="644"/>
      <c r="G9" s="644"/>
      <c r="H9" s="644"/>
      <c r="I9" s="644"/>
    </row>
    <row r="10" spans="1:9" ht="15" customHeight="1" x14ac:dyDescent="0.2">
      <c r="A10" s="644"/>
      <c r="B10" s="644"/>
      <c r="C10" s="644"/>
      <c r="D10" s="644"/>
      <c r="E10" s="644"/>
      <c r="F10" s="644"/>
      <c r="G10" s="644"/>
      <c r="H10" s="644"/>
      <c r="I10" s="644"/>
    </row>
    <row r="11" spans="1:9" ht="17.100000000000001" customHeight="1" x14ac:dyDescent="0.2">
      <c r="A11" s="644"/>
      <c r="B11" s="644"/>
      <c r="C11" s="644"/>
      <c r="D11" s="644"/>
      <c r="E11" s="644"/>
      <c r="F11" s="644"/>
      <c r="G11" s="644"/>
      <c r="H11" s="644"/>
      <c r="I11" s="644"/>
    </row>
    <row r="12" spans="1:9" ht="17.100000000000001" customHeight="1" x14ac:dyDescent="0.2">
      <c r="A12" s="644"/>
      <c r="B12" s="644"/>
      <c r="C12" s="644"/>
      <c r="D12" s="644"/>
      <c r="E12" s="644"/>
      <c r="F12" s="644"/>
      <c r="G12" s="644"/>
      <c r="H12" s="644"/>
      <c r="I12" s="644"/>
    </row>
    <row r="13" spans="1:9" ht="17.100000000000001" customHeight="1" x14ac:dyDescent="0.2">
      <c r="A13" s="644"/>
      <c r="B13" s="644"/>
      <c r="C13" s="644"/>
      <c r="D13" s="644"/>
      <c r="E13" s="644"/>
      <c r="F13" s="644"/>
      <c r="G13" s="644"/>
      <c r="H13" s="644"/>
      <c r="I13" s="644"/>
    </row>
    <row r="14" spans="1:9" ht="17.100000000000001" customHeight="1" x14ac:dyDescent="0.2">
      <c r="A14" s="644"/>
      <c r="B14" s="644"/>
      <c r="C14" s="644"/>
      <c r="D14" s="644"/>
      <c r="E14" s="644"/>
      <c r="F14" s="644"/>
      <c r="G14" s="644"/>
      <c r="H14" s="644"/>
      <c r="I14" s="644"/>
    </row>
    <row r="15" spans="1:9" ht="17.100000000000001" customHeight="1" x14ac:dyDescent="0.2">
      <c r="A15" s="644"/>
      <c r="B15" s="644"/>
      <c r="C15" s="644"/>
      <c r="D15" s="644"/>
      <c r="E15" s="644"/>
      <c r="F15" s="644"/>
      <c r="G15" s="644"/>
      <c r="H15" s="644"/>
      <c r="I15" s="644"/>
    </row>
    <row r="16" spans="1:9" ht="17.100000000000001" customHeight="1" x14ac:dyDescent="0.2">
      <c r="A16" s="644"/>
      <c r="B16" s="644"/>
      <c r="C16" s="644"/>
      <c r="D16" s="644"/>
      <c r="E16" s="644"/>
      <c r="F16" s="644"/>
      <c r="G16" s="644"/>
      <c r="H16" s="644"/>
      <c r="I16" s="644"/>
    </row>
    <row r="17" spans="1:9" ht="17.100000000000001" customHeight="1" x14ac:dyDescent="0.2">
      <c r="A17" s="644"/>
      <c r="B17" s="644"/>
      <c r="C17" s="644"/>
      <c r="D17" s="644"/>
      <c r="E17" s="644"/>
      <c r="F17" s="644"/>
      <c r="G17" s="644"/>
      <c r="H17" s="644"/>
      <c r="I17" s="644"/>
    </row>
    <row r="18" spans="1:9" ht="17.100000000000001" customHeight="1" x14ac:dyDescent="0.2">
      <c r="A18" s="644"/>
      <c r="B18" s="644"/>
      <c r="C18" s="644"/>
      <c r="D18" s="644"/>
      <c r="E18" s="644"/>
      <c r="F18" s="644"/>
      <c r="G18" s="644"/>
      <c r="H18" s="644"/>
      <c r="I18" s="644"/>
    </row>
    <row r="19" spans="1:9" ht="17.100000000000001" customHeight="1" x14ac:dyDescent="0.2">
      <c r="A19" s="644"/>
      <c r="B19" s="644"/>
      <c r="C19" s="644"/>
      <c r="D19" s="644"/>
      <c r="E19" s="644"/>
      <c r="F19" s="644"/>
      <c r="G19" s="644"/>
      <c r="H19" s="644"/>
      <c r="I19" s="644"/>
    </row>
    <row r="20" spans="1:9" ht="17.100000000000001" customHeight="1" x14ac:dyDescent="0.2">
      <c r="A20" s="644"/>
      <c r="B20" s="644"/>
      <c r="C20" s="644"/>
      <c r="D20" s="644"/>
      <c r="E20" s="644"/>
      <c r="F20" s="644"/>
      <c r="G20" s="644"/>
      <c r="H20" s="644"/>
      <c r="I20" s="644"/>
    </row>
    <row r="21" spans="1:9" ht="17.100000000000001" customHeight="1" x14ac:dyDescent="0.2">
      <c r="A21" s="644"/>
      <c r="B21" s="644"/>
      <c r="C21" s="644"/>
      <c r="D21" s="644"/>
      <c r="E21" s="644"/>
      <c r="F21" s="644"/>
      <c r="G21" s="644"/>
      <c r="H21" s="644"/>
      <c r="I21" s="644"/>
    </row>
    <row r="22" spans="1:9" ht="17.100000000000001" customHeight="1" x14ac:dyDescent="0.2">
      <c r="A22" s="644"/>
      <c r="B22" s="644"/>
      <c r="C22" s="644"/>
      <c r="D22" s="644"/>
      <c r="E22" s="644"/>
      <c r="F22" s="644"/>
      <c r="G22" s="644"/>
      <c r="H22" s="644"/>
      <c r="I22" s="644"/>
    </row>
    <row r="23" spans="1:9" ht="17.100000000000001" customHeight="1" x14ac:dyDescent="0.2">
      <c r="A23" s="644"/>
      <c r="B23" s="644"/>
      <c r="C23" s="644"/>
      <c r="D23" s="644"/>
      <c r="E23" s="644"/>
      <c r="F23" s="644"/>
      <c r="G23" s="644"/>
      <c r="H23" s="644"/>
      <c r="I23" s="644"/>
    </row>
    <row r="24" spans="1:9" ht="17.100000000000001" customHeight="1" x14ac:dyDescent="0.2">
      <c r="A24" s="644"/>
      <c r="B24" s="644"/>
      <c r="C24" s="644"/>
      <c r="D24" s="644"/>
      <c r="E24" s="644"/>
      <c r="F24" s="644"/>
      <c r="G24" s="644"/>
      <c r="H24" s="644"/>
      <c r="I24" s="644"/>
    </row>
    <row r="25" spans="1:9" ht="17.100000000000001" customHeight="1" x14ac:dyDescent="0.2">
      <c r="A25" s="644"/>
      <c r="B25" s="644"/>
      <c r="C25" s="644"/>
      <c r="D25" s="644"/>
      <c r="E25" s="644"/>
      <c r="F25" s="644"/>
      <c r="G25" s="644"/>
      <c r="H25" s="644"/>
      <c r="I25" s="644"/>
    </row>
    <row r="26" spans="1:9" ht="17.100000000000001" customHeight="1" x14ac:dyDescent="0.2">
      <c r="A26" s="644"/>
      <c r="B26" s="644"/>
      <c r="C26" s="644"/>
      <c r="D26" s="644"/>
      <c r="E26" s="644"/>
      <c r="F26" s="644"/>
      <c r="G26" s="644"/>
      <c r="H26" s="644"/>
      <c r="I26" s="644"/>
    </row>
    <row r="27" spans="1:9" ht="17.100000000000001" customHeight="1" x14ac:dyDescent="0.2">
      <c r="A27" s="644"/>
      <c r="B27" s="644"/>
      <c r="C27" s="644"/>
      <c r="D27" s="644"/>
      <c r="E27" s="644"/>
      <c r="F27" s="644"/>
      <c r="G27" s="644"/>
      <c r="H27" s="644"/>
      <c r="I27" s="644"/>
    </row>
    <row r="28" spans="1:9" ht="17.100000000000001" customHeight="1" x14ac:dyDescent="0.2">
      <c r="A28" s="644"/>
      <c r="B28" s="644"/>
      <c r="C28" s="644"/>
      <c r="D28" s="644"/>
      <c r="E28" s="644"/>
      <c r="F28" s="644"/>
      <c r="G28" s="644"/>
      <c r="H28" s="644"/>
      <c r="I28" s="644"/>
    </row>
    <row r="29" spans="1:9" ht="17.100000000000001" customHeight="1" x14ac:dyDescent="0.2">
      <c r="A29" s="644"/>
      <c r="B29" s="644"/>
      <c r="C29" s="644"/>
      <c r="D29" s="644"/>
      <c r="E29" s="644"/>
      <c r="F29" s="644"/>
      <c r="G29" s="644"/>
      <c r="H29" s="644"/>
      <c r="I29" s="644"/>
    </row>
    <row r="30" spans="1:9" ht="17.100000000000001" customHeight="1" x14ac:dyDescent="0.2">
      <c r="A30" s="644"/>
      <c r="B30" s="644"/>
      <c r="C30" s="644"/>
      <c r="D30" s="644"/>
      <c r="E30" s="644"/>
      <c r="F30" s="644"/>
      <c r="G30" s="644"/>
      <c r="H30" s="644"/>
      <c r="I30" s="644"/>
    </row>
    <row r="31" spans="1:9" ht="17.100000000000001" customHeight="1" x14ac:dyDescent="0.2">
      <c r="A31" s="644"/>
      <c r="B31" s="644"/>
      <c r="C31" s="644"/>
      <c r="D31" s="644"/>
      <c r="E31" s="644"/>
      <c r="F31" s="644"/>
      <c r="G31" s="644"/>
      <c r="H31" s="644"/>
      <c r="I31" s="644"/>
    </row>
    <row r="32" spans="1:9" ht="17.100000000000001" customHeight="1" x14ac:dyDescent="0.2">
      <c r="A32" s="644"/>
      <c r="B32" s="644"/>
      <c r="C32" s="644"/>
      <c r="D32" s="644"/>
      <c r="E32" s="644"/>
      <c r="F32" s="644"/>
      <c r="G32" s="644"/>
      <c r="H32" s="644"/>
      <c r="I32" s="644"/>
    </row>
    <row r="33" spans="1:9" ht="17.100000000000001" customHeight="1" x14ac:dyDescent="0.2">
      <c r="A33" s="644"/>
      <c r="B33" s="644"/>
      <c r="C33" s="644"/>
      <c r="D33" s="644"/>
      <c r="E33" s="644"/>
      <c r="F33" s="644"/>
      <c r="G33" s="644"/>
      <c r="H33" s="644"/>
      <c r="I33" s="644"/>
    </row>
    <row r="34" spans="1:9" ht="17.100000000000001" customHeight="1" x14ac:dyDescent="0.2">
      <c r="A34" s="644"/>
      <c r="B34" s="644"/>
      <c r="C34" s="644"/>
      <c r="D34" s="644"/>
      <c r="E34" s="644"/>
      <c r="F34" s="644"/>
      <c r="G34" s="644"/>
      <c r="H34" s="644"/>
      <c r="I34" s="644"/>
    </row>
    <row r="35" spans="1:9" ht="12.75" customHeight="1" x14ac:dyDescent="0.2">
      <c r="A35" s="644"/>
      <c r="B35" s="644"/>
      <c r="C35" s="644"/>
      <c r="D35" s="644"/>
      <c r="E35" s="644"/>
      <c r="F35" s="644"/>
      <c r="G35" s="644"/>
      <c r="H35" s="644"/>
      <c r="I35" s="644"/>
    </row>
    <row r="36" spans="1:9" ht="17.100000000000001" customHeight="1" x14ac:dyDescent="0.2">
      <c r="A36" s="644"/>
      <c r="B36" s="644"/>
      <c r="C36" s="644"/>
      <c r="D36" s="644"/>
      <c r="E36" s="644"/>
      <c r="F36" s="644"/>
      <c r="G36" s="644"/>
      <c r="H36" s="644"/>
      <c r="I36" s="644"/>
    </row>
    <row r="37" spans="1:9" ht="17.100000000000001" customHeight="1" x14ac:dyDescent="0.2">
      <c r="A37" s="644"/>
      <c r="B37" s="644"/>
      <c r="C37" s="644"/>
      <c r="D37" s="644"/>
      <c r="E37" s="644"/>
      <c r="F37" s="644"/>
      <c r="G37" s="644"/>
      <c r="H37" s="644"/>
      <c r="I37" s="644"/>
    </row>
    <row r="38" spans="1:9" ht="17.100000000000001" customHeight="1" x14ac:dyDescent="0.2">
      <c r="A38" s="644"/>
      <c r="B38" s="644"/>
      <c r="C38" s="644"/>
      <c r="D38" s="644"/>
      <c r="E38" s="644"/>
      <c r="F38" s="644"/>
      <c r="G38" s="644"/>
      <c r="H38" s="644"/>
      <c r="I38" s="644"/>
    </row>
    <row r="39" spans="1:9" ht="17.100000000000001" customHeight="1" x14ac:dyDescent="0.2">
      <c r="A39" s="644"/>
      <c r="B39" s="644"/>
      <c r="C39" s="644"/>
      <c r="D39" s="644"/>
      <c r="E39" s="644"/>
      <c r="F39" s="644"/>
      <c r="G39" s="644"/>
      <c r="H39" s="644"/>
      <c r="I39" s="644"/>
    </row>
    <row r="40" spans="1:9" ht="12.75" customHeight="1" x14ac:dyDescent="0.2">
      <c r="A40" s="644"/>
      <c r="B40" s="644"/>
      <c r="C40" s="644"/>
      <c r="D40" s="644"/>
      <c r="E40" s="644"/>
      <c r="F40" s="644"/>
      <c r="G40" s="644"/>
      <c r="H40" s="644"/>
      <c r="I40" s="644"/>
    </row>
    <row r="41" spans="1:9" ht="18" customHeight="1" x14ac:dyDescent="0.2">
      <c r="A41" s="644"/>
      <c r="B41" s="644"/>
      <c r="C41" s="644"/>
      <c r="D41" s="644"/>
      <c r="E41" s="644"/>
      <c r="F41" s="644"/>
      <c r="G41" s="644"/>
      <c r="H41" s="644"/>
      <c r="I41" s="644"/>
    </row>
    <row r="42" spans="1:9" ht="12.75" customHeight="1" x14ac:dyDescent="0.2">
      <c r="A42" s="644"/>
      <c r="B42" s="644"/>
      <c r="C42" s="644"/>
      <c r="D42" s="644"/>
      <c r="E42" s="644"/>
      <c r="F42" s="644"/>
      <c r="G42" s="644"/>
      <c r="H42" s="644"/>
      <c r="I42" s="644"/>
    </row>
    <row r="43" spans="1:9" ht="12.75" customHeight="1" x14ac:dyDescent="0.2">
      <c r="A43" s="644"/>
      <c r="B43" s="644"/>
      <c r="C43" s="644"/>
      <c r="D43" s="644"/>
      <c r="E43" s="644"/>
      <c r="F43" s="644"/>
      <c r="G43" s="644"/>
      <c r="H43" s="644"/>
      <c r="I43" s="644"/>
    </row>
    <row r="44" spans="1:9" ht="12.75" customHeight="1" x14ac:dyDescent="0.2">
      <c r="A44" s="644"/>
      <c r="B44" s="644"/>
      <c r="C44" s="644"/>
      <c r="D44" s="644"/>
      <c r="E44" s="644"/>
      <c r="F44" s="644"/>
      <c r="G44" s="644"/>
      <c r="H44" s="644"/>
      <c r="I44" s="644"/>
    </row>
    <row r="45" spans="1:9" ht="12.75" customHeight="1" x14ac:dyDescent="0.2">
      <c r="A45" s="644"/>
      <c r="B45" s="644"/>
      <c r="C45" s="644"/>
      <c r="D45" s="644"/>
      <c r="E45" s="644"/>
      <c r="F45" s="644"/>
      <c r="G45" s="644"/>
      <c r="H45" s="644"/>
      <c r="I45" s="644"/>
    </row>
    <row r="46" spans="1:9" ht="13.5" customHeight="1" x14ac:dyDescent="0.2">
      <c r="A46" s="644"/>
      <c r="B46" s="644"/>
      <c r="C46" s="644"/>
      <c r="D46" s="644"/>
      <c r="E46" s="644"/>
      <c r="F46" s="644"/>
      <c r="G46" s="644"/>
      <c r="H46" s="644"/>
      <c r="I46" s="644"/>
    </row>
  </sheetData>
  <mergeCells count="1">
    <mergeCell ref="A8:I46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view="pageBreakPreview" topLeftCell="A4" zoomScaleNormal="115" zoomScaleSheetLayoutView="100" workbookViewId="0"/>
  </sheetViews>
  <sheetFormatPr defaultRowHeight="12" x14ac:dyDescent="0.2"/>
  <cols>
    <col min="1" max="1" width="26.7109375" style="1" customWidth="1"/>
    <col min="2" max="13" width="8.85546875" style="1" customWidth="1"/>
    <col min="14" max="14" width="9.71093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16" customFormat="1" ht="18.75" x14ac:dyDescent="0.3">
      <c r="A1" s="114" t="s">
        <v>234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83" t="str">
        <f>Obsah!$A$1</f>
        <v>I. čtvrtletí 2019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78"/>
      <c r="I2" s="178"/>
      <c r="J2" s="178"/>
      <c r="K2" s="178"/>
      <c r="L2" s="178"/>
      <c r="M2" s="178"/>
      <c r="N2" s="11"/>
    </row>
    <row r="3" spans="1:14" x14ac:dyDescent="0.2">
      <c r="A3" s="658"/>
      <c r="B3" s="661" t="s">
        <v>269</v>
      </c>
      <c r="C3" s="661"/>
      <c r="D3" s="661"/>
      <c r="E3" s="661" t="s">
        <v>274</v>
      </c>
      <c r="F3" s="661"/>
      <c r="G3" s="661"/>
      <c r="H3" s="661" t="s">
        <v>275</v>
      </c>
      <c r="I3" s="661"/>
      <c r="J3" s="661"/>
      <c r="K3" s="661" t="s">
        <v>276</v>
      </c>
      <c r="L3" s="661"/>
      <c r="M3" s="661"/>
      <c r="N3" s="658" t="s">
        <v>58</v>
      </c>
    </row>
    <row r="4" spans="1:14" x14ac:dyDescent="0.2">
      <c r="A4" s="659"/>
      <c r="B4" s="259" t="s">
        <v>69</v>
      </c>
      <c r="C4" s="259" t="s">
        <v>70</v>
      </c>
      <c r="D4" s="259" t="s">
        <v>71</v>
      </c>
      <c r="E4" s="259" t="s">
        <v>72</v>
      </c>
      <c r="F4" s="259" t="s">
        <v>73</v>
      </c>
      <c r="G4" s="259" t="s">
        <v>74</v>
      </c>
      <c r="H4" s="536" t="s">
        <v>75</v>
      </c>
      <c r="I4" s="536" t="s">
        <v>76</v>
      </c>
      <c r="J4" s="536" t="s">
        <v>77</v>
      </c>
      <c r="K4" s="536" t="s">
        <v>78</v>
      </c>
      <c r="L4" s="536" t="s">
        <v>79</v>
      </c>
      <c r="M4" s="536" t="s">
        <v>80</v>
      </c>
      <c r="N4" s="659"/>
    </row>
    <row r="5" spans="1:14" s="85" customFormat="1" ht="14.25" customHeight="1" x14ac:dyDescent="0.2">
      <c r="A5" s="662" t="s">
        <v>20</v>
      </c>
      <c r="B5" s="663">
        <f>SUM(B6:D6)</f>
        <v>23805.075463000001</v>
      </c>
      <c r="C5" s="664"/>
      <c r="D5" s="665"/>
      <c r="E5" s="655">
        <f>SUM(E6:G6)</f>
        <v>0</v>
      </c>
      <c r="F5" s="656"/>
      <c r="G5" s="657"/>
      <c r="H5" s="655">
        <f>SUM(H6:J6)</f>
        <v>0</v>
      </c>
      <c r="I5" s="656"/>
      <c r="J5" s="657"/>
      <c r="K5" s="655">
        <f>SUM(K6:M6)</f>
        <v>0</v>
      </c>
      <c r="L5" s="656"/>
      <c r="M5" s="657"/>
      <c r="N5" s="660">
        <f>SUM(N7:N14)</f>
        <v>23805.075463000001</v>
      </c>
    </row>
    <row r="6" spans="1:14" s="85" customFormat="1" ht="14.25" customHeight="1" x14ac:dyDescent="0.2">
      <c r="A6" s="646"/>
      <c r="B6" s="346">
        <f t="shared" ref="B6:M6" si="0">SUM(B7:B14)</f>
        <v>8556.2363880000012</v>
      </c>
      <c r="C6" s="347">
        <f t="shared" si="0"/>
        <v>7745.1152979999997</v>
      </c>
      <c r="D6" s="349">
        <f t="shared" si="0"/>
        <v>7503.7237770000011</v>
      </c>
      <c r="E6" s="549">
        <f t="shared" si="0"/>
        <v>0</v>
      </c>
      <c r="F6" s="550">
        <f t="shared" si="0"/>
        <v>0</v>
      </c>
      <c r="G6" s="551">
        <f t="shared" si="0"/>
        <v>0</v>
      </c>
      <c r="H6" s="549">
        <f t="shared" si="0"/>
        <v>0</v>
      </c>
      <c r="I6" s="550">
        <f t="shared" si="0"/>
        <v>0</v>
      </c>
      <c r="J6" s="551">
        <f t="shared" si="0"/>
        <v>0</v>
      </c>
      <c r="K6" s="549">
        <f t="shared" si="0"/>
        <v>0</v>
      </c>
      <c r="L6" s="550">
        <f t="shared" si="0"/>
        <v>0</v>
      </c>
      <c r="M6" s="551">
        <f t="shared" si="0"/>
        <v>0</v>
      </c>
      <c r="N6" s="654"/>
    </row>
    <row r="7" spans="1:14" x14ac:dyDescent="0.2">
      <c r="A7" s="227" t="s">
        <v>0</v>
      </c>
      <c r="B7" s="232">
        <v>2739.5419999999999</v>
      </c>
      <c r="C7" s="12">
        <v>2599.9160499999998</v>
      </c>
      <c r="D7" s="233">
        <v>2295.86762</v>
      </c>
      <c r="E7" s="537">
        <v>0</v>
      </c>
      <c r="F7" s="538">
        <v>0</v>
      </c>
      <c r="G7" s="539">
        <v>0</v>
      </c>
      <c r="H7" s="537">
        <v>0</v>
      </c>
      <c r="I7" s="538">
        <v>0</v>
      </c>
      <c r="J7" s="539">
        <v>0</v>
      </c>
      <c r="K7" s="537">
        <v>0</v>
      </c>
      <c r="L7" s="538">
        <v>0</v>
      </c>
      <c r="M7" s="539">
        <v>0</v>
      </c>
      <c r="N7" s="236">
        <f t="shared" ref="N7:N14" si="1">SUM(B7:M7)</f>
        <v>7635.3256699999993</v>
      </c>
    </row>
    <row r="8" spans="1:14" ht="12.75" customHeight="1" x14ac:dyDescent="0.2">
      <c r="A8" s="228" t="s">
        <v>16</v>
      </c>
      <c r="B8" s="230">
        <v>4448.4202130000012</v>
      </c>
      <c r="C8" s="13">
        <v>3917.0622650000009</v>
      </c>
      <c r="D8" s="231">
        <v>3901.898698</v>
      </c>
      <c r="E8" s="540">
        <v>0</v>
      </c>
      <c r="F8" s="541">
        <v>0</v>
      </c>
      <c r="G8" s="542">
        <v>0</v>
      </c>
      <c r="H8" s="540">
        <v>0</v>
      </c>
      <c r="I8" s="541">
        <v>0</v>
      </c>
      <c r="J8" s="542">
        <v>0</v>
      </c>
      <c r="K8" s="540">
        <v>0</v>
      </c>
      <c r="L8" s="541">
        <v>0</v>
      </c>
      <c r="M8" s="542">
        <v>0</v>
      </c>
      <c r="N8" s="237">
        <f t="shared" si="1"/>
        <v>12267.381176000003</v>
      </c>
    </row>
    <row r="9" spans="1:14" x14ac:dyDescent="0.2">
      <c r="A9" s="228" t="s">
        <v>17</v>
      </c>
      <c r="B9" s="230">
        <v>548.23631</v>
      </c>
      <c r="C9" s="13">
        <v>416.08055000000002</v>
      </c>
      <c r="D9" s="231">
        <v>250.41873000000001</v>
      </c>
      <c r="E9" s="540">
        <v>0</v>
      </c>
      <c r="F9" s="541">
        <v>0</v>
      </c>
      <c r="G9" s="542">
        <v>0</v>
      </c>
      <c r="H9" s="540">
        <v>0</v>
      </c>
      <c r="I9" s="541">
        <v>0</v>
      </c>
      <c r="J9" s="542">
        <v>0</v>
      </c>
      <c r="K9" s="540">
        <v>0</v>
      </c>
      <c r="L9" s="541">
        <v>0</v>
      </c>
      <c r="M9" s="542">
        <v>0</v>
      </c>
      <c r="N9" s="237">
        <f t="shared" si="1"/>
        <v>1214.73559</v>
      </c>
    </row>
    <row r="10" spans="1:14" ht="12.75" customHeight="1" x14ac:dyDescent="0.2">
      <c r="A10" s="228" t="s">
        <v>18</v>
      </c>
      <c r="B10" s="230">
        <v>352.24840000000012</v>
      </c>
      <c r="C10" s="13">
        <v>315.06844899999948</v>
      </c>
      <c r="D10" s="231">
        <v>337.10248799999982</v>
      </c>
      <c r="E10" s="540">
        <v>0</v>
      </c>
      <c r="F10" s="541">
        <v>0</v>
      </c>
      <c r="G10" s="542">
        <v>0</v>
      </c>
      <c r="H10" s="540">
        <v>0</v>
      </c>
      <c r="I10" s="541">
        <v>0</v>
      </c>
      <c r="J10" s="542">
        <v>0</v>
      </c>
      <c r="K10" s="540">
        <v>0</v>
      </c>
      <c r="L10" s="541">
        <v>0</v>
      </c>
      <c r="M10" s="542">
        <v>0</v>
      </c>
      <c r="N10" s="237">
        <f t="shared" si="1"/>
        <v>1004.4193369999994</v>
      </c>
    </row>
    <row r="11" spans="1:14" ht="12.75" customHeight="1" x14ac:dyDescent="0.2">
      <c r="A11" s="228" t="s">
        <v>3</v>
      </c>
      <c r="B11" s="230">
        <v>228.89736100000005</v>
      </c>
      <c r="C11" s="13">
        <v>216.71995699999985</v>
      </c>
      <c r="D11" s="231">
        <v>349.13388400000042</v>
      </c>
      <c r="E11" s="540">
        <v>0</v>
      </c>
      <c r="F11" s="541">
        <v>0</v>
      </c>
      <c r="G11" s="542">
        <v>0</v>
      </c>
      <c r="H11" s="540">
        <v>0</v>
      </c>
      <c r="I11" s="541">
        <v>0</v>
      </c>
      <c r="J11" s="542">
        <v>0</v>
      </c>
      <c r="K11" s="540">
        <v>0</v>
      </c>
      <c r="L11" s="541">
        <v>0</v>
      </c>
      <c r="M11" s="542">
        <v>0</v>
      </c>
      <c r="N11" s="237">
        <f t="shared" si="1"/>
        <v>794.75120200000038</v>
      </c>
    </row>
    <row r="12" spans="1:14" ht="12.75" customHeight="1" x14ac:dyDescent="0.2">
      <c r="A12" s="228" t="s">
        <v>19</v>
      </c>
      <c r="B12" s="230">
        <v>105.66614800000002</v>
      </c>
      <c r="C12" s="13">
        <v>79.157679999999999</v>
      </c>
      <c r="D12" s="231">
        <v>93.830459999999988</v>
      </c>
      <c r="E12" s="540">
        <v>0</v>
      </c>
      <c r="F12" s="541">
        <v>0</v>
      </c>
      <c r="G12" s="542">
        <v>0</v>
      </c>
      <c r="H12" s="540">
        <v>0</v>
      </c>
      <c r="I12" s="541">
        <v>0</v>
      </c>
      <c r="J12" s="542">
        <v>0</v>
      </c>
      <c r="K12" s="540">
        <v>0</v>
      </c>
      <c r="L12" s="541">
        <v>0</v>
      </c>
      <c r="M12" s="542">
        <v>0</v>
      </c>
      <c r="N12" s="237">
        <f t="shared" si="1"/>
        <v>278.65428800000001</v>
      </c>
    </row>
    <row r="13" spans="1:14" ht="12.75" customHeight="1" x14ac:dyDescent="0.2">
      <c r="A13" s="228" t="s">
        <v>1</v>
      </c>
      <c r="B13" s="230">
        <v>80.826180000000008</v>
      </c>
      <c r="C13" s="13">
        <v>64.398229999999984</v>
      </c>
      <c r="D13" s="231">
        <v>84.920047000000011</v>
      </c>
      <c r="E13" s="540">
        <v>0</v>
      </c>
      <c r="F13" s="541">
        <v>0</v>
      </c>
      <c r="G13" s="542">
        <v>0</v>
      </c>
      <c r="H13" s="540">
        <v>0</v>
      </c>
      <c r="I13" s="541">
        <v>0</v>
      </c>
      <c r="J13" s="542">
        <v>0</v>
      </c>
      <c r="K13" s="540">
        <v>0</v>
      </c>
      <c r="L13" s="541">
        <v>0</v>
      </c>
      <c r="M13" s="542">
        <v>0</v>
      </c>
      <c r="N13" s="237">
        <f t="shared" si="1"/>
        <v>230.14445699999999</v>
      </c>
    </row>
    <row r="14" spans="1:14" ht="12.75" customHeight="1" thickBot="1" x14ac:dyDescent="0.25">
      <c r="A14" s="239" t="s">
        <v>2</v>
      </c>
      <c r="B14" s="350">
        <v>52.399775999999662</v>
      </c>
      <c r="C14" s="351">
        <v>136.71211700000015</v>
      </c>
      <c r="D14" s="352">
        <v>190.55185000000097</v>
      </c>
      <c r="E14" s="543">
        <v>0</v>
      </c>
      <c r="F14" s="544">
        <v>0</v>
      </c>
      <c r="G14" s="545">
        <v>0</v>
      </c>
      <c r="H14" s="543">
        <v>0</v>
      </c>
      <c r="I14" s="544">
        <v>0</v>
      </c>
      <c r="J14" s="545">
        <v>0</v>
      </c>
      <c r="K14" s="543">
        <v>0</v>
      </c>
      <c r="L14" s="544">
        <v>0</v>
      </c>
      <c r="M14" s="545">
        <v>0</v>
      </c>
      <c r="N14" s="353">
        <f t="shared" si="1"/>
        <v>379.66374300000075</v>
      </c>
    </row>
    <row r="15" spans="1:14" ht="12.75" customHeight="1" x14ac:dyDescent="0.2">
      <c r="A15" s="645" t="s">
        <v>289</v>
      </c>
      <c r="B15" s="647">
        <f>SUM(B16:D16)</f>
        <v>1568.9531979999997</v>
      </c>
      <c r="C15" s="648"/>
      <c r="D15" s="649"/>
      <c r="E15" s="650">
        <f>SUM(E16:G16)</f>
        <v>0</v>
      </c>
      <c r="F15" s="651"/>
      <c r="G15" s="652"/>
      <c r="H15" s="650">
        <f>SUM(H16:J16)</f>
        <v>0</v>
      </c>
      <c r="I15" s="651"/>
      <c r="J15" s="652"/>
      <c r="K15" s="650">
        <f>SUM(K16:M16)</f>
        <v>0</v>
      </c>
      <c r="L15" s="651"/>
      <c r="M15" s="652"/>
      <c r="N15" s="653">
        <f>SUM(N17:N24)</f>
        <v>1568.9531979999995</v>
      </c>
    </row>
    <row r="16" spans="1:14" s="85" customFormat="1" ht="12.75" customHeight="1" x14ac:dyDescent="0.2">
      <c r="A16" s="646"/>
      <c r="B16" s="346">
        <f t="shared" ref="B16:M16" si="2">SUM(B17:B24)</f>
        <v>556.18651299999988</v>
      </c>
      <c r="C16" s="347">
        <f t="shared" si="2"/>
        <v>509.39533899999986</v>
      </c>
      <c r="D16" s="349">
        <f t="shared" si="2"/>
        <v>503.37134599999985</v>
      </c>
      <c r="E16" s="549">
        <f t="shared" si="2"/>
        <v>0</v>
      </c>
      <c r="F16" s="550">
        <f t="shared" si="2"/>
        <v>0</v>
      </c>
      <c r="G16" s="551">
        <f t="shared" si="2"/>
        <v>0</v>
      </c>
      <c r="H16" s="549">
        <f t="shared" si="2"/>
        <v>0</v>
      </c>
      <c r="I16" s="550">
        <f t="shared" si="2"/>
        <v>0</v>
      </c>
      <c r="J16" s="551">
        <f t="shared" si="2"/>
        <v>0</v>
      </c>
      <c r="K16" s="549">
        <f t="shared" si="2"/>
        <v>0</v>
      </c>
      <c r="L16" s="550">
        <f t="shared" si="2"/>
        <v>0</v>
      </c>
      <c r="M16" s="551">
        <f t="shared" si="2"/>
        <v>0</v>
      </c>
      <c r="N16" s="654"/>
    </row>
    <row r="17" spans="1:14" ht="12.75" customHeight="1" x14ac:dyDescent="0.2">
      <c r="A17" s="227" t="s">
        <v>0</v>
      </c>
      <c r="B17" s="232">
        <v>145.91300000000001</v>
      </c>
      <c r="C17" s="12">
        <v>140.38740999999999</v>
      </c>
      <c r="D17" s="233">
        <v>127.33022</v>
      </c>
      <c r="E17" s="537">
        <v>0</v>
      </c>
      <c r="F17" s="538">
        <v>0</v>
      </c>
      <c r="G17" s="539">
        <v>0</v>
      </c>
      <c r="H17" s="537">
        <v>0</v>
      </c>
      <c r="I17" s="538">
        <v>0</v>
      </c>
      <c r="J17" s="539">
        <v>0</v>
      </c>
      <c r="K17" s="537">
        <v>0</v>
      </c>
      <c r="L17" s="538">
        <v>0</v>
      </c>
      <c r="M17" s="539">
        <v>0</v>
      </c>
      <c r="N17" s="236">
        <f t="shared" ref="N17:N24" si="3">SUM(B17:M17)</f>
        <v>413.63063</v>
      </c>
    </row>
    <row r="18" spans="1:14" ht="12.75" customHeight="1" x14ac:dyDescent="0.2">
      <c r="A18" s="228" t="s">
        <v>16</v>
      </c>
      <c r="B18" s="230">
        <v>380.14462900000001</v>
      </c>
      <c r="C18" s="13">
        <v>340.62719899999991</v>
      </c>
      <c r="D18" s="231">
        <v>346.94210299999997</v>
      </c>
      <c r="E18" s="540">
        <v>0</v>
      </c>
      <c r="F18" s="541">
        <v>0</v>
      </c>
      <c r="G18" s="542">
        <v>0</v>
      </c>
      <c r="H18" s="540">
        <v>0</v>
      </c>
      <c r="I18" s="541">
        <v>0</v>
      </c>
      <c r="J18" s="542">
        <v>0</v>
      </c>
      <c r="K18" s="540">
        <v>0</v>
      </c>
      <c r="L18" s="541">
        <v>0</v>
      </c>
      <c r="M18" s="542">
        <v>0</v>
      </c>
      <c r="N18" s="237">
        <f t="shared" si="3"/>
        <v>1067.7139309999998</v>
      </c>
    </row>
    <row r="19" spans="1:14" ht="12.75" customHeight="1" x14ac:dyDescent="0.2">
      <c r="A19" s="228" t="s">
        <v>17</v>
      </c>
      <c r="B19" s="230">
        <v>5.9198949999999995</v>
      </c>
      <c r="C19" s="13">
        <v>5.2604159999999993</v>
      </c>
      <c r="D19" s="231">
        <v>2.9498740000000003</v>
      </c>
      <c r="E19" s="540">
        <v>0</v>
      </c>
      <c r="F19" s="541">
        <v>0</v>
      </c>
      <c r="G19" s="542">
        <v>0</v>
      </c>
      <c r="H19" s="540">
        <v>0</v>
      </c>
      <c r="I19" s="541">
        <v>0</v>
      </c>
      <c r="J19" s="542">
        <v>0</v>
      </c>
      <c r="K19" s="540">
        <v>0</v>
      </c>
      <c r="L19" s="541">
        <v>0</v>
      </c>
      <c r="M19" s="542">
        <v>0</v>
      </c>
      <c r="N19" s="237">
        <f t="shared" si="3"/>
        <v>14.130185000000001</v>
      </c>
    </row>
    <row r="20" spans="1:14" ht="12.75" customHeight="1" x14ac:dyDescent="0.2">
      <c r="A20" s="228" t="s">
        <v>18</v>
      </c>
      <c r="B20" s="230">
        <v>19.021941999999935</v>
      </c>
      <c r="C20" s="13">
        <v>18.142725999999914</v>
      </c>
      <c r="D20" s="231">
        <v>19.689966999999914</v>
      </c>
      <c r="E20" s="540">
        <v>0</v>
      </c>
      <c r="F20" s="541">
        <v>0</v>
      </c>
      <c r="G20" s="542">
        <v>0</v>
      </c>
      <c r="H20" s="540">
        <v>0</v>
      </c>
      <c r="I20" s="541">
        <v>0</v>
      </c>
      <c r="J20" s="542">
        <v>0</v>
      </c>
      <c r="K20" s="540">
        <v>0</v>
      </c>
      <c r="L20" s="541">
        <v>0</v>
      </c>
      <c r="M20" s="542">
        <v>0</v>
      </c>
      <c r="N20" s="237">
        <f t="shared" si="3"/>
        <v>56.85463499999976</v>
      </c>
    </row>
    <row r="21" spans="1:14" ht="12.75" customHeight="1" x14ac:dyDescent="0.2">
      <c r="A21" s="228" t="s">
        <v>3</v>
      </c>
      <c r="B21" s="230">
        <v>1.8025559999999961</v>
      </c>
      <c r="C21" s="13">
        <v>1.7685069999999963</v>
      </c>
      <c r="D21" s="231">
        <v>2.3943479999999946</v>
      </c>
      <c r="E21" s="540">
        <v>0</v>
      </c>
      <c r="F21" s="541">
        <v>0</v>
      </c>
      <c r="G21" s="542">
        <v>0</v>
      </c>
      <c r="H21" s="540">
        <v>0</v>
      </c>
      <c r="I21" s="541">
        <v>0</v>
      </c>
      <c r="J21" s="542">
        <v>0</v>
      </c>
      <c r="K21" s="540">
        <v>0</v>
      </c>
      <c r="L21" s="541">
        <v>0</v>
      </c>
      <c r="M21" s="542">
        <v>0</v>
      </c>
      <c r="N21" s="237">
        <f t="shared" si="3"/>
        <v>5.9654109999999871</v>
      </c>
    </row>
    <row r="22" spans="1:14" ht="12.75" customHeight="1" x14ac:dyDescent="0.2">
      <c r="A22" s="228" t="s">
        <v>19</v>
      </c>
      <c r="B22" s="230">
        <v>1.3838299999999999</v>
      </c>
      <c r="C22" s="13">
        <v>1.0065999999999999</v>
      </c>
      <c r="D22" s="231">
        <v>1.21844</v>
      </c>
      <c r="E22" s="540">
        <v>0</v>
      </c>
      <c r="F22" s="541">
        <v>0</v>
      </c>
      <c r="G22" s="542">
        <v>0</v>
      </c>
      <c r="H22" s="540">
        <v>0</v>
      </c>
      <c r="I22" s="541">
        <v>0</v>
      </c>
      <c r="J22" s="542">
        <v>0</v>
      </c>
      <c r="K22" s="540">
        <v>0</v>
      </c>
      <c r="L22" s="541">
        <v>0</v>
      </c>
      <c r="M22" s="542">
        <v>0</v>
      </c>
      <c r="N22" s="237">
        <f t="shared" si="3"/>
        <v>3.6088699999999996</v>
      </c>
    </row>
    <row r="23" spans="1:14" ht="12.75" customHeight="1" x14ac:dyDescent="0.2">
      <c r="A23" s="228" t="s">
        <v>1</v>
      </c>
      <c r="B23" s="230">
        <v>1.1391050000000003</v>
      </c>
      <c r="C23" s="13">
        <v>0.87866100000000014</v>
      </c>
      <c r="D23" s="231">
        <v>1.17255</v>
      </c>
      <c r="E23" s="540">
        <v>0</v>
      </c>
      <c r="F23" s="541">
        <v>0</v>
      </c>
      <c r="G23" s="542">
        <v>0</v>
      </c>
      <c r="H23" s="540">
        <v>0</v>
      </c>
      <c r="I23" s="541">
        <v>0</v>
      </c>
      <c r="J23" s="542">
        <v>0</v>
      </c>
      <c r="K23" s="540">
        <v>0</v>
      </c>
      <c r="L23" s="541">
        <v>0</v>
      </c>
      <c r="M23" s="542">
        <v>0</v>
      </c>
      <c r="N23" s="237">
        <f t="shared" si="3"/>
        <v>3.1903160000000002</v>
      </c>
    </row>
    <row r="24" spans="1:14" ht="12.75" customHeight="1" thickBot="1" x14ac:dyDescent="0.25">
      <c r="A24" s="239" t="s">
        <v>2</v>
      </c>
      <c r="B24" s="350">
        <v>0.8615559999999961</v>
      </c>
      <c r="C24" s="351">
        <v>1.323819999999994</v>
      </c>
      <c r="D24" s="352">
        <v>1.673843999999989</v>
      </c>
      <c r="E24" s="543">
        <v>0</v>
      </c>
      <c r="F24" s="544">
        <v>0</v>
      </c>
      <c r="G24" s="545">
        <v>0</v>
      </c>
      <c r="H24" s="543">
        <v>0</v>
      </c>
      <c r="I24" s="544">
        <v>0</v>
      </c>
      <c r="J24" s="545">
        <v>0</v>
      </c>
      <c r="K24" s="543">
        <v>0</v>
      </c>
      <c r="L24" s="544">
        <v>0</v>
      </c>
      <c r="M24" s="545">
        <v>0</v>
      </c>
      <c r="N24" s="353">
        <f t="shared" si="3"/>
        <v>3.8592199999999792</v>
      </c>
    </row>
    <row r="25" spans="1:14" ht="12.75" customHeight="1" x14ac:dyDescent="0.2">
      <c r="A25" s="645" t="s">
        <v>290</v>
      </c>
      <c r="B25" s="647">
        <f>SUM(B26:D26)</f>
        <v>397.93322300000005</v>
      </c>
      <c r="C25" s="648"/>
      <c r="D25" s="649"/>
      <c r="E25" s="650">
        <f>SUM(E26:G26)</f>
        <v>0</v>
      </c>
      <c r="F25" s="651"/>
      <c r="G25" s="652"/>
      <c r="H25" s="650">
        <f>SUM(H26:J26)</f>
        <v>0</v>
      </c>
      <c r="I25" s="651"/>
      <c r="J25" s="652"/>
      <c r="K25" s="650">
        <f>SUM(K26:M26)</f>
        <v>0</v>
      </c>
      <c r="L25" s="651"/>
      <c r="M25" s="652"/>
      <c r="N25" s="653">
        <f>SUM(N27:N30)</f>
        <v>397.93322300000005</v>
      </c>
    </row>
    <row r="26" spans="1:14" s="85" customFormat="1" ht="13.5" customHeight="1" x14ac:dyDescent="0.2">
      <c r="A26" s="646"/>
      <c r="B26" s="346">
        <f t="shared" ref="B26:M26" si="4">SUM(B27:B30)</f>
        <v>151.832335</v>
      </c>
      <c r="C26" s="347">
        <f t="shared" si="4"/>
        <v>127.88250700000002</v>
      </c>
      <c r="D26" s="349">
        <f t="shared" si="4"/>
        <v>118.21838100000002</v>
      </c>
      <c r="E26" s="549">
        <f t="shared" si="4"/>
        <v>0</v>
      </c>
      <c r="F26" s="550">
        <f t="shared" si="4"/>
        <v>0</v>
      </c>
      <c r="G26" s="551">
        <f t="shared" si="4"/>
        <v>0</v>
      </c>
      <c r="H26" s="549">
        <f t="shared" si="4"/>
        <v>0</v>
      </c>
      <c r="I26" s="550">
        <f t="shared" si="4"/>
        <v>0</v>
      </c>
      <c r="J26" s="551">
        <f t="shared" si="4"/>
        <v>0</v>
      </c>
      <c r="K26" s="549">
        <f t="shared" si="4"/>
        <v>0</v>
      </c>
      <c r="L26" s="550">
        <f t="shared" si="4"/>
        <v>0</v>
      </c>
      <c r="M26" s="551">
        <f t="shared" si="4"/>
        <v>0</v>
      </c>
      <c r="N26" s="654"/>
    </row>
    <row r="27" spans="1:14" ht="12" customHeight="1" x14ac:dyDescent="0.2">
      <c r="A27" s="227" t="s">
        <v>0</v>
      </c>
      <c r="B27" s="232">
        <v>0.50743999999999989</v>
      </c>
      <c r="C27" s="12">
        <v>0.39257000000000003</v>
      </c>
      <c r="D27" s="233">
        <v>0.39651999999999998</v>
      </c>
      <c r="E27" s="537">
        <v>0</v>
      </c>
      <c r="F27" s="538">
        <v>0</v>
      </c>
      <c r="G27" s="539">
        <v>0</v>
      </c>
      <c r="H27" s="537">
        <v>0</v>
      </c>
      <c r="I27" s="538">
        <v>0</v>
      </c>
      <c r="J27" s="539">
        <v>0</v>
      </c>
      <c r="K27" s="537">
        <v>0</v>
      </c>
      <c r="L27" s="538">
        <v>0</v>
      </c>
      <c r="M27" s="539">
        <v>0</v>
      </c>
      <c r="N27" s="236">
        <f>SUM(B27:M27)</f>
        <v>1.29653</v>
      </c>
    </row>
    <row r="28" spans="1:14" ht="12.75" customHeight="1" x14ac:dyDescent="0.2">
      <c r="A28" s="228" t="s">
        <v>16</v>
      </c>
      <c r="B28" s="230">
        <v>146.88618400000001</v>
      </c>
      <c r="C28" s="13">
        <v>123.560272</v>
      </c>
      <c r="D28" s="231">
        <v>113.36163800000003</v>
      </c>
      <c r="E28" s="540">
        <v>0</v>
      </c>
      <c r="F28" s="541">
        <v>0</v>
      </c>
      <c r="G28" s="542">
        <v>0</v>
      </c>
      <c r="H28" s="540">
        <v>0</v>
      </c>
      <c r="I28" s="541">
        <v>0</v>
      </c>
      <c r="J28" s="542">
        <v>0</v>
      </c>
      <c r="K28" s="540">
        <v>0</v>
      </c>
      <c r="L28" s="541">
        <v>0</v>
      </c>
      <c r="M28" s="542">
        <v>0</v>
      </c>
      <c r="N28" s="237">
        <f>SUM(B28:M28)</f>
        <v>383.80809400000004</v>
      </c>
    </row>
    <row r="29" spans="1:14" ht="12.75" customHeight="1" x14ac:dyDescent="0.2">
      <c r="A29" s="228" t="s">
        <v>17</v>
      </c>
      <c r="B29" s="230">
        <v>0.99224900000000005</v>
      </c>
      <c r="C29" s="13">
        <v>0.89166400000000001</v>
      </c>
      <c r="D29" s="231">
        <v>1.0277000000000001</v>
      </c>
      <c r="E29" s="540">
        <v>0</v>
      </c>
      <c r="F29" s="541">
        <v>0</v>
      </c>
      <c r="G29" s="542">
        <v>0</v>
      </c>
      <c r="H29" s="540">
        <v>0</v>
      </c>
      <c r="I29" s="541">
        <v>0</v>
      </c>
      <c r="J29" s="542">
        <v>0</v>
      </c>
      <c r="K29" s="540">
        <v>0</v>
      </c>
      <c r="L29" s="541">
        <v>0</v>
      </c>
      <c r="M29" s="542">
        <v>0</v>
      </c>
      <c r="N29" s="237">
        <f>SUM(B29:M29)</f>
        <v>2.911613</v>
      </c>
    </row>
    <row r="30" spans="1:14" ht="12" customHeight="1" thickBot="1" x14ac:dyDescent="0.25">
      <c r="A30" s="239" t="s">
        <v>18</v>
      </c>
      <c r="B30" s="350">
        <v>3.4464620000000021</v>
      </c>
      <c r="C30" s="351">
        <v>3.0380010000000035</v>
      </c>
      <c r="D30" s="352">
        <v>3.4325230000000007</v>
      </c>
      <c r="E30" s="543">
        <v>0</v>
      </c>
      <c r="F30" s="544">
        <v>0</v>
      </c>
      <c r="G30" s="545">
        <v>0</v>
      </c>
      <c r="H30" s="543">
        <v>0</v>
      </c>
      <c r="I30" s="544">
        <v>0</v>
      </c>
      <c r="J30" s="545">
        <v>0</v>
      </c>
      <c r="K30" s="543">
        <v>0</v>
      </c>
      <c r="L30" s="544">
        <v>0</v>
      </c>
      <c r="M30" s="545">
        <v>0</v>
      </c>
      <c r="N30" s="353">
        <f>SUM(B30:M30)</f>
        <v>9.916986000000005</v>
      </c>
    </row>
    <row r="31" spans="1:14" ht="12" customHeight="1" x14ac:dyDescent="0.2">
      <c r="A31" s="645" t="s">
        <v>6</v>
      </c>
      <c r="B31" s="647">
        <f>SUM(B32:D32)</f>
        <v>22236.122265000002</v>
      </c>
      <c r="C31" s="648"/>
      <c r="D31" s="649"/>
      <c r="E31" s="650">
        <f>SUM(E32:G32)</f>
        <v>0</v>
      </c>
      <c r="F31" s="651"/>
      <c r="G31" s="652"/>
      <c r="H31" s="650">
        <f>SUM(H32:J32)</f>
        <v>0</v>
      </c>
      <c r="I31" s="651"/>
      <c r="J31" s="652"/>
      <c r="K31" s="650">
        <f>SUM(K32:M32)</f>
        <v>0</v>
      </c>
      <c r="L31" s="651"/>
      <c r="M31" s="652"/>
      <c r="N31" s="653">
        <f>SUM(N33:N40)</f>
        <v>22236.122265000005</v>
      </c>
    </row>
    <row r="32" spans="1:14" s="85" customFormat="1" x14ac:dyDescent="0.2">
      <c r="A32" s="646"/>
      <c r="B32" s="346">
        <f t="shared" ref="B32:M32" si="5">SUM(B33:B40)</f>
        <v>8000.0498750000006</v>
      </c>
      <c r="C32" s="347">
        <f t="shared" si="5"/>
        <v>7235.7199589999991</v>
      </c>
      <c r="D32" s="349">
        <f t="shared" si="5"/>
        <v>7000.3524310000021</v>
      </c>
      <c r="E32" s="549">
        <f t="shared" si="5"/>
        <v>0</v>
      </c>
      <c r="F32" s="550">
        <f t="shared" si="5"/>
        <v>0</v>
      </c>
      <c r="G32" s="551">
        <f t="shared" si="5"/>
        <v>0</v>
      </c>
      <c r="H32" s="549">
        <f t="shared" si="5"/>
        <v>0</v>
      </c>
      <c r="I32" s="550">
        <f t="shared" si="5"/>
        <v>0</v>
      </c>
      <c r="J32" s="551">
        <f t="shared" si="5"/>
        <v>0</v>
      </c>
      <c r="K32" s="549">
        <f t="shared" si="5"/>
        <v>0</v>
      </c>
      <c r="L32" s="550">
        <f t="shared" si="5"/>
        <v>0</v>
      </c>
      <c r="M32" s="551">
        <f t="shared" si="5"/>
        <v>0</v>
      </c>
      <c r="N32" s="654"/>
    </row>
    <row r="33" spans="1:14" ht="12" customHeight="1" x14ac:dyDescent="0.2">
      <c r="A33" s="227" t="s">
        <v>0</v>
      </c>
      <c r="B33" s="232">
        <f t="shared" ref="B33:M33" si="6">B7-B17</f>
        <v>2593.6289999999999</v>
      </c>
      <c r="C33" s="12">
        <f t="shared" si="6"/>
        <v>2459.52864</v>
      </c>
      <c r="D33" s="233">
        <f t="shared" si="6"/>
        <v>2168.5374000000002</v>
      </c>
      <c r="E33" s="537">
        <f t="shared" si="6"/>
        <v>0</v>
      </c>
      <c r="F33" s="538">
        <f t="shared" si="6"/>
        <v>0</v>
      </c>
      <c r="G33" s="539">
        <f t="shared" si="6"/>
        <v>0</v>
      </c>
      <c r="H33" s="537">
        <f t="shared" si="6"/>
        <v>0</v>
      </c>
      <c r="I33" s="538">
        <f t="shared" si="6"/>
        <v>0</v>
      </c>
      <c r="J33" s="539">
        <f t="shared" si="6"/>
        <v>0</v>
      </c>
      <c r="K33" s="537">
        <f t="shared" si="6"/>
        <v>0</v>
      </c>
      <c r="L33" s="538">
        <f t="shared" si="6"/>
        <v>0</v>
      </c>
      <c r="M33" s="539">
        <f t="shared" si="6"/>
        <v>0</v>
      </c>
      <c r="N33" s="236">
        <f>SUM(B33:M33)</f>
        <v>7221.6950399999996</v>
      </c>
    </row>
    <row r="34" spans="1:14" ht="12" customHeight="1" x14ac:dyDescent="0.2">
      <c r="A34" s="228" t="s">
        <v>16</v>
      </c>
      <c r="B34" s="230">
        <f t="shared" ref="B34:M34" si="7">B8-B18</f>
        <v>4068.2755840000013</v>
      </c>
      <c r="C34" s="13">
        <f t="shared" si="7"/>
        <v>3576.4350660000009</v>
      </c>
      <c r="D34" s="231">
        <f t="shared" si="7"/>
        <v>3554.9565950000001</v>
      </c>
      <c r="E34" s="540">
        <f t="shared" si="7"/>
        <v>0</v>
      </c>
      <c r="F34" s="541">
        <f t="shared" si="7"/>
        <v>0</v>
      </c>
      <c r="G34" s="542">
        <f t="shared" si="7"/>
        <v>0</v>
      </c>
      <c r="H34" s="540">
        <f t="shared" si="7"/>
        <v>0</v>
      </c>
      <c r="I34" s="541">
        <f t="shared" si="7"/>
        <v>0</v>
      </c>
      <c r="J34" s="542">
        <f t="shared" si="7"/>
        <v>0</v>
      </c>
      <c r="K34" s="540">
        <f t="shared" si="7"/>
        <v>0</v>
      </c>
      <c r="L34" s="541">
        <f t="shared" si="7"/>
        <v>0</v>
      </c>
      <c r="M34" s="542">
        <f t="shared" si="7"/>
        <v>0</v>
      </c>
      <c r="N34" s="237">
        <f>SUM(B34:M34)</f>
        <v>11199.667245000002</v>
      </c>
    </row>
    <row r="35" spans="1:14" ht="12.75" customHeight="1" x14ac:dyDescent="0.2">
      <c r="A35" s="228" t="s">
        <v>17</v>
      </c>
      <c r="B35" s="230">
        <f t="shared" ref="B35:M35" si="8">B9-B19</f>
        <v>542.31641500000001</v>
      </c>
      <c r="C35" s="13">
        <f t="shared" si="8"/>
        <v>410.820134</v>
      </c>
      <c r="D35" s="231">
        <f t="shared" si="8"/>
        <v>247.46885600000002</v>
      </c>
      <c r="E35" s="540">
        <f t="shared" si="8"/>
        <v>0</v>
      </c>
      <c r="F35" s="541">
        <f t="shared" si="8"/>
        <v>0</v>
      </c>
      <c r="G35" s="542">
        <f t="shared" si="8"/>
        <v>0</v>
      </c>
      <c r="H35" s="540">
        <f t="shared" si="8"/>
        <v>0</v>
      </c>
      <c r="I35" s="541">
        <f t="shared" si="8"/>
        <v>0</v>
      </c>
      <c r="J35" s="542">
        <f t="shared" si="8"/>
        <v>0</v>
      </c>
      <c r="K35" s="540">
        <f t="shared" si="8"/>
        <v>0</v>
      </c>
      <c r="L35" s="541">
        <f t="shared" si="8"/>
        <v>0</v>
      </c>
      <c r="M35" s="542">
        <f t="shared" si="8"/>
        <v>0</v>
      </c>
      <c r="N35" s="237">
        <f t="shared" ref="N35:N40" si="9">SUM(B35:M35)</f>
        <v>1200.605405</v>
      </c>
    </row>
    <row r="36" spans="1:14" ht="12.75" customHeight="1" x14ac:dyDescent="0.2">
      <c r="A36" s="228" t="s">
        <v>18</v>
      </c>
      <c r="B36" s="230">
        <f t="shared" ref="B36:M36" si="10">B10-B20</f>
        <v>333.22645800000021</v>
      </c>
      <c r="C36" s="13">
        <f t="shared" si="10"/>
        <v>296.92572299999955</v>
      </c>
      <c r="D36" s="231">
        <f t="shared" si="10"/>
        <v>317.41252099999991</v>
      </c>
      <c r="E36" s="540">
        <f t="shared" si="10"/>
        <v>0</v>
      </c>
      <c r="F36" s="541">
        <f t="shared" si="10"/>
        <v>0</v>
      </c>
      <c r="G36" s="542">
        <f t="shared" si="10"/>
        <v>0</v>
      </c>
      <c r="H36" s="540">
        <f t="shared" si="10"/>
        <v>0</v>
      </c>
      <c r="I36" s="541">
        <f t="shared" si="10"/>
        <v>0</v>
      </c>
      <c r="J36" s="542">
        <f t="shared" si="10"/>
        <v>0</v>
      </c>
      <c r="K36" s="540">
        <f t="shared" si="10"/>
        <v>0</v>
      </c>
      <c r="L36" s="541">
        <f t="shared" si="10"/>
        <v>0</v>
      </c>
      <c r="M36" s="542">
        <f t="shared" si="10"/>
        <v>0</v>
      </c>
      <c r="N36" s="237">
        <f t="shared" si="9"/>
        <v>947.56470199999967</v>
      </c>
    </row>
    <row r="37" spans="1:14" ht="12.75" customHeight="1" x14ac:dyDescent="0.2">
      <c r="A37" s="228" t="s">
        <v>3</v>
      </c>
      <c r="B37" s="230">
        <f t="shared" ref="B37:M37" si="11">B11-B21</f>
        <v>227.09480500000004</v>
      </c>
      <c r="C37" s="13">
        <f t="shared" si="11"/>
        <v>214.95144999999985</v>
      </c>
      <c r="D37" s="231">
        <f t="shared" si="11"/>
        <v>346.73953600000044</v>
      </c>
      <c r="E37" s="540">
        <f t="shared" si="11"/>
        <v>0</v>
      </c>
      <c r="F37" s="541">
        <f t="shared" si="11"/>
        <v>0</v>
      </c>
      <c r="G37" s="542">
        <f t="shared" si="11"/>
        <v>0</v>
      </c>
      <c r="H37" s="540">
        <f t="shared" si="11"/>
        <v>0</v>
      </c>
      <c r="I37" s="541">
        <f t="shared" si="11"/>
        <v>0</v>
      </c>
      <c r="J37" s="542">
        <f t="shared" si="11"/>
        <v>0</v>
      </c>
      <c r="K37" s="540">
        <f t="shared" si="11"/>
        <v>0</v>
      </c>
      <c r="L37" s="541">
        <f t="shared" si="11"/>
        <v>0</v>
      </c>
      <c r="M37" s="542">
        <f t="shared" si="11"/>
        <v>0</v>
      </c>
      <c r="N37" s="237">
        <f t="shared" si="9"/>
        <v>788.78579100000024</v>
      </c>
    </row>
    <row r="38" spans="1:14" ht="12.75" customHeight="1" x14ac:dyDescent="0.2">
      <c r="A38" s="228" t="s">
        <v>19</v>
      </c>
      <c r="B38" s="230">
        <f t="shared" ref="B38:M38" si="12">B12-B22</f>
        <v>104.28231800000002</v>
      </c>
      <c r="C38" s="13">
        <f t="shared" si="12"/>
        <v>78.151079999999993</v>
      </c>
      <c r="D38" s="231">
        <f t="shared" si="12"/>
        <v>92.612019999999987</v>
      </c>
      <c r="E38" s="540">
        <f t="shared" si="12"/>
        <v>0</v>
      </c>
      <c r="F38" s="541">
        <f t="shared" si="12"/>
        <v>0</v>
      </c>
      <c r="G38" s="542">
        <f t="shared" si="12"/>
        <v>0</v>
      </c>
      <c r="H38" s="540">
        <f t="shared" si="12"/>
        <v>0</v>
      </c>
      <c r="I38" s="541">
        <f t="shared" si="12"/>
        <v>0</v>
      </c>
      <c r="J38" s="542">
        <f t="shared" si="12"/>
        <v>0</v>
      </c>
      <c r="K38" s="540">
        <f t="shared" si="12"/>
        <v>0</v>
      </c>
      <c r="L38" s="541">
        <f t="shared" si="12"/>
        <v>0</v>
      </c>
      <c r="M38" s="542">
        <f t="shared" si="12"/>
        <v>0</v>
      </c>
      <c r="N38" s="237">
        <f t="shared" si="9"/>
        <v>275.04541799999998</v>
      </c>
    </row>
    <row r="39" spans="1:14" ht="12.75" customHeight="1" x14ac:dyDescent="0.2">
      <c r="A39" s="228" t="s">
        <v>1</v>
      </c>
      <c r="B39" s="230">
        <f t="shared" ref="B39:M39" si="13">B13-B23</f>
        <v>79.687075000000007</v>
      </c>
      <c r="C39" s="13">
        <f t="shared" si="13"/>
        <v>63.519568999999983</v>
      </c>
      <c r="D39" s="231">
        <f t="shared" si="13"/>
        <v>83.74749700000001</v>
      </c>
      <c r="E39" s="540">
        <f t="shared" si="13"/>
        <v>0</v>
      </c>
      <c r="F39" s="541">
        <f t="shared" si="13"/>
        <v>0</v>
      </c>
      <c r="G39" s="542">
        <f t="shared" si="13"/>
        <v>0</v>
      </c>
      <c r="H39" s="540">
        <f t="shared" si="13"/>
        <v>0</v>
      </c>
      <c r="I39" s="541">
        <f t="shared" si="13"/>
        <v>0</v>
      </c>
      <c r="J39" s="542">
        <f t="shared" si="13"/>
        <v>0</v>
      </c>
      <c r="K39" s="540">
        <f t="shared" si="13"/>
        <v>0</v>
      </c>
      <c r="L39" s="541">
        <f t="shared" si="13"/>
        <v>0</v>
      </c>
      <c r="M39" s="542">
        <f t="shared" si="13"/>
        <v>0</v>
      </c>
      <c r="N39" s="237">
        <f t="shared" si="9"/>
        <v>226.95414099999999</v>
      </c>
    </row>
    <row r="40" spans="1:14" ht="12.75" thickBot="1" x14ac:dyDescent="0.25">
      <c r="A40" s="229" t="s">
        <v>2</v>
      </c>
      <c r="B40" s="234">
        <f t="shared" ref="B40:M40" si="14">B14-B24</f>
        <v>51.538219999999669</v>
      </c>
      <c r="C40" s="29">
        <f t="shared" si="14"/>
        <v>135.38829700000016</v>
      </c>
      <c r="D40" s="235">
        <f t="shared" si="14"/>
        <v>188.87800600000097</v>
      </c>
      <c r="E40" s="546">
        <f t="shared" si="14"/>
        <v>0</v>
      </c>
      <c r="F40" s="547">
        <f t="shared" si="14"/>
        <v>0</v>
      </c>
      <c r="G40" s="548">
        <f t="shared" si="14"/>
        <v>0</v>
      </c>
      <c r="H40" s="546">
        <f t="shared" si="14"/>
        <v>0</v>
      </c>
      <c r="I40" s="547">
        <f t="shared" si="14"/>
        <v>0</v>
      </c>
      <c r="J40" s="548">
        <f t="shared" si="14"/>
        <v>0</v>
      </c>
      <c r="K40" s="546">
        <f t="shared" si="14"/>
        <v>0</v>
      </c>
      <c r="L40" s="547">
        <f t="shared" si="14"/>
        <v>0</v>
      </c>
      <c r="M40" s="548">
        <f t="shared" si="14"/>
        <v>0</v>
      </c>
      <c r="N40" s="238">
        <f t="shared" si="9"/>
        <v>375.80452300000081</v>
      </c>
    </row>
    <row r="41" spans="1:14" s="100" customFormat="1" ht="11.25" x14ac:dyDescent="0.2">
      <c r="A41" s="14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132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78"/>
      <c r="I42" s="178"/>
      <c r="J42" s="178"/>
      <c r="K42" s="178"/>
      <c r="L42" s="178"/>
      <c r="M42" s="178"/>
    </row>
    <row r="44" spans="1:14" x14ac:dyDescent="0.2">
      <c r="A44" s="18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</row>
    <row r="45" spans="1:14" x14ac:dyDescent="0.2">
      <c r="A45" s="18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</row>
  </sheetData>
  <mergeCells count="30"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A25:A26"/>
    <mergeCell ref="N25:N26"/>
    <mergeCell ref="A15:A16"/>
    <mergeCell ref="B15:D15"/>
    <mergeCell ref="E15:G15"/>
    <mergeCell ref="H15:J15"/>
    <mergeCell ref="K15:M15"/>
    <mergeCell ref="N15:N16"/>
    <mergeCell ref="N31:N32"/>
    <mergeCell ref="B25:D25"/>
    <mergeCell ref="E25:G25"/>
    <mergeCell ref="H25:J25"/>
    <mergeCell ref="K25:M25"/>
    <mergeCell ref="A31:A32"/>
    <mergeCell ref="B31:D31"/>
    <mergeCell ref="E31:G31"/>
    <mergeCell ref="H31:J31"/>
    <mergeCell ref="K31:M31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view="pageBreakPreview" zoomScaleNormal="115" zoomScaleSheetLayoutView="100" workbookViewId="0">
      <selection activeCell="E5" sqref="E5:G5"/>
    </sheetView>
  </sheetViews>
  <sheetFormatPr defaultRowHeight="12.75" x14ac:dyDescent="0.2"/>
  <cols>
    <col min="1" max="1" width="27" style="8" customWidth="1"/>
    <col min="2" max="13" width="8.85546875" style="8" customWidth="1"/>
    <col min="14" max="14" width="9.28515625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14" t="s">
        <v>235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83" t="str">
        <f>Obsah!$A$1</f>
        <v>I. čtvrtletí 2019</v>
      </c>
    </row>
    <row r="2" spans="1:15" s="11" customFormat="1" ht="7.5" customHeight="1" x14ac:dyDescent="0.2"/>
    <row r="3" spans="1:15" s="11" customFormat="1" ht="12" x14ac:dyDescent="0.2">
      <c r="A3" s="658"/>
      <c r="B3" s="661" t="s">
        <v>269</v>
      </c>
      <c r="C3" s="661"/>
      <c r="D3" s="661"/>
      <c r="E3" s="661" t="s">
        <v>274</v>
      </c>
      <c r="F3" s="661"/>
      <c r="G3" s="661"/>
      <c r="H3" s="661" t="s">
        <v>275</v>
      </c>
      <c r="I3" s="661"/>
      <c r="J3" s="661"/>
      <c r="K3" s="661" t="s">
        <v>276</v>
      </c>
      <c r="L3" s="661"/>
      <c r="M3" s="661"/>
      <c r="N3" s="658" t="s">
        <v>58</v>
      </c>
    </row>
    <row r="4" spans="1:15" s="11" customFormat="1" ht="12" customHeight="1" x14ac:dyDescent="0.2">
      <c r="A4" s="659"/>
      <c r="B4" s="252" t="s">
        <v>69</v>
      </c>
      <c r="C4" s="252" t="s">
        <v>70</v>
      </c>
      <c r="D4" s="252" t="s">
        <v>71</v>
      </c>
      <c r="E4" s="252" t="s">
        <v>72</v>
      </c>
      <c r="F4" s="252" t="s">
        <v>73</v>
      </c>
      <c r="G4" s="252" t="s">
        <v>74</v>
      </c>
      <c r="H4" s="252" t="s">
        <v>75</v>
      </c>
      <c r="I4" s="252" t="s">
        <v>76</v>
      </c>
      <c r="J4" s="252" t="s">
        <v>77</v>
      </c>
      <c r="K4" s="252" t="s">
        <v>78</v>
      </c>
      <c r="L4" s="252" t="s">
        <v>79</v>
      </c>
      <c r="M4" s="252" t="s">
        <v>80</v>
      </c>
      <c r="N4" s="659"/>
    </row>
    <row r="5" spans="1:15" s="11" customFormat="1" ht="12" customHeight="1" x14ac:dyDescent="0.2">
      <c r="A5" s="662" t="s">
        <v>253</v>
      </c>
      <c r="B5" s="663">
        <f>SUM(B6:D6)</f>
        <v>-3403.9147350000003</v>
      </c>
      <c r="C5" s="664"/>
      <c r="D5" s="665"/>
      <c r="E5" s="655">
        <f>SUM(E6:G6)</f>
        <v>0</v>
      </c>
      <c r="F5" s="656"/>
      <c r="G5" s="657"/>
      <c r="H5" s="655">
        <f>SUM(H6:J6)</f>
        <v>0</v>
      </c>
      <c r="I5" s="656"/>
      <c r="J5" s="657"/>
      <c r="K5" s="655">
        <f>SUM(K6:M6)</f>
        <v>0</v>
      </c>
      <c r="L5" s="656"/>
      <c r="M5" s="657"/>
      <c r="N5" s="660">
        <f>SUM(B6:M6)</f>
        <v>-3403.9147350000003</v>
      </c>
    </row>
    <row r="6" spans="1:15" s="98" customFormat="1" ht="12" customHeight="1" x14ac:dyDescent="0.2">
      <c r="A6" s="646"/>
      <c r="B6" s="346">
        <f t="shared" ref="B6:M6" si="0">B7+B8+B9+B10</f>
        <v>-1168.7747120000001</v>
      </c>
      <c r="C6" s="347">
        <f t="shared" si="0"/>
        <v>-1303.6256420000004</v>
      </c>
      <c r="D6" s="349">
        <f t="shared" si="0"/>
        <v>-931.51438100000007</v>
      </c>
      <c r="E6" s="549">
        <f t="shared" si="0"/>
        <v>0</v>
      </c>
      <c r="F6" s="550">
        <f t="shared" si="0"/>
        <v>0</v>
      </c>
      <c r="G6" s="551">
        <f t="shared" si="0"/>
        <v>0</v>
      </c>
      <c r="H6" s="549">
        <f t="shared" si="0"/>
        <v>0</v>
      </c>
      <c r="I6" s="550">
        <f t="shared" si="0"/>
        <v>0</v>
      </c>
      <c r="J6" s="551">
        <f t="shared" si="0"/>
        <v>0</v>
      </c>
      <c r="K6" s="549">
        <f t="shared" si="0"/>
        <v>0</v>
      </c>
      <c r="L6" s="550">
        <f t="shared" si="0"/>
        <v>0</v>
      </c>
      <c r="M6" s="551">
        <f t="shared" si="0"/>
        <v>0</v>
      </c>
      <c r="N6" s="654"/>
    </row>
    <row r="7" spans="1:15" s="11" customFormat="1" ht="12" customHeight="1" x14ac:dyDescent="0.2">
      <c r="A7" s="227" t="s">
        <v>54</v>
      </c>
      <c r="B7" s="242">
        <v>1263.923</v>
      </c>
      <c r="C7" s="15">
        <v>848.83799999999985</v>
      </c>
      <c r="D7" s="233">
        <v>1031.788</v>
      </c>
      <c r="E7" s="552">
        <v>0</v>
      </c>
      <c r="F7" s="553">
        <v>0</v>
      </c>
      <c r="G7" s="539">
        <v>0</v>
      </c>
      <c r="H7" s="552">
        <v>0</v>
      </c>
      <c r="I7" s="553">
        <v>0</v>
      </c>
      <c r="J7" s="539">
        <v>0</v>
      </c>
      <c r="K7" s="552">
        <v>0</v>
      </c>
      <c r="L7" s="553">
        <v>0</v>
      </c>
      <c r="M7" s="539">
        <v>0</v>
      </c>
      <c r="N7" s="248">
        <f>SUM(B7:M7)</f>
        <v>3144.549</v>
      </c>
    </row>
    <row r="8" spans="1:15" s="11" customFormat="1" ht="12" customHeight="1" x14ac:dyDescent="0.2">
      <c r="A8" s="228" t="s">
        <v>55</v>
      </c>
      <c r="B8" s="241">
        <v>21.318950999999998</v>
      </c>
      <c r="C8" s="241">
        <v>8.9983409999999999</v>
      </c>
      <c r="D8" s="233">
        <v>7.6865620000000003</v>
      </c>
      <c r="E8" s="554">
        <v>0</v>
      </c>
      <c r="F8" s="555">
        <v>0</v>
      </c>
      <c r="G8" s="542">
        <v>0</v>
      </c>
      <c r="H8" s="554">
        <v>0</v>
      </c>
      <c r="I8" s="555">
        <v>0</v>
      </c>
      <c r="J8" s="542">
        <v>0</v>
      </c>
      <c r="K8" s="554">
        <v>0</v>
      </c>
      <c r="L8" s="555">
        <v>0</v>
      </c>
      <c r="M8" s="542">
        <v>0</v>
      </c>
      <c r="N8" s="249">
        <f>SUM(B8:M8)</f>
        <v>38.003853999999997</v>
      </c>
    </row>
    <row r="9" spans="1:15" s="11" customFormat="1" ht="12" customHeight="1" x14ac:dyDescent="0.2">
      <c r="A9" s="228" t="s">
        <v>56</v>
      </c>
      <c r="B9" s="241">
        <v>-2450.0070000000001</v>
      </c>
      <c r="C9" s="16">
        <v>-2152.7370000000001</v>
      </c>
      <c r="D9" s="233">
        <v>-1926.7820000000002</v>
      </c>
      <c r="E9" s="554">
        <v>0</v>
      </c>
      <c r="F9" s="555">
        <v>0</v>
      </c>
      <c r="G9" s="542">
        <v>0</v>
      </c>
      <c r="H9" s="554">
        <v>0</v>
      </c>
      <c r="I9" s="555">
        <v>0</v>
      </c>
      <c r="J9" s="542">
        <v>0</v>
      </c>
      <c r="K9" s="554">
        <v>0</v>
      </c>
      <c r="L9" s="555">
        <v>0</v>
      </c>
      <c r="M9" s="542">
        <v>0</v>
      </c>
      <c r="N9" s="249">
        <f>SUM(B9:M9)</f>
        <v>-6529.5260000000007</v>
      </c>
    </row>
    <row r="10" spans="1:15" s="11" customFormat="1" ht="12" customHeight="1" thickBot="1" x14ac:dyDescent="0.25">
      <c r="A10" s="239" t="s">
        <v>57</v>
      </c>
      <c r="B10" s="354">
        <v>-4.0096629999999998</v>
      </c>
      <c r="C10" s="355">
        <v>-8.7249829999999999</v>
      </c>
      <c r="D10" s="352">
        <v>-44.206943000000003</v>
      </c>
      <c r="E10" s="556">
        <v>0</v>
      </c>
      <c r="F10" s="557">
        <v>0</v>
      </c>
      <c r="G10" s="545">
        <v>0</v>
      </c>
      <c r="H10" s="556">
        <v>0</v>
      </c>
      <c r="I10" s="557">
        <v>0</v>
      </c>
      <c r="J10" s="545">
        <v>0</v>
      </c>
      <c r="K10" s="556">
        <v>0</v>
      </c>
      <c r="L10" s="557">
        <v>0</v>
      </c>
      <c r="M10" s="545">
        <v>0</v>
      </c>
      <c r="N10" s="250">
        <f>SUM(B10:M10)</f>
        <v>-56.941589</v>
      </c>
      <c r="O10" s="99"/>
    </row>
    <row r="11" spans="1:15" s="11" customFormat="1" ht="12" customHeight="1" x14ac:dyDescent="0.2">
      <c r="A11" s="645" t="s">
        <v>378</v>
      </c>
      <c r="B11" s="647">
        <f>SUM(B12:D12)</f>
        <v>1206.2028190000001</v>
      </c>
      <c r="C11" s="648"/>
      <c r="D11" s="649"/>
      <c r="E11" s="650">
        <f>SUM(E12:G12)</f>
        <v>0</v>
      </c>
      <c r="F11" s="651"/>
      <c r="G11" s="652"/>
      <c r="H11" s="650">
        <f>SUM(H12:J12)</f>
        <v>0</v>
      </c>
      <c r="I11" s="651"/>
      <c r="J11" s="652"/>
      <c r="K11" s="650">
        <f>SUM(K12:M12)</f>
        <v>0</v>
      </c>
      <c r="L11" s="651"/>
      <c r="M11" s="652"/>
      <c r="N11" s="653">
        <f>N13+N14</f>
        <v>1206.2028190000001</v>
      </c>
      <c r="O11" s="99"/>
    </row>
    <row r="12" spans="1:15" s="98" customFormat="1" ht="12" customHeight="1" x14ac:dyDescent="0.2">
      <c r="A12" s="646"/>
      <c r="B12" s="346">
        <f>SUM(B13:B14)</f>
        <v>459.49519900000001</v>
      </c>
      <c r="C12" s="347">
        <f t="shared" ref="C12:M12" si="1">SUM(C13:C14)</f>
        <v>383.91537799999998</v>
      </c>
      <c r="D12" s="349">
        <f t="shared" si="1"/>
        <v>362.79224200000004</v>
      </c>
      <c r="E12" s="549">
        <f t="shared" si="1"/>
        <v>0</v>
      </c>
      <c r="F12" s="550">
        <f t="shared" si="1"/>
        <v>0</v>
      </c>
      <c r="G12" s="551">
        <f t="shared" si="1"/>
        <v>0</v>
      </c>
      <c r="H12" s="549">
        <f t="shared" si="1"/>
        <v>0</v>
      </c>
      <c r="I12" s="550">
        <f t="shared" si="1"/>
        <v>0</v>
      </c>
      <c r="J12" s="551">
        <f t="shared" si="1"/>
        <v>0</v>
      </c>
      <c r="K12" s="549">
        <f t="shared" si="1"/>
        <v>0</v>
      </c>
      <c r="L12" s="550">
        <f t="shared" si="1"/>
        <v>0</v>
      </c>
      <c r="M12" s="551">
        <f t="shared" si="1"/>
        <v>0</v>
      </c>
      <c r="N12" s="654"/>
      <c r="O12" s="99"/>
    </row>
    <row r="13" spans="1:15" s="11" customFormat="1" ht="12" customHeight="1" x14ac:dyDescent="0.2">
      <c r="A13" s="227" t="s">
        <v>67</v>
      </c>
      <c r="B13" s="242">
        <v>124.783</v>
      </c>
      <c r="C13" s="15">
        <v>96.998000000000005</v>
      </c>
      <c r="D13" s="243">
        <v>80.400999999999996</v>
      </c>
      <c r="E13" s="552">
        <v>0</v>
      </c>
      <c r="F13" s="553">
        <v>0</v>
      </c>
      <c r="G13" s="558">
        <v>0</v>
      </c>
      <c r="H13" s="552">
        <v>0</v>
      </c>
      <c r="I13" s="553">
        <v>0</v>
      </c>
      <c r="J13" s="558">
        <v>0</v>
      </c>
      <c r="K13" s="552">
        <v>0</v>
      </c>
      <c r="L13" s="553">
        <v>0</v>
      </c>
      <c r="M13" s="558">
        <v>0</v>
      </c>
      <c r="N13" s="248">
        <f>SUM(B13:M13)</f>
        <v>302.18200000000002</v>
      </c>
    </row>
    <row r="14" spans="1:15" s="11" customFormat="1" ht="12" customHeight="1" x14ac:dyDescent="0.2">
      <c r="A14" s="239" t="s">
        <v>68</v>
      </c>
      <c r="B14" s="244">
        <v>334.712199</v>
      </c>
      <c r="C14" s="61">
        <v>286.91737799999999</v>
      </c>
      <c r="D14" s="245">
        <v>282.39124200000003</v>
      </c>
      <c r="E14" s="559">
        <v>0</v>
      </c>
      <c r="F14" s="560">
        <v>0</v>
      </c>
      <c r="G14" s="561">
        <v>0</v>
      </c>
      <c r="H14" s="559">
        <v>0</v>
      </c>
      <c r="I14" s="560">
        <v>0</v>
      </c>
      <c r="J14" s="561">
        <v>0</v>
      </c>
      <c r="K14" s="559">
        <v>0</v>
      </c>
      <c r="L14" s="560">
        <v>0</v>
      </c>
      <c r="M14" s="561">
        <v>0</v>
      </c>
      <c r="N14" s="250">
        <f>SUM(B14:M14)</f>
        <v>904.02081899999996</v>
      </c>
    </row>
    <row r="15" spans="1:15" s="11" customFormat="1" ht="1.5" customHeight="1" thickBot="1" x14ac:dyDescent="0.25">
      <c r="A15" s="240"/>
      <c r="B15" s="246"/>
      <c r="C15" s="14"/>
      <c r="D15" s="247"/>
      <c r="E15" s="322"/>
      <c r="F15" s="323"/>
      <c r="G15" s="324"/>
      <c r="H15" s="531"/>
      <c r="I15" s="532"/>
      <c r="J15" s="533"/>
      <c r="K15" s="322"/>
      <c r="L15" s="323"/>
      <c r="M15" s="324"/>
      <c r="N15" s="251"/>
    </row>
    <row r="16" spans="1:15" s="11" customFormat="1" ht="12" customHeight="1" x14ac:dyDescent="0.2">
      <c r="A16" s="645" t="s">
        <v>379</v>
      </c>
      <c r="B16" s="647">
        <f>SUM(B17:D17)</f>
        <v>16809.438527000009</v>
      </c>
      <c r="C16" s="648"/>
      <c r="D16" s="649"/>
      <c r="E16" s="650">
        <f>SUM(E17:G17)</f>
        <v>0</v>
      </c>
      <c r="F16" s="651"/>
      <c r="G16" s="652"/>
      <c r="H16" s="650">
        <f>SUM(H17:J17)</f>
        <v>0</v>
      </c>
      <c r="I16" s="651"/>
      <c r="J16" s="652"/>
      <c r="K16" s="650">
        <f>SUM(K17:M17)</f>
        <v>0</v>
      </c>
      <c r="L16" s="651"/>
      <c r="M16" s="652"/>
      <c r="N16" s="653">
        <f>SUM(B17:M17)</f>
        <v>16809.438527000009</v>
      </c>
    </row>
    <row r="17" spans="1:15" s="98" customFormat="1" ht="12" customHeight="1" x14ac:dyDescent="0.2">
      <c r="A17" s="646"/>
      <c r="B17" s="346">
        <f>B28-B25</f>
        <v>6050.4782620000087</v>
      </c>
      <c r="C17" s="347">
        <f t="shared" ref="C17:M17" si="2">C28-C25</f>
        <v>5301.1957390000016</v>
      </c>
      <c r="D17" s="349">
        <f t="shared" si="2"/>
        <v>5457.7645259999981</v>
      </c>
      <c r="E17" s="549">
        <f t="shared" si="2"/>
        <v>0</v>
      </c>
      <c r="F17" s="550">
        <f t="shared" si="2"/>
        <v>0</v>
      </c>
      <c r="G17" s="551">
        <f t="shared" si="2"/>
        <v>0</v>
      </c>
      <c r="H17" s="549">
        <f t="shared" si="2"/>
        <v>0</v>
      </c>
      <c r="I17" s="550">
        <f t="shared" si="2"/>
        <v>0</v>
      </c>
      <c r="J17" s="551">
        <f t="shared" si="2"/>
        <v>0</v>
      </c>
      <c r="K17" s="549">
        <f t="shared" si="2"/>
        <v>0</v>
      </c>
      <c r="L17" s="550">
        <f t="shared" si="2"/>
        <v>0</v>
      </c>
      <c r="M17" s="551">
        <f t="shared" si="2"/>
        <v>0</v>
      </c>
      <c r="N17" s="654"/>
    </row>
    <row r="18" spans="1:15" s="11" customFormat="1" ht="12" customHeight="1" x14ac:dyDescent="0.2">
      <c r="A18" s="227" t="s">
        <v>202</v>
      </c>
      <c r="B18" s="232">
        <v>639.6169789999999</v>
      </c>
      <c r="C18" s="12">
        <v>575.23922500000015</v>
      </c>
      <c r="D18" s="233">
        <v>657.19121999999982</v>
      </c>
      <c r="E18" s="537">
        <v>0</v>
      </c>
      <c r="F18" s="538">
        <v>0</v>
      </c>
      <c r="G18" s="539">
        <v>0</v>
      </c>
      <c r="H18" s="537">
        <v>0</v>
      </c>
      <c r="I18" s="538">
        <v>0</v>
      </c>
      <c r="J18" s="539">
        <v>0</v>
      </c>
      <c r="K18" s="537">
        <v>0</v>
      </c>
      <c r="L18" s="538">
        <v>0</v>
      </c>
      <c r="M18" s="539">
        <v>0</v>
      </c>
      <c r="N18" s="236">
        <f t="shared" ref="N18:N26" si="3">SUM(B18:M18)</f>
        <v>1872.0474239999999</v>
      </c>
    </row>
    <row r="19" spans="1:15" s="11" customFormat="1" ht="12" customHeight="1" x14ac:dyDescent="0.2">
      <c r="A19" s="228" t="s">
        <v>203</v>
      </c>
      <c r="B19" s="232">
        <v>2203.6838630000002</v>
      </c>
      <c r="C19" s="13">
        <v>1999.578677</v>
      </c>
      <c r="D19" s="231">
        <v>2121.3139980000001</v>
      </c>
      <c r="E19" s="540">
        <v>0</v>
      </c>
      <c r="F19" s="541">
        <v>0</v>
      </c>
      <c r="G19" s="542">
        <v>0</v>
      </c>
      <c r="H19" s="540">
        <v>0</v>
      </c>
      <c r="I19" s="541">
        <v>0</v>
      </c>
      <c r="J19" s="542">
        <v>0</v>
      </c>
      <c r="K19" s="540">
        <v>0</v>
      </c>
      <c r="L19" s="541">
        <v>0</v>
      </c>
      <c r="M19" s="542">
        <v>0</v>
      </c>
      <c r="N19" s="237">
        <f t="shared" si="3"/>
        <v>6324.5765379999993</v>
      </c>
    </row>
    <row r="20" spans="1:15" s="11" customFormat="1" ht="12" customHeight="1" x14ac:dyDescent="0.2">
      <c r="A20" s="228" t="s">
        <v>204</v>
      </c>
      <c r="B20" s="232">
        <v>871.88498984667797</v>
      </c>
      <c r="C20" s="13">
        <v>751.95772486139708</v>
      </c>
      <c r="D20" s="231">
        <v>737.16168732744006</v>
      </c>
      <c r="E20" s="540">
        <v>0</v>
      </c>
      <c r="F20" s="541">
        <v>0</v>
      </c>
      <c r="G20" s="542">
        <v>0</v>
      </c>
      <c r="H20" s="540">
        <v>0</v>
      </c>
      <c r="I20" s="541">
        <v>0</v>
      </c>
      <c r="J20" s="542">
        <v>0</v>
      </c>
      <c r="K20" s="540">
        <v>0</v>
      </c>
      <c r="L20" s="541">
        <v>0</v>
      </c>
      <c r="M20" s="542">
        <v>0</v>
      </c>
      <c r="N20" s="237">
        <f t="shared" si="3"/>
        <v>2361.0044020355153</v>
      </c>
    </row>
    <row r="21" spans="1:15" s="11" customFormat="1" ht="12" customHeight="1" x14ac:dyDescent="0.2">
      <c r="A21" s="228" t="s">
        <v>287</v>
      </c>
      <c r="B21" s="232">
        <v>1800.510213153322</v>
      </c>
      <c r="C21" s="13">
        <v>1481.9958871386032</v>
      </c>
      <c r="D21" s="231">
        <v>1419.0257456725601</v>
      </c>
      <c r="E21" s="540">
        <v>0</v>
      </c>
      <c r="F21" s="541">
        <v>0</v>
      </c>
      <c r="G21" s="542">
        <v>0</v>
      </c>
      <c r="H21" s="540">
        <v>0</v>
      </c>
      <c r="I21" s="541">
        <v>0</v>
      </c>
      <c r="J21" s="542">
        <v>0</v>
      </c>
      <c r="K21" s="540">
        <v>0</v>
      </c>
      <c r="L21" s="541">
        <v>0</v>
      </c>
      <c r="M21" s="542">
        <v>0</v>
      </c>
      <c r="N21" s="237">
        <f t="shared" si="3"/>
        <v>4701.531845964485</v>
      </c>
    </row>
    <row r="22" spans="1:15" s="11" customFormat="1" ht="12" customHeight="1" x14ac:dyDescent="0.2">
      <c r="A22" s="228" t="s">
        <v>206</v>
      </c>
      <c r="B22" s="230">
        <v>32.053804999999997</v>
      </c>
      <c r="C22" s="13">
        <v>29.189354000000002</v>
      </c>
      <c r="D22" s="231">
        <v>18.86946</v>
      </c>
      <c r="E22" s="540">
        <v>0</v>
      </c>
      <c r="F22" s="541">
        <v>0</v>
      </c>
      <c r="G22" s="542">
        <v>0</v>
      </c>
      <c r="H22" s="540">
        <v>0</v>
      </c>
      <c r="I22" s="541">
        <v>0</v>
      </c>
      <c r="J22" s="542">
        <v>0</v>
      </c>
      <c r="K22" s="540">
        <v>0</v>
      </c>
      <c r="L22" s="541">
        <v>0</v>
      </c>
      <c r="M22" s="542">
        <v>0</v>
      </c>
      <c r="N22" s="237">
        <f t="shared" si="3"/>
        <v>80.112618999999995</v>
      </c>
    </row>
    <row r="23" spans="1:15" s="11" customFormat="1" ht="12" customHeight="1" x14ac:dyDescent="0.2">
      <c r="A23" s="228" t="s">
        <v>210</v>
      </c>
      <c r="B23" s="230">
        <v>502.7284120000092</v>
      </c>
      <c r="C23" s="13">
        <v>463.23487100000091</v>
      </c>
      <c r="D23" s="231">
        <v>504.20241499999787</v>
      </c>
      <c r="E23" s="540">
        <v>0</v>
      </c>
      <c r="F23" s="541">
        <v>0</v>
      </c>
      <c r="G23" s="542">
        <v>0</v>
      </c>
      <c r="H23" s="540">
        <v>0</v>
      </c>
      <c r="I23" s="541">
        <v>0</v>
      </c>
      <c r="J23" s="542">
        <v>0</v>
      </c>
      <c r="K23" s="540">
        <v>0</v>
      </c>
      <c r="L23" s="541">
        <v>0</v>
      </c>
      <c r="M23" s="542">
        <v>0</v>
      </c>
      <c r="N23" s="237">
        <f t="shared" si="3"/>
        <v>1470.165698000008</v>
      </c>
    </row>
    <row r="24" spans="1:15" s="11" customFormat="1" ht="12" customHeight="1" x14ac:dyDescent="0.25">
      <c r="A24" s="228" t="s">
        <v>277</v>
      </c>
      <c r="B24" s="230">
        <f>'3.1'!B16</f>
        <v>556.18651299999988</v>
      </c>
      <c r="C24" s="13">
        <f>'3.1'!C16</f>
        <v>509.39533899999986</v>
      </c>
      <c r="D24" s="231">
        <f>'3.1'!D16</f>
        <v>503.37134599999985</v>
      </c>
      <c r="E24" s="540">
        <f>'3.1'!E16</f>
        <v>0</v>
      </c>
      <c r="F24" s="541">
        <f>'3.1'!F16</f>
        <v>0</v>
      </c>
      <c r="G24" s="542">
        <f>'3.1'!G16</f>
        <v>0</v>
      </c>
      <c r="H24" s="540">
        <f>'3.1'!H16</f>
        <v>0</v>
      </c>
      <c r="I24" s="541">
        <f>'3.1'!I16</f>
        <v>0</v>
      </c>
      <c r="J24" s="542">
        <f>'3.1'!J16</f>
        <v>0</v>
      </c>
      <c r="K24" s="540">
        <f>'3.1'!K16</f>
        <v>0</v>
      </c>
      <c r="L24" s="541">
        <f>'3.1'!L16</f>
        <v>0</v>
      </c>
      <c r="M24" s="542">
        <f>'3.1'!M16</f>
        <v>0</v>
      </c>
      <c r="N24" s="237">
        <f t="shared" si="3"/>
        <v>1568.9531979999997</v>
      </c>
    </row>
    <row r="25" spans="1:15" s="11" customFormat="1" ht="12" customHeight="1" x14ac:dyDescent="0.25">
      <c r="A25" s="228" t="s">
        <v>278</v>
      </c>
      <c r="B25" s="230">
        <f>'3.1'!B26</f>
        <v>151.832335</v>
      </c>
      <c r="C25" s="13">
        <f>'3.1'!C26</f>
        <v>127.88250700000002</v>
      </c>
      <c r="D25" s="231">
        <f>'3.1'!D26</f>
        <v>118.21838100000002</v>
      </c>
      <c r="E25" s="540">
        <f>'3.1'!E26</f>
        <v>0</v>
      </c>
      <c r="F25" s="541">
        <f>'3.1'!F26</f>
        <v>0</v>
      </c>
      <c r="G25" s="542">
        <f>'3.1'!G26</f>
        <v>0</v>
      </c>
      <c r="H25" s="540">
        <f>'3.1'!H26</f>
        <v>0</v>
      </c>
      <c r="I25" s="541">
        <f>'3.1'!I26</f>
        <v>0</v>
      </c>
      <c r="J25" s="542">
        <f>'3.1'!J26</f>
        <v>0</v>
      </c>
      <c r="K25" s="540">
        <f>'3.1'!K26</f>
        <v>0</v>
      </c>
      <c r="L25" s="541">
        <f>'3.1'!L26</f>
        <v>0</v>
      </c>
      <c r="M25" s="542">
        <f>'3.1'!M26</f>
        <v>0</v>
      </c>
      <c r="N25" s="237">
        <f t="shared" si="3"/>
        <v>397.93322300000005</v>
      </c>
    </row>
    <row r="26" spans="1:15" s="11" customFormat="1" ht="12" customHeight="1" x14ac:dyDescent="0.2">
      <c r="A26" s="228" t="s">
        <v>207</v>
      </c>
      <c r="B26" s="230">
        <v>142.17053299999998</v>
      </c>
      <c r="C26" s="13">
        <v>104.60866799999999</v>
      </c>
      <c r="D26" s="231">
        <v>121.68668100000001</v>
      </c>
      <c r="E26" s="540">
        <v>0</v>
      </c>
      <c r="F26" s="541">
        <v>0</v>
      </c>
      <c r="G26" s="542">
        <v>0</v>
      </c>
      <c r="H26" s="540">
        <v>0</v>
      </c>
      <c r="I26" s="541">
        <v>0</v>
      </c>
      <c r="J26" s="542">
        <v>0</v>
      </c>
      <c r="K26" s="540">
        <v>0</v>
      </c>
      <c r="L26" s="541">
        <v>0</v>
      </c>
      <c r="M26" s="542">
        <v>0</v>
      </c>
      <c r="N26" s="237">
        <f t="shared" si="3"/>
        <v>368.46588199999997</v>
      </c>
    </row>
    <row r="27" spans="1:15" s="11" customFormat="1" ht="12" customHeight="1" x14ac:dyDescent="0.2">
      <c r="A27" s="228" t="s">
        <v>208</v>
      </c>
      <c r="B27" s="230">
        <f>B28+B12+B24+B26</f>
        <v>7360.1628420000088</v>
      </c>
      <c r="C27" s="13">
        <f t="shared" ref="C27:M27" si="4">C28+C12+C24+C26</f>
        <v>6426.9976310000011</v>
      </c>
      <c r="D27" s="231">
        <f t="shared" si="4"/>
        <v>6563.8331759999983</v>
      </c>
      <c r="E27" s="540">
        <f t="shared" si="4"/>
        <v>0</v>
      </c>
      <c r="F27" s="541">
        <f t="shared" si="4"/>
        <v>0</v>
      </c>
      <c r="G27" s="542">
        <f t="shared" si="4"/>
        <v>0</v>
      </c>
      <c r="H27" s="540">
        <f t="shared" si="4"/>
        <v>0</v>
      </c>
      <c r="I27" s="541">
        <f t="shared" si="4"/>
        <v>0</v>
      </c>
      <c r="J27" s="542">
        <f t="shared" si="4"/>
        <v>0</v>
      </c>
      <c r="K27" s="540">
        <f t="shared" si="4"/>
        <v>0</v>
      </c>
      <c r="L27" s="541">
        <f t="shared" si="4"/>
        <v>0</v>
      </c>
      <c r="M27" s="542">
        <f t="shared" si="4"/>
        <v>0</v>
      </c>
      <c r="N27" s="237">
        <f>SUM(B27:M27)</f>
        <v>20350.993649000011</v>
      </c>
    </row>
    <row r="28" spans="1:15" s="11" customFormat="1" ht="12" customHeight="1" x14ac:dyDescent="0.2">
      <c r="A28" s="239" t="s">
        <v>209</v>
      </c>
      <c r="B28" s="350">
        <f>B18+B19+B20+B21+B22+B23+B25</f>
        <v>6202.3105970000088</v>
      </c>
      <c r="C28" s="351">
        <f t="shared" ref="C28:M28" si="5">C18+C19+C20+C21+C22+C23+C25</f>
        <v>5429.0782460000019</v>
      </c>
      <c r="D28" s="352">
        <f t="shared" si="5"/>
        <v>5575.9829069999978</v>
      </c>
      <c r="E28" s="543">
        <f t="shared" si="5"/>
        <v>0</v>
      </c>
      <c r="F28" s="544">
        <f t="shared" si="5"/>
        <v>0</v>
      </c>
      <c r="G28" s="545">
        <f t="shared" si="5"/>
        <v>0</v>
      </c>
      <c r="H28" s="543">
        <f t="shared" si="5"/>
        <v>0</v>
      </c>
      <c r="I28" s="544">
        <f t="shared" si="5"/>
        <v>0</v>
      </c>
      <c r="J28" s="545">
        <f t="shared" si="5"/>
        <v>0</v>
      </c>
      <c r="K28" s="543">
        <f t="shared" si="5"/>
        <v>0</v>
      </c>
      <c r="L28" s="544">
        <f t="shared" si="5"/>
        <v>0</v>
      </c>
      <c r="M28" s="545">
        <f t="shared" si="5"/>
        <v>0</v>
      </c>
      <c r="N28" s="353">
        <f>SUM(B28:M28)</f>
        <v>17207.371750000009</v>
      </c>
    </row>
    <row r="29" spans="1:15" s="638" customFormat="1" thickBot="1" x14ac:dyDescent="0.25">
      <c r="A29" s="775" t="s">
        <v>437</v>
      </c>
      <c r="B29" s="776">
        <f>'3.1'!B6+'3.2'!B6-'3.2'!B27</f>
        <v>27.298833999991984</v>
      </c>
      <c r="C29" s="777">
        <f>'3.1'!C6+'3.2'!C6-'3.2'!C27</f>
        <v>14.492024999998648</v>
      </c>
      <c r="D29" s="778">
        <f>'3.1'!D6+'3.2'!D6-'3.2'!D27</f>
        <v>8.3762200000028315</v>
      </c>
      <c r="E29" s="779">
        <f>'3.1'!E6+'3.2'!E6-'3.2'!E27</f>
        <v>0</v>
      </c>
      <c r="F29" s="780">
        <f>'3.1'!F6+'3.2'!F6-'3.2'!F27</f>
        <v>0</v>
      </c>
      <c r="G29" s="781">
        <f>'3.1'!G6+'3.2'!G6-'3.2'!G27</f>
        <v>0</v>
      </c>
      <c r="H29" s="779">
        <f>'3.1'!H6+'3.2'!H6-'3.2'!H27</f>
        <v>0</v>
      </c>
      <c r="I29" s="780">
        <f>'3.1'!I6+'3.2'!I6-'3.2'!I27</f>
        <v>0</v>
      </c>
      <c r="J29" s="781">
        <f>'3.1'!J6+'3.2'!J6-'3.2'!J27</f>
        <v>0</v>
      </c>
      <c r="K29" s="779">
        <f>'3.1'!K6+'3.2'!K6-'3.2'!K27</f>
        <v>0</v>
      </c>
      <c r="L29" s="780">
        <f>'3.1'!L6+'3.2'!L6-'3.2'!L27</f>
        <v>0</v>
      </c>
      <c r="M29" s="781">
        <f>'3.1'!M6+'3.2'!M6-'3.2'!M27</f>
        <v>0</v>
      </c>
      <c r="N29" s="782">
        <f>SUM(B29:M29)</f>
        <v>50.167078999993464</v>
      </c>
    </row>
    <row r="30" spans="1:15" s="9" customFormat="1" x14ac:dyDescent="0.2">
      <c r="A30" s="625" t="s">
        <v>435</v>
      </c>
      <c r="N30" s="17" t="s">
        <v>212</v>
      </c>
    </row>
    <row r="31" spans="1:15" s="11" customFormat="1" x14ac:dyDescent="0.2">
      <c r="A31" s="87" t="s">
        <v>314</v>
      </c>
      <c r="B31" s="88">
        <f>-'3.2'!B24</f>
        <v>-556.18651299999988</v>
      </c>
      <c r="C31" s="88">
        <f>-'3.2'!C24</f>
        <v>-509.39533899999986</v>
      </c>
      <c r="D31" s="88">
        <f>-'3.2'!D24</f>
        <v>-503.37134599999985</v>
      </c>
      <c r="E31" s="88">
        <f>-'3.2'!E24</f>
        <v>0</v>
      </c>
      <c r="F31" s="88">
        <f>-'3.2'!F24</f>
        <v>0</v>
      </c>
      <c r="G31" s="88">
        <f>-'3.2'!G24</f>
        <v>0</v>
      </c>
      <c r="H31" s="88">
        <f>-'3.2'!H24</f>
        <v>0</v>
      </c>
      <c r="I31" s="88">
        <f>-'3.2'!I24</f>
        <v>0</v>
      </c>
      <c r="J31" s="88">
        <f>-'3.2'!J24</f>
        <v>0</v>
      </c>
      <c r="K31" s="88">
        <f>-'3.2'!K24</f>
        <v>0</v>
      </c>
      <c r="L31" s="88">
        <f>-'3.2'!L24</f>
        <v>0</v>
      </c>
      <c r="M31" s="88">
        <f>-'3.2'!M24</f>
        <v>0</v>
      </c>
      <c r="N31" s="88">
        <f>-'3.1'!N16</f>
        <v>0</v>
      </c>
    </row>
    <row r="32" spans="1:15" s="11" customFormat="1" x14ac:dyDescent="0.2">
      <c r="A32" s="87" t="s">
        <v>54</v>
      </c>
      <c r="B32" s="88">
        <f t="shared" ref="B32:N32" si="6">-B7</f>
        <v>-1263.923</v>
      </c>
      <c r="C32" s="88">
        <f t="shared" si="6"/>
        <v>-848.83799999999985</v>
      </c>
      <c r="D32" s="88">
        <f t="shared" si="6"/>
        <v>-1031.788</v>
      </c>
      <c r="E32" s="88">
        <f t="shared" si="6"/>
        <v>0</v>
      </c>
      <c r="F32" s="88">
        <f t="shared" si="6"/>
        <v>0</v>
      </c>
      <c r="G32" s="88">
        <f t="shared" si="6"/>
        <v>0</v>
      </c>
      <c r="H32" s="88">
        <f t="shared" si="6"/>
        <v>0</v>
      </c>
      <c r="I32" s="88">
        <f t="shared" si="6"/>
        <v>0</v>
      </c>
      <c r="J32" s="88">
        <f t="shared" si="6"/>
        <v>0</v>
      </c>
      <c r="K32" s="88">
        <f t="shared" si="6"/>
        <v>0</v>
      </c>
      <c r="L32" s="88">
        <f t="shared" si="6"/>
        <v>0</v>
      </c>
      <c r="M32" s="88">
        <f t="shared" si="6"/>
        <v>0</v>
      </c>
      <c r="N32" s="88">
        <f t="shared" si="6"/>
        <v>-3144.549</v>
      </c>
      <c r="O32" s="99"/>
    </row>
    <row r="33" spans="1:17" s="11" customFormat="1" x14ac:dyDescent="0.2">
      <c r="A33" s="87" t="s">
        <v>55</v>
      </c>
      <c r="B33" s="88">
        <f t="shared" ref="B33:N33" si="7">-B8</f>
        <v>-21.318950999999998</v>
      </c>
      <c r="C33" s="88">
        <f t="shared" si="7"/>
        <v>-8.9983409999999999</v>
      </c>
      <c r="D33" s="88">
        <f t="shared" si="7"/>
        <v>-7.6865620000000003</v>
      </c>
      <c r="E33" s="88">
        <f t="shared" si="7"/>
        <v>0</v>
      </c>
      <c r="F33" s="88">
        <f t="shared" si="7"/>
        <v>0</v>
      </c>
      <c r="G33" s="88">
        <f t="shared" si="7"/>
        <v>0</v>
      </c>
      <c r="H33" s="88">
        <f t="shared" si="7"/>
        <v>0</v>
      </c>
      <c r="I33" s="88">
        <f t="shared" si="7"/>
        <v>0</v>
      </c>
      <c r="J33" s="88">
        <f t="shared" si="7"/>
        <v>0</v>
      </c>
      <c r="K33" s="88">
        <f t="shared" si="7"/>
        <v>0</v>
      </c>
      <c r="L33" s="88">
        <f t="shared" si="7"/>
        <v>0</v>
      </c>
      <c r="M33" s="88">
        <f t="shared" si="7"/>
        <v>0</v>
      </c>
      <c r="N33" s="88">
        <f t="shared" si="7"/>
        <v>-38.003853999999997</v>
      </c>
      <c r="O33" s="99"/>
    </row>
    <row r="34" spans="1:17" s="11" customFormat="1" x14ac:dyDescent="0.2">
      <c r="A34" s="87" t="s">
        <v>56</v>
      </c>
      <c r="B34" s="88">
        <f t="shared" ref="B34:N34" si="8">-B9</f>
        <v>2450.0070000000001</v>
      </c>
      <c r="C34" s="88">
        <f t="shared" si="8"/>
        <v>2152.7370000000001</v>
      </c>
      <c r="D34" s="88">
        <f t="shared" si="8"/>
        <v>1926.7820000000002</v>
      </c>
      <c r="E34" s="88">
        <f t="shared" si="8"/>
        <v>0</v>
      </c>
      <c r="F34" s="88">
        <f t="shared" si="8"/>
        <v>0</v>
      </c>
      <c r="G34" s="88">
        <f t="shared" si="8"/>
        <v>0</v>
      </c>
      <c r="H34" s="88">
        <f t="shared" si="8"/>
        <v>0</v>
      </c>
      <c r="I34" s="88">
        <f t="shared" si="8"/>
        <v>0</v>
      </c>
      <c r="J34" s="88">
        <f t="shared" si="8"/>
        <v>0</v>
      </c>
      <c r="K34" s="88">
        <f t="shared" si="8"/>
        <v>0</v>
      </c>
      <c r="L34" s="88">
        <f t="shared" si="8"/>
        <v>0</v>
      </c>
      <c r="M34" s="88">
        <f t="shared" si="8"/>
        <v>0</v>
      </c>
      <c r="N34" s="88">
        <f t="shared" si="8"/>
        <v>6529.5260000000007</v>
      </c>
      <c r="Q34" s="14"/>
    </row>
    <row r="35" spans="1:17" s="11" customFormat="1" x14ac:dyDescent="0.2">
      <c r="A35" s="87" t="s">
        <v>57</v>
      </c>
      <c r="B35" s="88">
        <f t="shared" ref="B35:N35" si="9">-B10</f>
        <v>4.0096629999999998</v>
      </c>
      <c r="C35" s="88">
        <f t="shared" si="9"/>
        <v>8.7249829999999999</v>
      </c>
      <c r="D35" s="88">
        <f t="shared" si="9"/>
        <v>44.206943000000003</v>
      </c>
      <c r="E35" s="88">
        <f t="shared" si="9"/>
        <v>0</v>
      </c>
      <c r="F35" s="88">
        <f t="shared" si="9"/>
        <v>0</v>
      </c>
      <c r="G35" s="88">
        <f t="shared" si="9"/>
        <v>0</v>
      </c>
      <c r="H35" s="88">
        <f t="shared" si="9"/>
        <v>0</v>
      </c>
      <c r="I35" s="88">
        <f t="shared" si="9"/>
        <v>0</v>
      </c>
      <c r="J35" s="88">
        <f t="shared" si="9"/>
        <v>0</v>
      </c>
      <c r="K35" s="88">
        <f t="shared" si="9"/>
        <v>0</v>
      </c>
      <c r="L35" s="88">
        <f t="shared" si="9"/>
        <v>0</v>
      </c>
      <c r="M35" s="88">
        <f t="shared" si="9"/>
        <v>0</v>
      </c>
      <c r="N35" s="88">
        <f t="shared" si="9"/>
        <v>56.941589</v>
      </c>
    </row>
    <row r="36" spans="1:17" s="11" customFormat="1" x14ac:dyDescent="0.2">
      <c r="A36" s="87" t="s">
        <v>378</v>
      </c>
      <c r="B36" s="88">
        <f t="shared" ref="B36:M36" si="10">-B12</f>
        <v>-459.49519900000001</v>
      </c>
      <c r="C36" s="88">
        <f t="shared" si="10"/>
        <v>-383.91537799999998</v>
      </c>
      <c r="D36" s="88">
        <f t="shared" si="10"/>
        <v>-362.79224200000004</v>
      </c>
      <c r="E36" s="88">
        <f t="shared" si="10"/>
        <v>0</v>
      </c>
      <c r="F36" s="88">
        <f t="shared" si="10"/>
        <v>0</v>
      </c>
      <c r="G36" s="88">
        <f t="shared" si="10"/>
        <v>0</v>
      </c>
      <c r="H36" s="88">
        <f t="shared" si="10"/>
        <v>0</v>
      </c>
      <c r="I36" s="88">
        <f t="shared" si="10"/>
        <v>0</v>
      </c>
      <c r="J36" s="88">
        <f t="shared" si="10"/>
        <v>0</v>
      </c>
      <c r="K36" s="88">
        <f t="shared" si="10"/>
        <v>0</v>
      </c>
      <c r="L36" s="88">
        <f t="shared" si="10"/>
        <v>0</v>
      </c>
      <c r="M36" s="88">
        <f t="shared" si="10"/>
        <v>0</v>
      </c>
      <c r="N36" s="88">
        <f>-N11</f>
        <v>-1206.2028190000001</v>
      </c>
    </row>
    <row r="37" spans="1:17" s="11" customFormat="1" x14ac:dyDescent="0.2">
      <c r="A37" s="87" t="s">
        <v>67</v>
      </c>
      <c r="B37" s="88">
        <f t="shared" ref="B37:M37" si="11">-B13</f>
        <v>-124.783</v>
      </c>
      <c r="C37" s="88">
        <f t="shared" si="11"/>
        <v>-96.998000000000005</v>
      </c>
      <c r="D37" s="88">
        <f t="shared" si="11"/>
        <v>-80.400999999999996</v>
      </c>
      <c r="E37" s="88">
        <f t="shared" si="11"/>
        <v>0</v>
      </c>
      <c r="F37" s="88">
        <f t="shared" si="11"/>
        <v>0</v>
      </c>
      <c r="G37" s="88">
        <f t="shared" si="11"/>
        <v>0</v>
      </c>
      <c r="H37" s="88">
        <f t="shared" si="11"/>
        <v>0</v>
      </c>
      <c r="I37" s="88">
        <f t="shared" si="11"/>
        <v>0</v>
      </c>
      <c r="J37" s="88">
        <f t="shared" si="11"/>
        <v>0</v>
      </c>
      <c r="K37" s="88">
        <f t="shared" si="11"/>
        <v>0</v>
      </c>
      <c r="L37" s="88">
        <f t="shared" si="11"/>
        <v>0</v>
      </c>
      <c r="M37" s="88">
        <f t="shared" si="11"/>
        <v>0</v>
      </c>
      <c r="N37" s="88">
        <f>-N13</f>
        <v>-302.18200000000002</v>
      </c>
    </row>
    <row r="38" spans="1:17" s="11" customFormat="1" x14ac:dyDescent="0.2">
      <c r="A38" s="87" t="s">
        <v>68</v>
      </c>
      <c r="B38" s="88">
        <f t="shared" ref="B38:M39" si="12">-B14</f>
        <v>-334.712199</v>
      </c>
      <c r="C38" s="88">
        <f t="shared" si="12"/>
        <v>-286.91737799999999</v>
      </c>
      <c r="D38" s="88">
        <f t="shared" si="12"/>
        <v>-282.39124200000003</v>
      </c>
      <c r="E38" s="88">
        <f t="shared" si="12"/>
        <v>0</v>
      </c>
      <c r="F38" s="88">
        <f t="shared" si="12"/>
        <v>0</v>
      </c>
      <c r="G38" s="88">
        <f t="shared" si="12"/>
        <v>0</v>
      </c>
      <c r="H38" s="88">
        <f t="shared" si="12"/>
        <v>0</v>
      </c>
      <c r="I38" s="88">
        <f t="shared" si="12"/>
        <v>0</v>
      </c>
      <c r="J38" s="88">
        <f t="shared" si="12"/>
        <v>0</v>
      </c>
      <c r="K38" s="88">
        <f t="shared" si="12"/>
        <v>0</v>
      </c>
      <c r="L38" s="88">
        <f t="shared" si="12"/>
        <v>0</v>
      </c>
      <c r="M38" s="88">
        <f t="shared" si="12"/>
        <v>0</v>
      </c>
      <c r="N38" s="88">
        <f>-N14</f>
        <v>-904.02081899999996</v>
      </c>
    </row>
    <row r="39" spans="1:17" s="11" customFormat="1" x14ac:dyDescent="0.2">
      <c r="A39" s="87"/>
      <c r="B39" s="88">
        <f t="shared" si="12"/>
        <v>0</v>
      </c>
      <c r="C39" s="88">
        <f t="shared" si="12"/>
        <v>0</v>
      </c>
      <c r="D39" s="88">
        <f t="shared" si="12"/>
        <v>0</v>
      </c>
      <c r="E39" s="88">
        <f t="shared" si="12"/>
        <v>0</v>
      </c>
      <c r="F39" s="88">
        <f t="shared" si="12"/>
        <v>0</v>
      </c>
      <c r="G39" s="88">
        <f t="shared" si="12"/>
        <v>0</v>
      </c>
      <c r="H39" s="88">
        <f t="shared" si="12"/>
        <v>0</v>
      </c>
      <c r="I39" s="88">
        <f t="shared" si="12"/>
        <v>0</v>
      </c>
      <c r="J39" s="88">
        <f t="shared" si="12"/>
        <v>0</v>
      </c>
      <c r="K39" s="88">
        <f t="shared" si="12"/>
        <v>0</v>
      </c>
      <c r="L39" s="88">
        <f t="shared" si="12"/>
        <v>0</v>
      </c>
      <c r="M39" s="88">
        <f t="shared" si="12"/>
        <v>0</v>
      </c>
      <c r="N39" s="88">
        <f>-N15</f>
        <v>0</v>
      </c>
    </row>
    <row r="40" spans="1:17" s="11" customFormat="1" x14ac:dyDescent="0.2">
      <c r="A40" s="87" t="s">
        <v>218</v>
      </c>
      <c r="B40" s="88">
        <f t="shared" ref="B40:M40" si="13">-B17</f>
        <v>-6050.4782620000087</v>
      </c>
      <c r="C40" s="88">
        <f t="shared" si="13"/>
        <v>-5301.1957390000016</v>
      </c>
      <c r="D40" s="88">
        <f t="shared" si="13"/>
        <v>-5457.7645259999981</v>
      </c>
      <c r="E40" s="88">
        <f t="shared" si="13"/>
        <v>0</v>
      </c>
      <c r="F40" s="88">
        <f t="shared" si="13"/>
        <v>0</v>
      </c>
      <c r="G40" s="88">
        <f t="shared" si="13"/>
        <v>0</v>
      </c>
      <c r="H40" s="88">
        <f t="shared" si="13"/>
        <v>0</v>
      </c>
      <c r="I40" s="88">
        <f t="shared" si="13"/>
        <v>0</v>
      </c>
      <c r="J40" s="88">
        <f t="shared" si="13"/>
        <v>0</v>
      </c>
      <c r="K40" s="88">
        <f t="shared" si="13"/>
        <v>0</v>
      </c>
      <c r="L40" s="88">
        <f t="shared" si="13"/>
        <v>0</v>
      </c>
      <c r="M40" s="88">
        <f t="shared" si="13"/>
        <v>0</v>
      </c>
      <c r="N40" s="88">
        <f>-N16</f>
        <v>-16809.438527000009</v>
      </c>
    </row>
    <row r="41" spans="1:17" s="11" customFormat="1" x14ac:dyDescent="0.2">
      <c r="A41" s="87" t="s">
        <v>202</v>
      </c>
      <c r="B41" s="88">
        <f t="shared" ref="B41:N41" si="14">-B18</f>
        <v>-639.6169789999999</v>
      </c>
      <c r="C41" s="88">
        <f t="shared" si="14"/>
        <v>-575.23922500000015</v>
      </c>
      <c r="D41" s="88">
        <f t="shared" si="14"/>
        <v>-657.19121999999982</v>
      </c>
      <c r="E41" s="88">
        <f t="shared" si="14"/>
        <v>0</v>
      </c>
      <c r="F41" s="88">
        <f t="shared" si="14"/>
        <v>0</v>
      </c>
      <c r="G41" s="88">
        <f t="shared" si="14"/>
        <v>0</v>
      </c>
      <c r="H41" s="88">
        <f t="shared" si="14"/>
        <v>0</v>
      </c>
      <c r="I41" s="88">
        <f t="shared" si="14"/>
        <v>0</v>
      </c>
      <c r="J41" s="88">
        <f t="shared" si="14"/>
        <v>0</v>
      </c>
      <c r="K41" s="88">
        <f t="shared" si="14"/>
        <v>0</v>
      </c>
      <c r="L41" s="88">
        <f t="shared" si="14"/>
        <v>0</v>
      </c>
      <c r="M41" s="88">
        <f t="shared" si="14"/>
        <v>0</v>
      </c>
      <c r="N41" s="88">
        <f t="shared" si="14"/>
        <v>-1872.0474239999999</v>
      </c>
    </row>
    <row r="42" spans="1:17" s="11" customFormat="1" x14ac:dyDescent="0.2">
      <c r="A42" s="87" t="s">
        <v>203</v>
      </c>
      <c r="B42" s="88">
        <f t="shared" ref="B42:N42" si="15">-B19</f>
        <v>-2203.6838630000002</v>
      </c>
      <c r="C42" s="88">
        <f t="shared" si="15"/>
        <v>-1999.578677</v>
      </c>
      <c r="D42" s="88">
        <f t="shared" si="15"/>
        <v>-2121.3139980000001</v>
      </c>
      <c r="E42" s="88">
        <f t="shared" si="15"/>
        <v>0</v>
      </c>
      <c r="F42" s="88">
        <f t="shared" si="15"/>
        <v>0</v>
      </c>
      <c r="G42" s="88">
        <f t="shared" si="15"/>
        <v>0</v>
      </c>
      <c r="H42" s="88">
        <f t="shared" si="15"/>
        <v>0</v>
      </c>
      <c r="I42" s="88">
        <f t="shared" si="15"/>
        <v>0</v>
      </c>
      <c r="J42" s="88">
        <f t="shared" si="15"/>
        <v>0</v>
      </c>
      <c r="K42" s="88">
        <f t="shared" si="15"/>
        <v>0</v>
      </c>
      <c r="L42" s="88">
        <f t="shared" si="15"/>
        <v>0</v>
      </c>
      <c r="M42" s="88">
        <f t="shared" si="15"/>
        <v>0</v>
      </c>
      <c r="N42" s="88">
        <f t="shared" si="15"/>
        <v>-6324.5765379999993</v>
      </c>
    </row>
    <row r="43" spans="1:17" s="11" customFormat="1" x14ac:dyDescent="0.2">
      <c r="A43" s="87" t="s">
        <v>204</v>
      </c>
      <c r="B43" s="88">
        <f t="shared" ref="B43:N43" si="16">-B20</f>
        <v>-871.88498984667797</v>
      </c>
      <c r="C43" s="88">
        <f t="shared" si="16"/>
        <v>-751.95772486139708</v>
      </c>
      <c r="D43" s="88">
        <f t="shared" si="16"/>
        <v>-737.16168732744006</v>
      </c>
      <c r="E43" s="88">
        <f t="shared" si="16"/>
        <v>0</v>
      </c>
      <c r="F43" s="88">
        <f t="shared" si="16"/>
        <v>0</v>
      </c>
      <c r="G43" s="88">
        <f t="shared" si="16"/>
        <v>0</v>
      </c>
      <c r="H43" s="88">
        <f t="shared" si="16"/>
        <v>0</v>
      </c>
      <c r="I43" s="88">
        <f t="shared" si="16"/>
        <v>0</v>
      </c>
      <c r="J43" s="88">
        <f t="shared" si="16"/>
        <v>0</v>
      </c>
      <c r="K43" s="88">
        <f t="shared" si="16"/>
        <v>0</v>
      </c>
      <c r="L43" s="88">
        <f t="shared" si="16"/>
        <v>0</v>
      </c>
      <c r="M43" s="88">
        <f t="shared" si="16"/>
        <v>0</v>
      </c>
      <c r="N43" s="88">
        <f t="shared" si="16"/>
        <v>-2361.0044020355153</v>
      </c>
    </row>
    <row r="44" spans="1:17" s="11" customFormat="1" x14ac:dyDescent="0.2">
      <c r="A44" s="87" t="s">
        <v>205</v>
      </c>
      <c r="B44" s="88">
        <f t="shared" ref="B44:N44" si="17">-B21</f>
        <v>-1800.510213153322</v>
      </c>
      <c r="C44" s="88">
        <f t="shared" si="17"/>
        <v>-1481.9958871386032</v>
      </c>
      <c r="D44" s="88">
        <f t="shared" si="17"/>
        <v>-1419.0257456725601</v>
      </c>
      <c r="E44" s="88">
        <f t="shared" si="17"/>
        <v>0</v>
      </c>
      <c r="F44" s="88">
        <f t="shared" si="17"/>
        <v>0</v>
      </c>
      <c r="G44" s="88">
        <f t="shared" si="17"/>
        <v>0</v>
      </c>
      <c r="H44" s="88">
        <f t="shared" si="17"/>
        <v>0</v>
      </c>
      <c r="I44" s="88">
        <f t="shared" si="17"/>
        <v>0</v>
      </c>
      <c r="J44" s="88">
        <f t="shared" si="17"/>
        <v>0</v>
      </c>
      <c r="K44" s="88">
        <f t="shared" si="17"/>
        <v>0</v>
      </c>
      <c r="L44" s="88">
        <f t="shared" si="17"/>
        <v>0</v>
      </c>
      <c r="M44" s="88">
        <f t="shared" si="17"/>
        <v>0</v>
      </c>
      <c r="N44" s="88">
        <f t="shared" si="17"/>
        <v>-4701.531845964485</v>
      </c>
    </row>
    <row r="45" spans="1:17" s="11" customFormat="1" x14ac:dyDescent="0.2">
      <c r="A45" s="87" t="s">
        <v>206</v>
      </c>
      <c r="B45" s="88">
        <f t="shared" ref="B45:N45" si="18">-B22</f>
        <v>-32.053804999999997</v>
      </c>
      <c r="C45" s="88">
        <f t="shared" si="18"/>
        <v>-29.189354000000002</v>
      </c>
      <c r="D45" s="88">
        <f t="shared" si="18"/>
        <v>-18.86946</v>
      </c>
      <c r="E45" s="88">
        <f t="shared" si="18"/>
        <v>0</v>
      </c>
      <c r="F45" s="88">
        <f t="shared" si="18"/>
        <v>0</v>
      </c>
      <c r="G45" s="88">
        <f t="shared" si="18"/>
        <v>0</v>
      </c>
      <c r="H45" s="88">
        <f t="shared" si="18"/>
        <v>0</v>
      </c>
      <c r="I45" s="88">
        <f t="shared" si="18"/>
        <v>0</v>
      </c>
      <c r="J45" s="88">
        <f t="shared" si="18"/>
        <v>0</v>
      </c>
      <c r="K45" s="88">
        <f t="shared" si="18"/>
        <v>0</v>
      </c>
      <c r="L45" s="88">
        <f t="shared" si="18"/>
        <v>0</v>
      </c>
      <c r="M45" s="88">
        <f t="shared" si="18"/>
        <v>0</v>
      </c>
      <c r="N45" s="88">
        <f t="shared" si="18"/>
        <v>-80.112618999999995</v>
      </c>
    </row>
    <row r="46" spans="1:17" s="11" customFormat="1" x14ac:dyDescent="0.2">
      <c r="A46" s="87" t="s">
        <v>210</v>
      </c>
      <c r="B46" s="88">
        <f t="shared" ref="B46:N46" si="19">-B23</f>
        <v>-502.7284120000092</v>
      </c>
      <c r="C46" s="88">
        <f t="shared" si="19"/>
        <v>-463.23487100000091</v>
      </c>
      <c r="D46" s="88">
        <f t="shared" si="19"/>
        <v>-504.20241499999787</v>
      </c>
      <c r="E46" s="88">
        <f t="shared" si="19"/>
        <v>0</v>
      </c>
      <c r="F46" s="88">
        <f t="shared" si="19"/>
        <v>0</v>
      </c>
      <c r="G46" s="88">
        <f t="shared" si="19"/>
        <v>0</v>
      </c>
      <c r="H46" s="88">
        <f t="shared" si="19"/>
        <v>0</v>
      </c>
      <c r="I46" s="88">
        <f t="shared" si="19"/>
        <v>0</v>
      </c>
      <c r="J46" s="88">
        <f t="shared" si="19"/>
        <v>0</v>
      </c>
      <c r="K46" s="88">
        <f t="shared" si="19"/>
        <v>0</v>
      </c>
      <c r="L46" s="88">
        <f t="shared" si="19"/>
        <v>0</v>
      </c>
      <c r="M46" s="88">
        <f t="shared" si="19"/>
        <v>0</v>
      </c>
      <c r="N46" s="88">
        <f t="shared" si="19"/>
        <v>-1470.165698000008</v>
      </c>
    </row>
    <row r="47" spans="1:17" s="11" customFormat="1" x14ac:dyDescent="0.2">
      <c r="A47" s="87" t="s">
        <v>207</v>
      </c>
      <c r="B47" s="88">
        <f t="shared" ref="B47:N47" si="20">-B26</f>
        <v>-142.17053299999998</v>
      </c>
      <c r="C47" s="88">
        <f t="shared" si="20"/>
        <v>-104.60866799999999</v>
      </c>
      <c r="D47" s="88">
        <f t="shared" si="20"/>
        <v>-121.68668100000001</v>
      </c>
      <c r="E47" s="88">
        <f t="shared" si="20"/>
        <v>0</v>
      </c>
      <c r="F47" s="88">
        <f t="shared" si="20"/>
        <v>0</v>
      </c>
      <c r="G47" s="88">
        <f t="shared" si="20"/>
        <v>0</v>
      </c>
      <c r="H47" s="88">
        <f t="shared" si="20"/>
        <v>0</v>
      </c>
      <c r="I47" s="88">
        <f t="shared" si="20"/>
        <v>0</v>
      </c>
      <c r="J47" s="88">
        <f t="shared" si="20"/>
        <v>0</v>
      </c>
      <c r="K47" s="88">
        <f t="shared" si="20"/>
        <v>0</v>
      </c>
      <c r="L47" s="88">
        <f t="shared" si="20"/>
        <v>0</v>
      </c>
      <c r="M47" s="88">
        <f t="shared" si="20"/>
        <v>0</v>
      </c>
      <c r="N47" s="88">
        <f t="shared" si="20"/>
        <v>-368.46588199999997</v>
      </c>
    </row>
    <row r="48" spans="1:17" s="11" customFormat="1" x14ac:dyDescent="0.2">
      <c r="A48" s="87" t="s">
        <v>208</v>
      </c>
      <c r="B48" s="88">
        <f t="shared" ref="B48:N48" si="21">-B27</f>
        <v>-7360.1628420000088</v>
      </c>
      <c r="C48" s="88">
        <f t="shared" si="21"/>
        <v>-6426.9976310000011</v>
      </c>
      <c r="D48" s="88">
        <f t="shared" si="21"/>
        <v>-6563.8331759999983</v>
      </c>
      <c r="E48" s="88">
        <f t="shared" si="21"/>
        <v>0</v>
      </c>
      <c r="F48" s="88">
        <f t="shared" si="21"/>
        <v>0</v>
      </c>
      <c r="G48" s="88">
        <f t="shared" si="21"/>
        <v>0</v>
      </c>
      <c r="H48" s="88">
        <f t="shared" si="21"/>
        <v>0</v>
      </c>
      <c r="I48" s="88">
        <f t="shared" si="21"/>
        <v>0</v>
      </c>
      <c r="J48" s="88">
        <f t="shared" si="21"/>
        <v>0</v>
      </c>
      <c r="K48" s="88">
        <f t="shared" si="21"/>
        <v>0</v>
      </c>
      <c r="L48" s="88">
        <f t="shared" si="21"/>
        <v>0</v>
      </c>
      <c r="M48" s="88">
        <f t="shared" si="21"/>
        <v>0</v>
      </c>
      <c r="N48" s="88">
        <f t="shared" si="21"/>
        <v>-20350.993649000011</v>
      </c>
    </row>
    <row r="49" spans="1:14" s="11" customFormat="1" x14ac:dyDescent="0.2">
      <c r="A49" s="87" t="s">
        <v>209</v>
      </c>
      <c r="B49" s="88">
        <f t="shared" ref="B49:N49" si="22">-B28</f>
        <v>-6202.3105970000088</v>
      </c>
      <c r="C49" s="88">
        <f t="shared" si="22"/>
        <v>-5429.0782460000019</v>
      </c>
      <c r="D49" s="88">
        <f t="shared" si="22"/>
        <v>-5575.9829069999978</v>
      </c>
      <c r="E49" s="88">
        <f t="shared" si="22"/>
        <v>0</v>
      </c>
      <c r="F49" s="88">
        <f t="shared" si="22"/>
        <v>0</v>
      </c>
      <c r="G49" s="88">
        <f t="shared" si="22"/>
        <v>0</v>
      </c>
      <c r="H49" s="88">
        <f t="shared" si="22"/>
        <v>0</v>
      </c>
      <c r="I49" s="88">
        <f t="shared" si="22"/>
        <v>0</v>
      </c>
      <c r="J49" s="88">
        <f t="shared" si="22"/>
        <v>0</v>
      </c>
      <c r="K49" s="88">
        <f t="shared" si="22"/>
        <v>0</v>
      </c>
      <c r="L49" s="88">
        <f t="shared" si="22"/>
        <v>0</v>
      </c>
      <c r="M49" s="88">
        <f t="shared" si="22"/>
        <v>0</v>
      </c>
      <c r="N49" s="88">
        <f t="shared" si="22"/>
        <v>-17207.371750000009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67"/>
    </row>
    <row r="53" spans="1:14" x14ac:dyDescent="0.2">
      <c r="B53" s="167"/>
    </row>
    <row r="54" spans="1:14" x14ac:dyDescent="0.2">
      <c r="B54" s="167"/>
    </row>
  </sheetData>
  <mergeCells count="24">
    <mergeCell ref="N5:N6"/>
    <mergeCell ref="K5:M5"/>
    <mergeCell ref="H5:J5"/>
    <mergeCell ref="N16:N17"/>
    <mergeCell ref="B16:D16"/>
    <mergeCell ref="E16:G16"/>
    <mergeCell ref="H16:J16"/>
    <mergeCell ref="K16:M16"/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50"/>
  <sheetViews>
    <sheetView view="pageBreakPreview" zoomScaleNormal="100" zoomScaleSheetLayoutView="100" workbookViewId="0"/>
  </sheetViews>
  <sheetFormatPr defaultRowHeight="12" x14ac:dyDescent="0.2"/>
  <cols>
    <col min="1" max="1" width="19.28515625" style="493" customWidth="1"/>
    <col min="2" max="19" width="7.7109375" style="493" customWidth="1"/>
    <col min="20" max="16384" width="9.140625" style="493"/>
  </cols>
  <sheetData>
    <row r="1" spans="1:19" ht="18.75" x14ac:dyDescent="0.3">
      <c r="A1" s="117" t="s">
        <v>270</v>
      </c>
      <c r="S1" s="494" t="str">
        <f>Obsah!$A$1</f>
        <v>I. čtvrtletí 2019</v>
      </c>
    </row>
    <row r="2" spans="1:19" ht="7.5" customHeight="1" x14ac:dyDescent="0.2"/>
    <row r="3" spans="1:19" ht="12" customHeight="1" x14ac:dyDescent="0.2">
      <c r="A3" s="685"/>
      <c r="B3" s="687" t="s">
        <v>20</v>
      </c>
      <c r="C3" s="685"/>
      <c r="D3" s="688"/>
      <c r="E3" s="685" t="s">
        <v>285</v>
      </c>
      <c r="F3" s="685"/>
      <c r="G3" s="688"/>
      <c r="H3" s="687" t="s">
        <v>288</v>
      </c>
      <c r="I3" s="685"/>
      <c r="J3" s="688"/>
      <c r="K3" s="685" t="s">
        <v>6</v>
      </c>
      <c r="L3" s="685"/>
      <c r="M3" s="685"/>
      <c r="N3" s="669" t="s">
        <v>300</v>
      </c>
      <c r="O3" s="670"/>
      <c r="P3" s="671"/>
      <c r="Q3" s="670" t="s">
        <v>301</v>
      </c>
      <c r="R3" s="670"/>
      <c r="S3" s="670"/>
    </row>
    <row r="4" spans="1:19" ht="14.1" customHeight="1" x14ac:dyDescent="0.2">
      <c r="A4" s="685"/>
      <c r="B4" s="690" t="s">
        <v>377</v>
      </c>
      <c r="C4" s="689"/>
      <c r="D4" s="691"/>
      <c r="E4" s="689" t="s">
        <v>377</v>
      </c>
      <c r="F4" s="689"/>
      <c r="G4" s="691"/>
      <c r="H4" s="690" t="s">
        <v>377</v>
      </c>
      <c r="I4" s="689"/>
      <c r="J4" s="691"/>
      <c r="K4" s="689" t="s">
        <v>377</v>
      </c>
      <c r="L4" s="689"/>
      <c r="M4" s="689"/>
      <c r="N4" s="672" t="s">
        <v>382</v>
      </c>
      <c r="O4" s="673"/>
      <c r="P4" s="674"/>
      <c r="Q4" s="673" t="s">
        <v>383</v>
      </c>
      <c r="R4" s="673"/>
      <c r="S4" s="673"/>
    </row>
    <row r="5" spans="1:19" x14ac:dyDescent="0.2">
      <c r="A5" s="686"/>
      <c r="B5" s="284" t="s">
        <v>69</v>
      </c>
      <c r="C5" s="284" t="s">
        <v>70</v>
      </c>
      <c r="D5" s="284" t="s">
        <v>71</v>
      </c>
      <c r="E5" s="284" t="s">
        <v>69</v>
      </c>
      <c r="F5" s="284" t="s">
        <v>70</v>
      </c>
      <c r="G5" s="284" t="s">
        <v>71</v>
      </c>
      <c r="H5" s="284" t="s">
        <v>69</v>
      </c>
      <c r="I5" s="284" t="s">
        <v>70</v>
      </c>
      <c r="J5" s="284" t="s">
        <v>71</v>
      </c>
      <c r="K5" s="284" t="s">
        <v>69</v>
      </c>
      <c r="L5" s="284" t="s">
        <v>70</v>
      </c>
      <c r="M5" s="285" t="s">
        <v>71</v>
      </c>
      <c r="N5" s="487" t="s">
        <v>69</v>
      </c>
      <c r="O5" s="487" t="s">
        <v>70</v>
      </c>
      <c r="P5" s="488" t="s">
        <v>71</v>
      </c>
      <c r="Q5" s="487" t="s">
        <v>69</v>
      </c>
      <c r="R5" s="487" t="s">
        <v>70</v>
      </c>
      <c r="S5" s="488" t="s">
        <v>71</v>
      </c>
    </row>
    <row r="6" spans="1:19" ht="12.75" customHeight="1" x14ac:dyDescent="0.2">
      <c r="A6" s="680" t="s">
        <v>8</v>
      </c>
      <c r="B6" s="682">
        <f>SUM(B7:D7)</f>
        <v>7635.3256699999993</v>
      </c>
      <c r="C6" s="683"/>
      <c r="D6" s="684"/>
      <c r="E6" s="683">
        <f>SUM(E7:G7)</f>
        <v>413.63063</v>
      </c>
      <c r="F6" s="683"/>
      <c r="G6" s="683"/>
      <c r="H6" s="682">
        <f>SUM(H7:J7)</f>
        <v>1.24942</v>
      </c>
      <c r="I6" s="683"/>
      <c r="J6" s="684"/>
      <c r="K6" s="683">
        <f>SUM(K7:M7)</f>
        <v>7221.6950399999996</v>
      </c>
      <c r="L6" s="683"/>
      <c r="M6" s="683"/>
      <c r="N6" s="675">
        <f>P7</f>
        <v>4290</v>
      </c>
      <c r="O6" s="676"/>
      <c r="P6" s="677"/>
      <c r="Q6" s="676">
        <f>S7</f>
        <v>793</v>
      </c>
      <c r="R6" s="676"/>
      <c r="S6" s="676"/>
    </row>
    <row r="7" spans="1:19" s="511" customFormat="1" ht="15" customHeight="1" thickBot="1" x14ac:dyDescent="0.25">
      <c r="A7" s="681"/>
      <c r="B7" s="356">
        <v>2739.5419999999999</v>
      </c>
      <c r="C7" s="357">
        <v>2599.9160499999998</v>
      </c>
      <c r="D7" s="358">
        <v>2295.86762</v>
      </c>
      <c r="E7" s="359">
        <v>145.91300000000001</v>
      </c>
      <c r="F7" s="357">
        <v>140.38740999999999</v>
      </c>
      <c r="G7" s="359">
        <v>127.33022</v>
      </c>
      <c r="H7" s="356">
        <v>0.50743999999999989</v>
      </c>
      <c r="I7" s="357">
        <v>0.39257000000000003</v>
      </c>
      <c r="J7" s="358">
        <v>0.34940999999999994</v>
      </c>
      <c r="K7" s="359">
        <v>2593.6289999999999</v>
      </c>
      <c r="L7" s="357">
        <v>2459.52864</v>
      </c>
      <c r="M7" s="359">
        <v>2168.5374000000002</v>
      </c>
      <c r="N7" s="360">
        <v>4290</v>
      </c>
      <c r="O7" s="361">
        <v>4290</v>
      </c>
      <c r="P7" s="362">
        <v>4290</v>
      </c>
      <c r="Q7" s="361">
        <v>793</v>
      </c>
      <c r="R7" s="361">
        <v>793</v>
      </c>
      <c r="S7" s="361">
        <v>793</v>
      </c>
    </row>
    <row r="8" spans="1:19" s="511" customFormat="1" ht="15" customHeight="1" x14ac:dyDescent="0.2">
      <c r="A8" s="678" t="s">
        <v>23</v>
      </c>
      <c r="B8" s="647">
        <f>SUM(B9:D9)</f>
        <v>12267.381175999999</v>
      </c>
      <c r="C8" s="648"/>
      <c r="D8" s="649"/>
      <c r="E8" s="648">
        <f>SUM(E9:G9)</f>
        <v>1067.713931</v>
      </c>
      <c r="F8" s="648"/>
      <c r="G8" s="648"/>
      <c r="H8" s="647">
        <f>SUM(H9:J9)</f>
        <v>383.80809399999998</v>
      </c>
      <c r="I8" s="648"/>
      <c r="J8" s="649"/>
      <c r="K8" s="648">
        <f>SUM(K9:M9)</f>
        <v>11199.667245000001</v>
      </c>
      <c r="L8" s="648"/>
      <c r="M8" s="648"/>
      <c r="N8" s="666">
        <f>P9</f>
        <v>10982.064</v>
      </c>
      <c r="O8" s="667"/>
      <c r="P8" s="668"/>
      <c r="Q8" s="667">
        <f>S9</f>
        <v>28808.692000000014</v>
      </c>
      <c r="R8" s="667"/>
      <c r="S8" s="667"/>
    </row>
    <row r="9" spans="1:19" s="511" customFormat="1" ht="15" customHeight="1" x14ac:dyDescent="0.2">
      <c r="A9" s="679"/>
      <c r="B9" s="363">
        <f t="shared" ref="B9:M9" si="0">SUM(B10:B21)</f>
        <v>4448.4202129999994</v>
      </c>
      <c r="C9" s="364">
        <f t="shared" si="0"/>
        <v>3917.0622650000005</v>
      </c>
      <c r="D9" s="365">
        <f t="shared" si="0"/>
        <v>3901.8986979999991</v>
      </c>
      <c r="E9" s="366">
        <f t="shared" si="0"/>
        <v>380.1446289999999</v>
      </c>
      <c r="F9" s="364">
        <f t="shared" si="0"/>
        <v>340.62719900000002</v>
      </c>
      <c r="G9" s="366">
        <f t="shared" si="0"/>
        <v>346.94210300000003</v>
      </c>
      <c r="H9" s="363">
        <f t="shared" si="0"/>
        <v>146.88618400000001</v>
      </c>
      <c r="I9" s="364">
        <f t="shared" si="0"/>
        <v>123.56027199999998</v>
      </c>
      <c r="J9" s="365">
        <f t="shared" si="0"/>
        <v>113.36163799999999</v>
      </c>
      <c r="K9" s="366">
        <f t="shared" si="0"/>
        <v>4068.275584</v>
      </c>
      <c r="L9" s="364">
        <f t="shared" si="0"/>
        <v>3576.4350660000009</v>
      </c>
      <c r="M9" s="366">
        <f t="shared" si="0"/>
        <v>3554.9565949999987</v>
      </c>
      <c r="N9" s="367">
        <v>11057.432000000001</v>
      </c>
      <c r="O9" s="368">
        <v>11057.564</v>
      </c>
      <c r="P9" s="369">
        <v>10982.064</v>
      </c>
      <c r="Q9" s="368">
        <v>28966.910000000014</v>
      </c>
      <c r="R9" s="368">
        <v>28982.552000000014</v>
      </c>
      <c r="S9" s="368">
        <v>28808.692000000014</v>
      </c>
    </row>
    <row r="10" spans="1:19" ht="12" customHeight="1" x14ac:dyDescent="0.2">
      <c r="A10" s="216" t="s">
        <v>201</v>
      </c>
      <c r="B10" s="312">
        <v>185.95342799999997</v>
      </c>
      <c r="C10" s="71">
        <v>167.80712899999997</v>
      </c>
      <c r="D10" s="313">
        <v>210.63094599999999</v>
      </c>
      <c r="E10" s="71">
        <v>12.409323000000001</v>
      </c>
      <c r="F10" s="71">
        <v>11.216282</v>
      </c>
      <c r="G10" s="71">
        <v>15.735168000000007</v>
      </c>
      <c r="H10" s="312">
        <v>7.7270149999999997</v>
      </c>
      <c r="I10" s="71">
        <v>7.5265120000000003</v>
      </c>
      <c r="J10" s="313">
        <v>8.7686850000000014</v>
      </c>
      <c r="K10" s="71">
        <v>173.54410499999997</v>
      </c>
      <c r="L10" s="71">
        <v>156.59084699999997</v>
      </c>
      <c r="M10" s="71">
        <v>194.89577799999998</v>
      </c>
      <c r="N10" s="316"/>
      <c r="O10" s="50"/>
      <c r="P10" s="317"/>
      <c r="Q10" s="495"/>
      <c r="R10" s="495"/>
      <c r="S10" s="495"/>
    </row>
    <row r="11" spans="1:19" ht="12" customHeight="1" x14ac:dyDescent="0.2">
      <c r="A11" s="217" t="s">
        <v>200</v>
      </c>
      <c r="B11" s="314">
        <v>1.3535709999999999</v>
      </c>
      <c r="C11" s="53">
        <v>1.0492950000000001</v>
      </c>
      <c r="D11" s="315">
        <v>1.0386549999999999</v>
      </c>
      <c r="E11" s="186">
        <v>9.0036000000000005E-2</v>
      </c>
      <c r="F11" s="53">
        <v>8.1172999999999995E-2</v>
      </c>
      <c r="G11" s="28">
        <v>7.3862999999999998E-2</v>
      </c>
      <c r="H11" s="314">
        <v>0.11234000000000001</v>
      </c>
      <c r="I11" s="53">
        <v>9.8599999999999993E-2</v>
      </c>
      <c r="J11" s="315">
        <v>0.10027</v>
      </c>
      <c r="K11" s="186">
        <v>1.2635349999999999</v>
      </c>
      <c r="L11" s="53">
        <v>0.96812200000000015</v>
      </c>
      <c r="M11" s="28">
        <v>0.96479199999999987</v>
      </c>
      <c r="N11" s="316"/>
      <c r="O11" s="50"/>
      <c r="P11" s="317"/>
      <c r="Q11" s="495"/>
      <c r="R11" s="495"/>
      <c r="S11" s="495"/>
    </row>
    <row r="12" spans="1:19" ht="12" customHeight="1" x14ac:dyDescent="0.2">
      <c r="A12" s="216" t="s">
        <v>199</v>
      </c>
      <c r="B12" s="496">
        <v>304.25334700000002</v>
      </c>
      <c r="C12" s="497">
        <v>253.04551099999995</v>
      </c>
      <c r="D12" s="498">
        <v>213.89882700000001</v>
      </c>
      <c r="E12" s="499">
        <v>21.414866999999994</v>
      </c>
      <c r="F12" s="497">
        <v>17.151779999999995</v>
      </c>
      <c r="G12" s="500">
        <v>15.845180999999998</v>
      </c>
      <c r="H12" s="496">
        <v>24.400308000000003</v>
      </c>
      <c r="I12" s="497">
        <v>19.018594</v>
      </c>
      <c r="J12" s="498">
        <v>18.870016</v>
      </c>
      <c r="K12" s="499">
        <v>282.83848</v>
      </c>
      <c r="L12" s="497">
        <v>235.89373099999995</v>
      </c>
      <c r="M12" s="500">
        <v>198.05364600000001</v>
      </c>
      <c r="N12" s="316"/>
      <c r="O12" s="50"/>
      <c r="P12" s="317"/>
      <c r="Q12" s="495"/>
      <c r="R12" s="495"/>
      <c r="S12" s="495"/>
    </row>
    <row r="13" spans="1:19" ht="12" customHeight="1" x14ac:dyDescent="0.2">
      <c r="A13" s="216" t="s">
        <v>198</v>
      </c>
      <c r="B13" s="496">
        <v>3768.9612359999996</v>
      </c>
      <c r="C13" s="497">
        <v>3327.8152520000012</v>
      </c>
      <c r="D13" s="498">
        <v>3328.081862999999</v>
      </c>
      <c r="E13" s="499">
        <v>332.85448099999996</v>
      </c>
      <c r="F13" s="497">
        <v>299.411025</v>
      </c>
      <c r="G13" s="500">
        <v>303.30839699999996</v>
      </c>
      <c r="H13" s="496">
        <v>96.649492000000009</v>
      </c>
      <c r="I13" s="497">
        <v>80.769770000000008</v>
      </c>
      <c r="J13" s="498">
        <v>72.041178000000002</v>
      </c>
      <c r="K13" s="499">
        <v>3436.1067549999998</v>
      </c>
      <c r="L13" s="497">
        <v>3028.4042270000014</v>
      </c>
      <c r="M13" s="500">
        <v>3024.7734659999992</v>
      </c>
      <c r="N13" s="316"/>
      <c r="O13" s="50"/>
      <c r="P13" s="317"/>
      <c r="Q13" s="495"/>
      <c r="R13" s="495"/>
      <c r="S13" s="495"/>
    </row>
    <row r="14" spans="1:19" ht="12" customHeight="1" x14ac:dyDescent="0.2">
      <c r="A14" s="216" t="s">
        <v>197</v>
      </c>
      <c r="B14" s="496">
        <v>0</v>
      </c>
      <c r="C14" s="497">
        <v>0</v>
      </c>
      <c r="D14" s="498">
        <v>0</v>
      </c>
      <c r="E14" s="499">
        <v>0</v>
      </c>
      <c r="F14" s="497">
        <v>0</v>
      </c>
      <c r="G14" s="500">
        <v>0</v>
      </c>
      <c r="H14" s="496">
        <v>0</v>
      </c>
      <c r="I14" s="497">
        <v>0</v>
      </c>
      <c r="J14" s="498">
        <v>0</v>
      </c>
      <c r="K14" s="499">
        <v>0</v>
      </c>
      <c r="L14" s="497">
        <v>0</v>
      </c>
      <c r="M14" s="500">
        <v>0</v>
      </c>
      <c r="N14" s="316"/>
      <c r="O14" s="50"/>
      <c r="P14" s="317"/>
      <c r="Q14" s="495"/>
      <c r="R14" s="495"/>
      <c r="S14" s="495"/>
    </row>
    <row r="15" spans="1:19" ht="12" customHeight="1" x14ac:dyDescent="0.2">
      <c r="A15" s="216" t="s">
        <v>196</v>
      </c>
      <c r="B15" s="496">
        <v>5.7003560000000011</v>
      </c>
      <c r="C15" s="497">
        <v>5.4448089999999993</v>
      </c>
      <c r="D15" s="498">
        <v>4.6466649999999996</v>
      </c>
      <c r="E15" s="499">
        <v>0.8696910000000001</v>
      </c>
      <c r="F15" s="497">
        <v>0.76399899999999998</v>
      </c>
      <c r="G15" s="500">
        <v>0.62472400000000006</v>
      </c>
      <c r="H15" s="496">
        <v>0.49854600000000004</v>
      </c>
      <c r="I15" s="497">
        <v>0.53863799999999995</v>
      </c>
      <c r="J15" s="498">
        <v>0.26205700000000004</v>
      </c>
      <c r="K15" s="499">
        <v>4.8306650000000007</v>
      </c>
      <c r="L15" s="497">
        <v>4.6808099999999992</v>
      </c>
      <c r="M15" s="500">
        <v>4.021941</v>
      </c>
      <c r="N15" s="316"/>
      <c r="O15" s="50"/>
      <c r="P15" s="317"/>
      <c r="Q15" s="495"/>
      <c r="R15" s="495"/>
      <c r="S15" s="495"/>
    </row>
    <row r="16" spans="1:19" ht="12" customHeight="1" x14ac:dyDescent="0.2">
      <c r="A16" s="216" t="s">
        <v>195</v>
      </c>
      <c r="B16" s="496">
        <v>2.4652709999999995</v>
      </c>
      <c r="C16" s="497">
        <v>1.8948490000000002</v>
      </c>
      <c r="D16" s="498">
        <v>1.4320850000000001</v>
      </c>
      <c r="E16" s="499">
        <v>5.4401000000000005E-2</v>
      </c>
      <c r="F16" s="497">
        <v>0.10480400000000001</v>
      </c>
      <c r="G16" s="500">
        <v>7.8911000000000009E-2</v>
      </c>
      <c r="H16" s="496">
        <v>0.42499000000000003</v>
      </c>
      <c r="I16" s="497">
        <v>0.34951500000000002</v>
      </c>
      <c r="J16" s="498">
        <v>0.368672</v>
      </c>
      <c r="K16" s="499">
        <v>2.4108699999999996</v>
      </c>
      <c r="L16" s="497">
        <v>1.7900450000000001</v>
      </c>
      <c r="M16" s="500">
        <v>1.3531740000000001</v>
      </c>
      <c r="N16" s="316"/>
      <c r="O16" s="50"/>
      <c r="P16" s="317"/>
      <c r="Q16" s="495"/>
      <c r="R16" s="495"/>
      <c r="S16" s="495"/>
    </row>
    <row r="17" spans="1:19" ht="12" customHeight="1" x14ac:dyDescent="0.2">
      <c r="A17" s="216" t="s">
        <v>194</v>
      </c>
      <c r="B17" s="496">
        <v>14.643177</v>
      </c>
      <c r="C17" s="497">
        <v>16.252647</v>
      </c>
      <c r="D17" s="498">
        <v>17.513720000000003</v>
      </c>
      <c r="E17" s="499">
        <v>1.966539</v>
      </c>
      <c r="F17" s="497">
        <v>2.1664479999999999</v>
      </c>
      <c r="G17" s="500">
        <v>2.3418969999999999</v>
      </c>
      <c r="H17" s="496">
        <v>2.9598310000000003</v>
      </c>
      <c r="I17" s="497">
        <v>2.5029229999999996</v>
      </c>
      <c r="J17" s="498">
        <v>2.4769140000000003</v>
      </c>
      <c r="K17" s="499">
        <v>12.676638000000001</v>
      </c>
      <c r="L17" s="497">
        <v>14.086199000000001</v>
      </c>
      <c r="M17" s="500">
        <v>15.171823000000003</v>
      </c>
      <c r="N17" s="316"/>
      <c r="O17" s="50"/>
      <c r="P17" s="317"/>
      <c r="Q17" s="495"/>
      <c r="R17" s="495"/>
      <c r="S17" s="495"/>
    </row>
    <row r="18" spans="1:19" ht="12" customHeight="1" x14ac:dyDescent="0.2">
      <c r="A18" s="216" t="s">
        <v>193</v>
      </c>
      <c r="B18" s="496">
        <v>72.801063000000013</v>
      </c>
      <c r="C18" s="497">
        <v>68.049250000000001</v>
      </c>
      <c r="D18" s="498">
        <v>77.026687000000024</v>
      </c>
      <c r="E18" s="499">
        <v>6.1110000000000007</v>
      </c>
      <c r="F18" s="497">
        <v>5.6862029999999999</v>
      </c>
      <c r="G18" s="500">
        <v>6.4741919999999995</v>
      </c>
      <c r="H18" s="496">
        <v>6.3619209999999997</v>
      </c>
      <c r="I18" s="497">
        <v>5.6669809999999998</v>
      </c>
      <c r="J18" s="498">
        <v>6.2676810000000005</v>
      </c>
      <c r="K18" s="499">
        <v>66.690063000000009</v>
      </c>
      <c r="L18" s="497">
        <v>62.363047000000002</v>
      </c>
      <c r="M18" s="500">
        <v>70.552495000000022</v>
      </c>
      <c r="N18" s="316"/>
      <c r="O18" s="50"/>
      <c r="P18" s="317"/>
      <c r="Q18" s="495"/>
      <c r="R18" s="495"/>
      <c r="S18" s="495"/>
    </row>
    <row r="19" spans="1:19" ht="12" customHeight="1" x14ac:dyDescent="0.2">
      <c r="A19" s="216" t="s">
        <v>15</v>
      </c>
      <c r="B19" s="496">
        <v>0</v>
      </c>
      <c r="C19" s="497">
        <v>0</v>
      </c>
      <c r="D19" s="498">
        <v>0</v>
      </c>
      <c r="E19" s="499">
        <v>0</v>
      </c>
      <c r="F19" s="497">
        <v>0</v>
      </c>
      <c r="G19" s="500">
        <v>0</v>
      </c>
      <c r="H19" s="496">
        <v>0</v>
      </c>
      <c r="I19" s="497">
        <v>0</v>
      </c>
      <c r="J19" s="498">
        <v>0</v>
      </c>
      <c r="K19" s="499">
        <v>0</v>
      </c>
      <c r="L19" s="497">
        <v>0</v>
      </c>
      <c r="M19" s="500">
        <v>0</v>
      </c>
      <c r="N19" s="316"/>
      <c r="O19" s="50"/>
      <c r="P19" s="317"/>
      <c r="Q19" s="495"/>
      <c r="R19" s="495"/>
      <c r="S19" s="495"/>
    </row>
    <row r="20" spans="1:19" ht="12" customHeight="1" x14ac:dyDescent="0.2">
      <c r="A20" s="216" t="s">
        <v>192</v>
      </c>
      <c r="B20" s="496">
        <v>17.419387999999994</v>
      </c>
      <c r="C20" s="497">
        <v>17.064285999999999</v>
      </c>
      <c r="D20" s="498">
        <v>1.6213970000000004</v>
      </c>
      <c r="E20" s="499">
        <v>1.21662</v>
      </c>
      <c r="F20" s="497">
        <v>1.2637499999999999</v>
      </c>
      <c r="G20" s="500">
        <v>0.15318900000000002</v>
      </c>
      <c r="H20" s="496">
        <v>2.5106199999999999</v>
      </c>
      <c r="I20" s="497">
        <v>2.1835</v>
      </c>
      <c r="J20" s="498">
        <v>0.10052800000000001</v>
      </c>
      <c r="K20" s="499">
        <v>16.202767999999995</v>
      </c>
      <c r="L20" s="497">
        <v>15.800535999999999</v>
      </c>
      <c r="M20" s="500">
        <v>1.4682080000000004</v>
      </c>
      <c r="N20" s="316"/>
      <c r="O20" s="50"/>
      <c r="P20" s="317"/>
      <c r="Q20" s="495"/>
      <c r="R20" s="495"/>
      <c r="S20" s="495"/>
    </row>
    <row r="21" spans="1:19" ht="12" customHeight="1" thickBot="1" x14ac:dyDescent="0.25">
      <c r="A21" s="501" t="s">
        <v>191</v>
      </c>
      <c r="B21" s="502">
        <v>74.869375999999988</v>
      </c>
      <c r="C21" s="62">
        <v>58.639237000000008</v>
      </c>
      <c r="D21" s="503">
        <v>46.00785299999999</v>
      </c>
      <c r="E21" s="62">
        <v>3.1576710000000001</v>
      </c>
      <c r="F21" s="62">
        <v>2.7817349999999994</v>
      </c>
      <c r="G21" s="62">
        <v>2.3065809999999995</v>
      </c>
      <c r="H21" s="502">
        <v>5.2411209999999997</v>
      </c>
      <c r="I21" s="62">
        <v>4.9052390000000008</v>
      </c>
      <c r="J21" s="503">
        <v>4.1056369999999998</v>
      </c>
      <c r="K21" s="62">
        <v>71.711704999999995</v>
      </c>
      <c r="L21" s="62">
        <v>55.857502000000011</v>
      </c>
      <c r="M21" s="62">
        <v>43.701271999999989</v>
      </c>
      <c r="N21" s="316"/>
      <c r="O21" s="50"/>
      <c r="P21" s="317"/>
      <c r="Q21" s="495"/>
      <c r="R21" s="495"/>
      <c r="S21" s="495"/>
    </row>
    <row r="22" spans="1:19" ht="12" customHeight="1" x14ac:dyDescent="0.2">
      <c r="A22" s="678" t="s">
        <v>24</v>
      </c>
      <c r="B22" s="647">
        <f>SUM(B23:D23)</f>
        <v>1214.7355899999998</v>
      </c>
      <c r="C22" s="648"/>
      <c r="D22" s="649"/>
      <c r="E22" s="648">
        <f>SUM(E23:G23)</f>
        <v>14.130185000000001</v>
      </c>
      <c r="F22" s="648"/>
      <c r="G22" s="648"/>
      <c r="H22" s="647">
        <f>SUM(H23:J23)</f>
        <v>2.911613</v>
      </c>
      <c r="I22" s="648"/>
      <c r="J22" s="649"/>
      <c r="K22" s="648">
        <f>SUM(K23:M23)</f>
        <v>1200.605405</v>
      </c>
      <c r="L22" s="648"/>
      <c r="M22" s="648"/>
      <c r="N22" s="647">
        <f>P23</f>
        <v>1363.5</v>
      </c>
      <c r="O22" s="648"/>
      <c r="P22" s="649"/>
      <c r="Q22" s="648">
        <f>S23</f>
        <v>936.3</v>
      </c>
      <c r="R22" s="648"/>
      <c r="S22" s="648"/>
    </row>
    <row r="23" spans="1:19" s="512" customFormat="1" ht="15" customHeight="1" x14ac:dyDescent="0.2">
      <c r="A23" s="679"/>
      <c r="B23" s="376">
        <f t="shared" ref="B23:M23" si="1">SUM(B24:B35)</f>
        <v>548.23631</v>
      </c>
      <c r="C23" s="364">
        <f t="shared" si="1"/>
        <v>416.08054999999996</v>
      </c>
      <c r="D23" s="365">
        <f t="shared" si="1"/>
        <v>250.41872999999998</v>
      </c>
      <c r="E23" s="366">
        <f t="shared" si="1"/>
        <v>5.9198949999999995</v>
      </c>
      <c r="F23" s="364">
        <f t="shared" si="1"/>
        <v>5.2604160000000002</v>
      </c>
      <c r="G23" s="366">
        <f t="shared" si="1"/>
        <v>2.9498740000000003</v>
      </c>
      <c r="H23" s="376">
        <f t="shared" si="1"/>
        <v>0.99224900000000005</v>
      </c>
      <c r="I23" s="364">
        <f t="shared" si="1"/>
        <v>0.89166400000000012</v>
      </c>
      <c r="J23" s="365">
        <f t="shared" si="1"/>
        <v>1.0277000000000001</v>
      </c>
      <c r="K23" s="366">
        <f t="shared" si="1"/>
        <v>542.31641500000001</v>
      </c>
      <c r="L23" s="364">
        <f t="shared" si="1"/>
        <v>410.82013399999994</v>
      </c>
      <c r="M23" s="366">
        <f t="shared" si="1"/>
        <v>247.46885599999999</v>
      </c>
      <c r="N23" s="367">
        <v>1363.5</v>
      </c>
      <c r="O23" s="368">
        <v>1363.5</v>
      </c>
      <c r="P23" s="369">
        <v>1363.5</v>
      </c>
      <c r="Q23" s="368">
        <v>936.3</v>
      </c>
      <c r="R23" s="368">
        <v>936.3</v>
      </c>
      <c r="S23" s="368">
        <v>936.3</v>
      </c>
    </row>
    <row r="24" spans="1:19" ht="12" customHeight="1" x14ac:dyDescent="0.2">
      <c r="A24" s="216" t="s">
        <v>201</v>
      </c>
      <c r="B24" s="312">
        <v>0</v>
      </c>
      <c r="C24" s="71">
        <v>0</v>
      </c>
      <c r="D24" s="313">
        <v>0</v>
      </c>
      <c r="E24" s="71">
        <v>0</v>
      </c>
      <c r="F24" s="71">
        <v>0</v>
      </c>
      <c r="G24" s="71">
        <v>0</v>
      </c>
      <c r="H24" s="312">
        <v>0</v>
      </c>
      <c r="I24" s="71">
        <v>0</v>
      </c>
      <c r="J24" s="313">
        <v>0</v>
      </c>
      <c r="K24" s="71">
        <v>0</v>
      </c>
      <c r="L24" s="71">
        <v>0</v>
      </c>
      <c r="M24" s="71">
        <v>0</v>
      </c>
      <c r="N24" s="316"/>
      <c r="O24" s="50"/>
      <c r="P24" s="317"/>
      <c r="Q24" s="495"/>
      <c r="R24" s="495"/>
      <c r="S24" s="495"/>
    </row>
    <row r="25" spans="1:19" ht="12" customHeight="1" x14ac:dyDescent="0.2">
      <c r="A25" s="217" t="s">
        <v>200</v>
      </c>
      <c r="B25" s="314">
        <v>0</v>
      </c>
      <c r="C25" s="53">
        <v>0</v>
      </c>
      <c r="D25" s="315">
        <v>0</v>
      </c>
      <c r="E25" s="186">
        <v>0</v>
      </c>
      <c r="F25" s="53">
        <v>0</v>
      </c>
      <c r="G25" s="28">
        <v>0</v>
      </c>
      <c r="H25" s="314">
        <v>0</v>
      </c>
      <c r="I25" s="53">
        <v>0</v>
      </c>
      <c r="J25" s="315">
        <v>0</v>
      </c>
      <c r="K25" s="186">
        <v>0</v>
      </c>
      <c r="L25" s="53">
        <v>0</v>
      </c>
      <c r="M25" s="28">
        <v>0</v>
      </c>
      <c r="N25" s="316"/>
      <c r="O25" s="50"/>
      <c r="P25" s="317"/>
      <c r="Q25" s="495"/>
      <c r="R25" s="495"/>
      <c r="S25" s="495"/>
    </row>
    <row r="26" spans="1:19" ht="12" customHeight="1" x14ac:dyDescent="0.2">
      <c r="A26" s="216" t="s">
        <v>199</v>
      </c>
      <c r="B26" s="496">
        <v>0</v>
      </c>
      <c r="C26" s="497">
        <v>0</v>
      </c>
      <c r="D26" s="498">
        <v>0</v>
      </c>
      <c r="E26" s="499">
        <v>0</v>
      </c>
      <c r="F26" s="497">
        <v>0</v>
      </c>
      <c r="G26" s="500">
        <v>0</v>
      </c>
      <c r="H26" s="496">
        <v>0</v>
      </c>
      <c r="I26" s="497">
        <v>0</v>
      </c>
      <c r="J26" s="498">
        <v>0</v>
      </c>
      <c r="K26" s="499">
        <v>0</v>
      </c>
      <c r="L26" s="497">
        <v>0</v>
      </c>
      <c r="M26" s="500">
        <v>0</v>
      </c>
      <c r="N26" s="316"/>
      <c r="O26" s="50"/>
      <c r="P26" s="317"/>
      <c r="Q26" s="495"/>
      <c r="R26" s="495"/>
      <c r="S26" s="495"/>
    </row>
    <row r="27" spans="1:19" ht="12" customHeight="1" x14ac:dyDescent="0.2">
      <c r="A27" s="216" t="s">
        <v>198</v>
      </c>
      <c r="B27" s="496">
        <v>0</v>
      </c>
      <c r="C27" s="497">
        <v>0</v>
      </c>
      <c r="D27" s="498">
        <v>0</v>
      </c>
      <c r="E27" s="499">
        <v>0</v>
      </c>
      <c r="F27" s="497">
        <v>0</v>
      </c>
      <c r="G27" s="500">
        <v>0</v>
      </c>
      <c r="H27" s="496">
        <v>0</v>
      </c>
      <c r="I27" s="497">
        <v>0</v>
      </c>
      <c r="J27" s="498">
        <v>0</v>
      </c>
      <c r="K27" s="499">
        <v>0</v>
      </c>
      <c r="L27" s="497">
        <v>0</v>
      </c>
      <c r="M27" s="500">
        <v>0</v>
      </c>
      <c r="N27" s="316"/>
      <c r="O27" s="50"/>
      <c r="P27" s="317"/>
      <c r="Q27" s="495"/>
      <c r="R27" s="495"/>
      <c r="S27" s="495"/>
    </row>
    <row r="28" spans="1:19" ht="12" customHeight="1" x14ac:dyDescent="0.2">
      <c r="A28" s="216" t="s">
        <v>197</v>
      </c>
      <c r="B28" s="496">
        <v>0</v>
      </c>
      <c r="C28" s="497">
        <v>0</v>
      </c>
      <c r="D28" s="498">
        <v>0</v>
      </c>
      <c r="E28" s="499">
        <v>0</v>
      </c>
      <c r="F28" s="497">
        <v>0</v>
      </c>
      <c r="G28" s="500">
        <v>0</v>
      </c>
      <c r="H28" s="496">
        <v>0</v>
      </c>
      <c r="I28" s="497">
        <v>0</v>
      </c>
      <c r="J28" s="498">
        <v>0</v>
      </c>
      <c r="K28" s="499">
        <v>0</v>
      </c>
      <c r="L28" s="497">
        <v>0</v>
      </c>
      <c r="M28" s="500">
        <v>0</v>
      </c>
      <c r="N28" s="316"/>
      <c r="O28" s="50"/>
      <c r="P28" s="317"/>
      <c r="Q28" s="495"/>
      <c r="R28" s="495"/>
      <c r="S28" s="495"/>
    </row>
    <row r="29" spans="1:19" ht="12" customHeight="1" x14ac:dyDescent="0.2">
      <c r="A29" s="216" t="s">
        <v>196</v>
      </c>
      <c r="B29" s="496">
        <v>0</v>
      </c>
      <c r="C29" s="497">
        <v>0</v>
      </c>
      <c r="D29" s="498">
        <v>0</v>
      </c>
      <c r="E29" s="499">
        <v>0</v>
      </c>
      <c r="F29" s="497">
        <v>0</v>
      </c>
      <c r="G29" s="500">
        <v>0</v>
      </c>
      <c r="H29" s="496">
        <v>0</v>
      </c>
      <c r="I29" s="497">
        <v>0</v>
      </c>
      <c r="J29" s="498">
        <v>0</v>
      </c>
      <c r="K29" s="499">
        <v>0</v>
      </c>
      <c r="L29" s="497">
        <v>0</v>
      </c>
      <c r="M29" s="500">
        <v>0</v>
      </c>
      <c r="N29" s="316"/>
      <c r="O29" s="50"/>
      <c r="P29" s="317"/>
      <c r="Q29" s="495"/>
      <c r="R29" s="495"/>
      <c r="S29" s="495"/>
    </row>
    <row r="30" spans="1:19" ht="12" customHeight="1" x14ac:dyDescent="0.2">
      <c r="A30" s="216" t="s">
        <v>195</v>
      </c>
      <c r="B30" s="496">
        <v>0</v>
      </c>
      <c r="C30" s="497">
        <v>0</v>
      </c>
      <c r="D30" s="498">
        <v>0</v>
      </c>
      <c r="E30" s="499">
        <v>0</v>
      </c>
      <c r="F30" s="497">
        <v>0</v>
      </c>
      <c r="G30" s="500">
        <v>0</v>
      </c>
      <c r="H30" s="496">
        <v>0</v>
      </c>
      <c r="I30" s="497">
        <v>0</v>
      </c>
      <c r="J30" s="498">
        <v>0</v>
      </c>
      <c r="K30" s="499">
        <v>0</v>
      </c>
      <c r="L30" s="497">
        <v>0</v>
      </c>
      <c r="M30" s="500">
        <v>0</v>
      </c>
      <c r="N30" s="316"/>
      <c r="O30" s="50"/>
      <c r="P30" s="317"/>
      <c r="Q30" s="495"/>
      <c r="R30" s="495"/>
      <c r="S30" s="495"/>
    </row>
    <row r="31" spans="1:19" ht="12" customHeight="1" x14ac:dyDescent="0.2">
      <c r="A31" s="216" t="s">
        <v>194</v>
      </c>
      <c r="B31" s="496">
        <v>0</v>
      </c>
      <c r="C31" s="497">
        <v>0</v>
      </c>
      <c r="D31" s="498">
        <v>0</v>
      </c>
      <c r="E31" s="499">
        <v>0</v>
      </c>
      <c r="F31" s="497">
        <v>0</v>
      </c>
      <c r="G31" s="500">
        <v>0</v>
      </c>
      <c r="H31" s="496">
        <v>0</v>
      </c>
      <c r="I31" s="497">
        <v>0</v>
      </c>
      <c r="J31" s="498">
        <v>0</v>
      </c>
      <c r="K31" s="499">
        <v>0</v>
      </c>
      <c r="L31" s="497">
        <v>0</v>
      </c>
      <c r="M31" s="500">
        <v>0</v>
      </c>
      <c r="N31" s="316"/>
      <c r="O31" s="50"/>
      <c r="P31" s="317"/>
      <c r="Q31" s="495"/>
      <c r="R31" s="495"/>
      <c r="S31" s="495"/>
    </row>
    <row r="32" spans="1:19" ht="12" customHeight="1" x14ac:dyDescent="0.2">
      <c r="A32" s="216" t="s">
        <v>193</v>
      </c>
      <c r="B32" s="496">
        <v>159.68206000000001</v>
      </c>
      <c r="C32" s="497">
        <v>131.73595</v>
      </c>
      <c r="D32" s="498">
        <v>106.51092</v>
      </c>
      <c r="E32" s="499">
        <v>1.49135</v>
      </c>
      <c r="F32" s="497">
        <v>1.2038900000000001</v>
      </c>
      <c r="G32" s="500">
        <v>1.0681400000000001</v>
      </c>
      <c r="H32" s="496">
        <v>6.2530000000000002E-2</v>
      </c>
      <c r="I32" s="497">
        <v>5.0439999999999999E-2</v>
      </c>
      <c r="J32" s="498">
        <v>5.3810000000000004E-2</v>
      </c>
      <c r="K32" s="499">
        <v>158.19071</v>
      </c>
      <c r="L32" s="497">
        <v>130.53206</v>
      </c>
      <c r="M32" s="500">
        <v>105.44278</v>
      </c>
      <c r="N32" s="316"/>
      <c r="O32" s="50"/>
      <c r="P32" s="317"/>
      <c r="Q32" s="495"/>
      <c r="R32" s="495"/>
      <c r="S32" s="495"/>
    </row>
    <row r="33" spans="1:19" ht="12" customHeight="1" x14ac:dyDescent="0.2">
      <c r="A33" s="216" t="s">
        <v>15</v>
      </c>
      <c r="B33" s="496">
        <v>0</v>
      </c>
      <c r="C33" s="497">
        <v>0</v>
      </c>
      <c r="D33" s="498">
        <v>0</v>
      </c>
      <c r="E33" s="499">
        <v>0</v>
      </c>
      <c r="F33" s="497">
        <v>0</v>
      </c>
      <c r="G33" s="500">
        <v>0</v>
      </c>
      <c r="H33" s="496">
        <v>0</v>
      </c>
      <c r="I33" s="497">
        <v>0</v>
      </c>
      <c r="J33" s="498">
        <v>0</v>
      </c>
      <c r="K33" s="499">
        <v>0</v>
      </c>
      <c r="L33" s="497">
        <v>0</v>
      </c>
      <c r="M33" s="500">
        <v>0</v>
      </c>
      <c r="N33" s="316"/>
      <c r="O33" s="50"/>
      <c r="P33" s="317"/>
      <c r="Q33" s="495"/>
      <c r="R33" s="495"/>
      <c r="S33" s="495"/>
    </row>
    <row r="34" spans="1:19" ht="12" customHeight="1" x14ac:dyDescent="0.2">
      <c r="A34" s="216" t="s">
        <v>192</v>
      </c>
      <c r="B34" s="496">
        <v>0</v>
      </c>
      <c r="C34" s="497">
        <v>0</v>
      </c>
      <c r="D34" s="498">
        <v>0</v>
      </c>
      <c r="E34" s="499">
        <v>0</v>
      </c>
      <c r="F34" s="497">
        <v>0</v>
      </c>
      <c r="G34" s="500">
        <v>0</v>
      </c>
      <c r="H34" s="496">
        <v>0</v>
      </c>
      <c r="I34" s="497">
        <v>0</v>
      </c>
      <c r="J34" s="498">
        <v>0</v>
      </c>
      <c r="K34" s="499">
        <v>0</v>
      </c>
      <c r="L34" s="497">
        <v>0</v>
      </c>
      <c r="M34" s="500">
        <v>0</v>
      </c>
      <c r="N34" s="316"/>
      <c r="O34" s="50"/>
      <c r="P34" s="317"/>
      <c r="Q34" s="495"/>
      <c r="R34" s="495"/>
      <c r="S34" s="495"/>
    </row>
    <row r="35" spans="1:19" ht="12" customHeight="1" thickBot="1" x14ac:dyDescent="0.25">
      <c r="A35" s="501" t="s">
        <v>191</v>
      </c>
      <c r="B35" s="502">
        <v>388.55425000000002</v>
      </c>
      <c r="C35" s="62">
        <v>284.34459999999996</v>
      </c>
      <c r="D35" s="503">
        <v>143.90780999999998</v>
      </c>
      <c r="E35" s="62">
        <v>4.4285449999999997</v>
      </c>
      <c r="F35" s="62">
        <v>4.0565259999999999</v>
      </c>
      <c r="G35" s="62">
        <v>1.8817340000000002</v>
      </c>
      <c r="H35" s="502">
        <v>0.92971900000000007</v>
      </c>
      <c r="I35" s="62">
        <v>0.84122400000000008</v>
      </c>
      <c r="J35" s="503">
        <v>0.97389000000000003</v>
      </c>
      <c r="K35" s="62">
        <v>384.12570500000004</v>
      </c>
      <c r="L35" s="62">
        <v>280.28807399999994</v>
      </c>
      <c r="M35" s="62">
        <v>142.02607599999999</v>
      </c>
      <c r="N35" s="316"/>
      <c r="O35" s="50"/>
      <c r="P35" s="317"/>
      <c r="Q35" s="495"/>
      <c r="R35" s="495"/>
      <c r="S35" s="495"/>
    </row>
    <row r="36" spans="1:19" ht="12" customHeight="1" x14ac:dyDescent="0.2">
      <c r="A36" s="678" t="s">
        <v>25</v>
      </c>
      <c r="B36" s="647">
        <f>SUM(B37:D37)</f>
        <v>1004.4193370000003</v>
      </c>
      <c r="C36" s="648"/>
      <c r="D36" s="649"/>
      <c r="E36" s="648">
        <f>SUM(E37:G37)</f>
        <v>56.854635000000009</v>
      </c>
      <c r="F36" s="648"/>
      <c r="G36" s="648"/>
      <c r="H36" s="647">
        <f>SUM(H37:J37)</f>
        <v>9.9169860000000014</v>
      </c>
      <c r="I36" s="648"/>
      <c r="J36" s="649"/>
      <c r="K36" s="648">
        <f>SUM(K37:M37)</f>
        <v>947.56470200000012</v>
      </c>
      <c r="L36" s="648"/>
      <c r="M36" s="648"/>
      <c r="N36" s="647">
        <f>P37</f>
        <v>914.48199999999781</v>
      </c>
      <c r="O36" s="648"/>
      <c r="P36" s="649"/>
      <c r="Q36" s="648">
        <f>S37</f>
        <v>1042.3130000000028</v>
      </c>
      <c r="R36" s="648"/>
      <c r="S36" s="648"/>
    </row>
    <row r="37" spans="1:19" s="512" customFormat="1" ht="15" customHeight="1" x14ac:dyDescent="0.2">
      <c r="A37" s="679"/>
      <c r="B37" s="376">
        <f>SUM(B38:B49)</f>
        <v>352.24840000000006</v>
      </c>
      <c r="C37" s="364">
        <f t="shared" ref="C37:M37" si="2">SUM(C38:C49)</f>
        <v>315.06844899999999</v>
      </c>
      <c r="D37" s="365">
        <f t="shared" si="2"/>
        <v>337.10248800000016</v>
      </c>
      <c r="E37" s="366">
        <f t="shared" si="2"/>
        <v>19.021941999999999</v>
      </c>
      <c r="F37" s="364">
        <f t="shared" si="2"/>
        <v>18.142726000000003</v>
      </c>
      <c r="G37" s="366">
        <f t="shared" si="2"/>
        <v>19.689967000000003</v>
      </c>
      <c r="H37" s="376">
        <f t="shared" si="2"/>
        <v>3.4464619999999995</v>
      </c>
      <c r="I37" s="364">
        <f t="shared" si="2"/>
        <v>3.0380010000000004</v>
      </c>
      <c r="J37" s="365">
        <f t="shared" si="2"/>
        <v>3.4325230000000011</v>
      </c>
      <c r="K37" s="366">
        <f t="shared" si="2"/>
        <v>333.22645800000009</v>
      </c>
      <c r="L37" s="364">
        <f t="shared" si="2"/>
        <v>296.92572299999995</v>
      </c>
      <c r="M37" s="366">
        <f t="shared" si="2"/>
        <v>317.41252100000014</v>
      </c>
      <c r="N37" s="367">
        <v>914.52899999999795</v>
      </c>
      <c r="O37" s="368">
        <v>914.73499999999785</v>
      </c>
      <c r="P37" s="369">
        <v>914.48199999999781</v>
      </c>
      <c r="Q37" s="368">
        <v>1040.8840000000027</v>
      </c>
      <c r="R37" s="368">
        <v>1042.1300000000028</v>
      </c>
      <c r="S37" s="368">
        <v>1042.3130000000028</v>
      </c>
    </row>
    <row r="38" spans="1:19" ht="12" customHeight="1" x14ac:dyDescent="0.2">
      <c r="A38" s="216" t="s">
        <v>201</v>
      </c>
      <c r="B38" s="312">
        <v>0.30207599999999996</v>
      </c>
      <c r="C38" s="71">
        <v>0.25675200000000004</v>
      </c>
      <c r="D38" s="313">
        <v>0.21967400000000004</v>
      </c>
      <c r="E38" s="71">
        <v>5.6067000000000006E-2</v>
      </c>
      <c r="F38" s="71">
        <v>4.9818000000000008E-2</v>
      </c>
      <c r="G38" s="71">
        <v>3.9323999999999998E-2</v>
      </c>
      <c r="H38" s="312">
        <v>8.0211000000000018E-2</v>
      </c>
      <c r="I38" s="71">
        <v>3.9639000000000001E-2</v>
      </c>
      <c r="J38" s="313">
        <v>4.6362E-2</v>
      </c>
      <c r="K38" s="71">
        <v>0.24600899999999995</v>
      </c>
      <c r="L38" s="71">
        <v>0.20693400000000003</v>
      </c>
      <c r="M38" s="71">
        <v>0.18035000000000004</v>
      </c>
      <c r="N38" s="316"/>
      <c r="O38" s="50"/>
      <c r="P38" s="317"/>
      <c r="Q38" s="495"/>
      <c r="R38" s="495"/>
      <c r="S38" s="495"/>
    </row>
    <row r="39" spans="1:19" ht="12" customHeight="1" x14ac:dyDescent="0.2">
      <c r="A39" s="217" t="s">
        <v>200</v>
      </c>
      <c r="B39" s="314">
        <v>219.2517520000001</v>
      </c>
      <c r="C39" s="53">
        <v>200.06650599999998</v>
      </c>
      <c r="D39" s="315">
        <v>219.45207100000013</v>
      </c>
      <c r="E39" s="186">
        <v>15.170812999999995</v>
      </c>
      <c r="F39" s="53">
        <v>14.589920999999997</v>
      </c>
      <c r="G39" s="28">
        <v>15.940303999999998</v>
      </c>
      <c r="H39" s="314">
        <v>1.8263749999999996</v>
      </c>
      <c r="I39" s="53">
        <v>1.7141210000000004</v>
      </c>
      <c r="J39" s="315">
        <v>1.849845</v>
      </c>
      <c r="K39" s="186">
        <v>204.08093900000011</v>
      </c>
      <c r="L39" s="53">
        <v>185.47658499999997</v>
      </c>
      <c r="M39" s="28">
        <v>203.51176700000013</v>
      </c>
      <c r="N39" s="316"/>
      <c r="O39" s="50"/>
      <c r="P39" s="317"/>
      <c r="Q39" s="495"/>
      <c r="R39" s="495"/>
      <c r="S39" s="495"/>
    </row>
    <row r="40" spans="1:19" ht="12" customHeight="1" x14ac:dyDescent="0.2">
      <c r="A40" s="216" t="s">
        <v>199</v>
      </c>
      <c r="B40" s="496">
        <v>0</v>
      </c>
      <c r="C40" s="497">
        <v>0</v>
      </c>
      <c r="D40" s="498">
        <v>0</v>
      </c>
      <c r="E40" s="499">
        <v>0</v>
      </c>
      <c r="F40" s="497">
        <v>0</v>
      </c>
      <c r="G40" s="500">
        <v>0</v>
      </c>
      <c r="H40" s="496">
        <v>0</v>
      </c>
      <c r="I40" s="497">
        <v>0</v>
      </c>
      <c r="J40" s="498">
        <v>0</v>
      </c>
      <c r="K40" s="499">
        <v>0</v>
      </c>
      <c r="L40" s="497">
        <v>0</v>
      </c>
      <c r="M40" s="500">
        <v>0</v>
      </c>
      <c r="N40" s="316"/>
      <c r="O40" s="50"/>
      <c r="P40" s="317"/>
      <c r="Q40" s="495"/>
      <c r="R40" s="495"/>
      <c r="S40" s="495"/>
    </row>
    <row r="41" spans="1:19" ht="12" customHeight="1" x14ac:dyDescent="0.2">
      <c r="A41" s="216" t="s">
        <v>198</v>
      </c>
      <c r="B41" s="496">
        <v>0</v>
      </c>
      <c r="C41" s="497">
        <v>0</v>
      </c>
      <c r="D41" s="498">
        <v>0</v>
      </c>
      <c r="E41" s="499">
        <v>0</v>
      </c>
      <c r="F41" s="497">
        <v>0</v>
      </c>
      <c r="G41" s="500">
        <v>0</v>
      </c>
      <c r="H41" s="496">
        <v>0</v>
      </c>
      <c r="I41" s="497">
        <v>0</v>
      </c>
      <c r="J41" s="498">
        <v>0</v>
      </c>
      <c r="K41" s="499">
        <v>0</v>
      </c>
      <c r="L41" s="497">
        <v>0</v>
      </c>
      <c r="M41" s="500">
        <v>0</v>
      </c>
      <c r="N41" s="316"/>
      <c r="O41" s="50"/>
      <c r="P41" s="317"/>
      <c r="Q41" s="495"/>
      <c r="R41" s="495"/>
      <c r="S41" s="495"/>
    </row>
    <row r="42" spans="1:19" ht="12" customHeight="1" x14ac:dyDescent="0.2">
      <c r="A42" s="216" t="s">
        <v>197</v>
      </c>
      <c r="B42" s="496">
        <v>0</v>
      </c>
      <c r="C42" s="497">
        <v>0</v>
      </c>
      <c r="D42" s="498">
        <v>0</v>
      </c>
      <c r="E42" s="499">
        <v>0</v>
      </c>
      <c r="F42" s="497">
        <v>0</v>
      </c>
      <c r="G42" s="500">
        <v>0</v>
      </c>
      <c r="H42" s="496">
        <v>0</v>
      </c>
      <c r="I42" s="497">
        <v>0</v>
      </c>
      <c r="J42" s="498">
        <v>0</v>
      </c>
      <c r="K42" s="499">
        <v>0</v>
      </c>
      <c r="L42" s="497">
        <v>0</v>
      </c>
      <c r="M42" s="500">
        <v>0</v>
      </c>
      <c r="N42" s="316"/>
      <c r="O42" s="50"/>
      <c r="P42" s="317"/>
      <c r="Q42" s="495"/>
      <c r="R42" s="495"/>
      <c r="S42" s="495"/>
    </row>
    <row r="43" spans="1:19" ht="12" customHeight="1" x14ac:dyDescent="0.2">
      <c r="A43" s="216" t="s">
        <v>196</v>
      </c>
      <c r="B43" s="496">
        <v>6.8892999999999996E-2</v>
      </c>
      <c r="C43" s="497">
        <v>3.6652999999999998E-2</v>
      </c>
      <c r="D43" s="498">
        <v>4.0304E-2</v>
      </c>
      <c r="E43" s="499">
        <v>4.9349999999999993E-3</v>
      </c>
      <c r="F43" s="497">
        <v>3.0110000000000002E-3</v>
      </c>
      <c r="G43" s="500">
        <v>4.2690000000000002E-3</v>
      </c>
      <c r="H43" s="496">
        <v>0</v>
      </c>
      <c r="I43" s="497">
        <v>0</v>
      </c>
      <c r="J43" s="498">
        <v>0</v>
      </c>
      <c r="K43" s="499">
        <v>6.3958000000000001E-2</v>
      </c>
      <c r="L43" s="497">
        <v>3.3641999999999998E-2</v>
      </c>
      <c r="M43" s="500">
        <v>3.6034999999999998E-2</v>
      </c>
      <c r="N43" s="316"/>
      <c r="O43" s="50"/>
      <c r="P43" s="317"/>
      <c r="Q43" s="495"/>
      <c r="R43" s="495"/>
      <c r="S43" s="495"/>
    </row>
    <row r="44" spans="1:19" ht="12" customHeight="1" x14ac:dyDescent="0.2">
      <c r="A44" s="216" t="s">
        <v>195</v>
      </c>
      <c r="B44" s="496">
        <v>1.743E-3</v>
      </c>
      <c r="C44" s="497">
        <v>1.8699999999999999E-4</v>
      </c>
      <c r="D44" s="498">
        <v>7.9200000000000006E-4</v>
      </c>
      <c r="E44" s="499">
        <v>0</v>
      </c>
      <c r="F44" s="497">
        <v>0</v>
      </c>
      <c r="G44" s="500">
        <v>0</v>
      </c>
      <c r="H44" s="496">
        <v>0</v>
      </c>
      <c r="I44" s="497">
        <v>0</v>
      </c>
      <c r="J44" s="498">
        <v>0</v>
      </c>
      <c r="K44" s="499">
        <v>1.743E-3</v>
      </c>
      <c r="L44" s="497">
        <v>1.8699999999999999E-4</v>
      </c>
      <c r="M44" s="500">
        <v>7.9200000000000006E-4</v>
      </c>
      <c r="N44" s="316"/>
      <c r="O44" s="50"/>
      <c r="P44" s="317"/>
      <c r="Q44" s="495"/>
      <c r="R44" s="495"/>
      <c r="S44" s="495"/>
    </row>
    <row r="45" spans="1:19" ht="12" customHeight="1" x14ac:dyDescent="0.2">
      <c r="A45" s="216" t="s">
        <v>194</v>
      </c>
      <c r="B45" s="496">
        <v>0</v>
      </c>
      <c r="C45" s="497">
        <v>0</v>
      </c>
      <c r="D45" s="498">
        <v>0</v>
      </c>
      <c r="E45" s="499">
        <v>0</v>
      </c>
      <c r="F45" s="497">
        <v>0</v>
      </c>
      <c r="G45" s="500">
        <v>0</v>
      </c>
      <c r="H45" s="496">
        <v>0</v>
      </c>
      <c r="I45" s="497">
        <v>0</v>
      </c>
      <c r="J45" s="498">
        <v>0</v>
      </c>
      <c r="K45" s="499">
        <v>0</v>
      </c>
      <c r="L45" s="497">
        <v>0</v>
      </c>
      <c r="M45" s="500">
        <v>0</v>
      </c>
      <c r="N45" s="316"/>
      <c r="O45" s="50"/>
      <c r="P45" s="317"/>
      <c r="Q45" s="495"/>
      <c r="R45" s="495"/>
      <c r="S45" s="495"/>
    </row>
    <row r="46" spans="1:19" ht="12" customHeight="1" x14ac:dyDescent="0.2">
      <c r="A46" s="216" t="s">
        <v>193</v>
      </c>
      <c r="B46" s="496">
        <v>21.368288</v>
      </c>
      <c r="C46" s="497">
        <v>17.997268999999999</v>
      </c>
      <c r="D46" s="498">
        <v>21.808511999999997</v>
      </c>
      <c r="E46" s="499">
        <v>0.80264500000000005</v>
      </c>
      <c r="F46" s="497">
        <v>0.70019700000000007</v>
      </c>
      <c r="G46" s="500">
        <v>0.93059400000000014</v>
      </c>
      <c r="H46" s="496">
        <v>1.0551E-2</v>
      </c>
      <c r="I46" s="497">
        <v>1.1042E-2</v>
      </c>
      <c r="J46" s="498">
        <v>1.1289E-2</v>
      </c>
      <c r="K46" s="499">
        <v>20.565643000000001</v>
      </c>
      <c r="L46" s="497">
        <v>17.297072</v>
      </c>
      <c r="M46" s="500">
        <v>20.877917999999998</v>
      </c>
      <c r="N46" s="316"/>
      <c r="O46" s="50"/>
      <c r="P46" s="317"/>
      <c r="Q46" s="495"/>
      <c r="R46" s="495"/>
      <c r="S46" s="495"/>
    </row>
    <row r="47" spans="1:19" ht="12" customHeight="1" x14ac:dyDescent="0.2">
      <c r="A47" s="216" t="s">
        <v>15</v>
      </c>
      <c r="B47" s="496">
        <v>0.4239</v>
      </c>
      <c r="C47" s="497">
        <v>6.3200000000000006E-2</v>
      </c>
      <c r="D47" s="498">
        <v>3.0999999999999999E-3</v>
      </c>
      <c r="E47" s="499">
        <v>3.3999999999999998E-3</v>
      </c>
      <c r="F47" s="497">
        <v>5.0000000000000001E-4</v>
      </c>
      <c r="G47" s="500">
        <v>0</v>
      </c>
      <c r="H47" s="496">
        <v>0</v>
      </c>
      <c r="I47" s="497">
        <v>0</v>
      </c>
      <c r="J47" s="498">
        <v>0</v>
      </c>
      <c r="K47" s="499">
        <v>0.42049999999999998</v>
      </c>
      <c r="L47" s="497">
        <v>6.2700000000000006E-2</v>
      </c>
      <c r="M47" s="500">
        <v>3.0999999999999999E-3</v>
      </c>
      <c r="N47" s="316"/>
      <c r="O47" s="50"/>
      <c r="P47" s="317"/>
      <c r="Q47" s="495"/>
      <c r="R47" s="495"/>
      <c r="S47" s="495"/>
    </row>
    <row r="48" spans="1:19" ht="12" customHeight="1" x14ac:dyDescent="0.2">
      <c r="A48" s="216" t="s">
        <v>192</v>
      </c>
      <c r="B48" s="496">
        <v>1.0625239999999998</v>
      </c>
      <c r="C48" s="497">
        <v>0.94685499999999978</v>
      </c>
      <c r="D48" s="498">
        <v>1.0436519999999996</v>
      </c>
      <c r="E48" s="499">
        <v>0.13325200000000004</v>
      </c>
      <c r="F48" s="497">
        <v>0.11918299999999998</v>
      </c>
      <c r="G48" s="500">
        <v>0.13219199999999995</v>
      </c>
      <c r="H48" s="496">
        <v>1.0881E-2</v>
      </c>
      <c r="I48" s="497">
        <v>1.0998999999999998E-2</v>
      </c>
      <c r="J48" s="498">
        <v>1.2125E-2</v>
      </c>
      <c r="K48" s="499">
        <v>0.92927199999999976</v>
      </c>
      <c r="L48" s="497">
        <v>0.82767199999999974</v>
      </c>
      <c r="M48" s="500">
        <v>0.9114599999999996</v>
      </c>
      <c r="N48" s="316"/>
      <c r="O48" s="50"/>
      <c r="P48" s="317"/>
      <c r="Q48" s="495"/>
      <c r="R48" s="495"/>
      <c r="S48" s="495"/>
    </row>
    <row r="49" spans="1:19" ht="12" customHeight="1" thickBot="1" x14ac:dyDescent="0.25">
      <c r="A49" s="175" t="s">
        <v>191</v>
      </c>
      <c r="B49" s="504">
        <v>109.76922399999995</v>
      </c>
      <c r="C49" s="505">
        <v>95.701026999999982</v>
      </c>
      <c r="D49" s="506">
        <v>94.534383000000048</v>
      </c>
      <c r="E49" s="507">
        <v>2.8508300000000046</v>
      </c>
      <c r="F49" s="507">
        <v>2.6800960000000051</v>
      </c>
      <c r="G49" s="507">
        <v>2.6432840000000031</v>
      </c>
      <c r="H49" s="508">
        <v>1.5184439999999999</v>
      </c>
      <c r="I49" s="507">
        <v>1.2622</v>
      </c>
      <c r="J49" s="509">
        <v>1.5129020000000011</v>
      </c>
      <c r="K49" s="505">
        <v>106.91839399999995</v>
      </c>
      <c r="L49" s="505">
        <v>93.020930999999976</v>
      </c>
      <c r="M49" s="505">
        <v>91.89109900000004</v>
      </c>
      <c r="N49" s="267"/>
      <c r="O49" s="38"/>
      <c r="P49" s="206"/>
      <c r="Q49" s="38"/>
      <c r="R49" s="38"/>
      <c r="S49" s="38"/>
    </row>
    <row r="50" spans="1:19" s="510" customFormat="1" ht="11.25" x14ac:dyDescent="0.2">
      <c r="S50" s="24" t="s">
        <v>139</v>
      </c>
    </row>
  </sheetData>
  <mergeCells count="41">
    <mergeCell ref="A3:A5"/>
    <mergeCell ref="B3:D3"/>
    <mergeCell ref="E3:G3"/>
    <mergeCell ref="H3:J3"/>
    <mergeCell ref="K3:M3"/>
    <mergeCell ref="K4:M4"/>
    <mergeCell ref="H4:J4"/>
    <mergeCell ref="E4:G4"/>
    <mergeCell ref="B4:D4"/>
    <mergeCell ref="A6:A7"/>
    <mergeCell ref="B6:D6"/>
    <mergeCell ref="E6:G6"/>
    <mergeCell ref="H6:J6"/>
    <mergeCell ref="K6:M6"/>
    <mergeCell ref="A8:A9"/>
    <mergeCell ref="B8:D8"/>
    <mergeCell ref="E8:G8"/>
    <mergeCell ref="H8:J8"/>
    <mergeCell ref="K8:M8"/>
    <mergeCell ref="A22:A23"/>
    <mergeCell ref="A36:A37"/>
    <mergeCell ref="B22:D22"/>
    <mergeCell ref="E22:G22"/>
    <mergeCell ref="H22:J22"/>
    <mergeCell ref="K22:M22"/>
    <mergeCell ref="B36:D36"/>
    <mergeCell ref="E36:G36"/>
    <mergeCell ref="H36:J36"/>
    <mergeCell ref="K36:M36"/>
    <mergeCell ref="N3:P3"/>
    <mergeCell ref="Q3:S3"/>
    <mergeCell ref="N4:P4"/>
    <mergeCell ref="Q4:S4"/>
    <mergeCell ref="N6:P6"/>
    <mergeCell ref="Q6:S6"/>
    <mergeCell ref="N8:P8"/>
    <mergeCell ref="Q8:S8"/>
    <mergeCell ref="N22:P22"/>
    <mergeCell ref="Q22:S22"/>
    <mergeCell ref="N36:P36"/>
    <mergeCell ref="Q36:S36"/>
  </mergeCells>
  <pageMargins left="0.31496062992125984" right="0.31496062992125984" top="0.35433070866141736" bottom="0.35433070866141736" header="0.31496062992125984" footer="0.19685039370078741"/>
  <pageSetup paperSize="9" scale="90" fitToWidth="0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44"/>
  <sheetViews>
    <sheetView showGridLines="0" view="pageBreakPreview" zoomScale="115" zoomScaleNormal="115" zoomScaleSheetLayoutView="115" workbookViewId="0">
      <selection activeCell="A11" sqref="A11"/>
    </sheetView>
  </sheetViews>
  <sheetFormatPr defaultRowHeight="12.75" x14ac:dyDescent="0.2"/>
  <cols>
    <col min="1" max="1" width="13.140625" style="22" customWidth="1"/>
    <col min="2" max="7" width="8.7109375" style="21" customWidth="1"/>
    <col min="8" max="10" width="8.28515625" style="21" customWidth="1"/>
    <col min="11" max="16" width="8.7109375" style="21" customWidth="1"/>
    <col min="24" max="16384" width="9.140625" style="22"/>
  </cols>
  <sheetData>
    <row r="1" spans="1:23" s="8" customFormat="1" ht="18.75" x14ac:dyDescent="0.3">
      <c r="A1" s="114" t="s">
        <v>306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83"/>
      <c r="O1" s="183"/>
      <c r="P1" s="183" t="str">
        <f>Obsah!$A$1</f>
        <v>I. čtvrtletí 2019</v>
      </c>
      <c r="Q1" s="7"/>
      <c r="R1" s="7"/>
      <c r="S1" s="7"/>
      <c r="T1" s="7"/>
      <c r="U1" s="7"/>
      <c r="V1" s="7"/>
      <c r="W1" s="7"/>
    </row>
    <row r="2" spans="1:23" s="49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49" customFormat="1" ht="12" x14ac:dyDescent="0.2">
      <c r="A3" s="695"/>
      <c r="B3" s="687" t="s">
        <v>279</v>
      </c>
      <c r="C3" s="685"/>
      <c r="D3" s="688"/>
      <c r="E3" s="687" t="s">
        <v>20</v>
      </c>
      <c r="F3" s="685"/>
      <c r="G3" s="688"/>
      <c r="H3" s="687" t="s">
        <v>285</v>
      </c>
      <c r="I3" s="685"/>
      <c r="J3" s="688"/>
      <c r="K3" s="687" t="s">
        <v>6</v>
      </c>
      <c r="L3" s="685"/>
      <c r="M3" s="688"/>
      <c r="N3" s="685" t="s">
        <v>271</v>
      </c>
      <c r="O3" s="685"/>
      <c r="P3" s="685"/>
      <c r="Q3" s="18"/>
      <c r="R3" s="18"/>
      <c r="S3" s="18"/>
      <c r="T3" s="18"/>
      <c r="U3" s="18"/>
      <c r="V3" s="18"/>
      <c r="W3" s="18"/>
    </row>
    <row r="4" spans="1:23" s="49" customFormat="1" ht="12.75" customHeight="1" x14ac:dyDescent="0.2">
      <c r="A4" s="695"/>
      <c r="B4" s="696" t="s">
        <v>254</v>
      </c>
      <c r="C4" s="697"/>
      <c r="D4" s="698"/>
      <c r="E4" s="690" t="s">
        <v>5</v>
      </c>
      <c r="F4" s="689"/>
      <c r="G4" s="691"/>
      <c r="H4" s="690" t="s">
        <v>5</v>
      </c>
      <c r="I4" s="689"/>
      <c r="J4" s="691"/>
      <c r="K4" s="690" t="s">
        <v>5</v>
      </c>
      <c r="L4" s="689"/>
      <c r="M4" s="691"/>
      <c r="N4" s="692" t="s">
        <v>5</v>
      </c>
      <c r="O4" s="692"/>
      <c r="P4" s="692"/>
      <c r="Q4" s="18"/>
      <c r="R4" s="18"/>
      <c r="S4" s="18"/>
      <c r="T4" s="18"/>
      <c r="U4" s="18"/>
      <c r="V4" s="18"/>
      <c r="W4" s="18"/>
    </row>
    <row r="5" spans="1:23" s="49" customFormat="1" ht="12" x14ac:dyDescent="0.2">
      <c r="A5" s="472"/>
      <c r="B5" s="284" t="s">
        <v>69</v>
      </c>
      <c r="C5" s="284" t="s">
        <v>70</v>
      </c>
      <c r="D5" s="284" t="s">
        <v>71</v>
      </c>
      <c r="E5" s="284" t="s">
        <v>69</v>
      </c>
      <c r="F5" s="284" t="s">
        <v>70</v>
      </c>
      <c r="G5" s="284" t="s">
        <v>71</v>
      </c>
      <c r="H5" s="284" t="s">
        <v>69</v>
      </c>
      <c r="I5" s="284" t="s">
        <v>70</v>
      </c>
      <c r="J5" s="284" t="s">
        <v>71</v>
      </c>
      <c r="K5" s="284" t="s">
        <v>69</v>
      </c>
      <c r="L5" s="284" t="s">
        <v>70</v>
      </c>
      <c r="M5" s="284" t="s">
        <v>71</v>
      </c>
      <c r="N5" s="284" t="s">
        <v>69</v>
      </c>
      <c r="O5" s="284" t="s">
        <v>70</v>
      </c>
      <c r="P5" s="285" t="s">
        <v>71</v>
      </c>
      <c r="Q5" s="18"/>
      <c r="R5" s="18"/>
      <c r="S5" s="18"/>
      <c r="T5" s="18"/>
      <c r="U5" s="18"/>
      <c r="V5" s="18"/>
      <c r="W5" s="18"/>
    </row>
    <row r="6" spans="1:23" s="49" customFormat="1" ht="12" x14ac:dyDescent="0.2">
      <c r="A6" s="693" t="s">
        <v>46</v>
      </c>
      <c r="B6" s="682">
        <f>D7</f>
        <v>1091.8859700000007</v>
      </c>
      <c r="C6" s="683"/>
      <c r="D6" s="684"/>
      <c r="E6" s="682">
        <f>SUM(E7:G7)</f>
        <v>794751.20199999982</v>
      </c>
      <c r="F6" s="683"/>
      <c r="G6" s="684"/>
      <c r="H6" s="682">
        <f>SUM(H7:J7)</f>
        <v>5965.4109999999964</v>
      </c>
      <c r="I6" s="683"/>
      <c r="J6" s="684"/>
      <c r="K6" s="682">
        <f>SUM(K7:M7)</f>
        <v>788785.79099999985</v>
      </c>
      <c r="L6" s="683"/>
      <c r="M6" s="684"/>
      <c r="N6" s="683">
        <f>SUM(N7:P7)</f>
        <v>757841.54399999976</v>
      </c>
      <c r="O6" s="683"/>
      <c r="P6" s="683"/>
      <c r="Q6" s="18"/>
      <c r="R6" s="18"/>
      <c r="S6" s="18"/>
      <c r="T6" s="18"/>
      <c r="U6" s="18"/>
      <c r="V6" s="18"/>
      <c r="W6" s="18"/>
    </row>
    <row r="7" spans="1:23" s="49" customFormat="1" ht="12" x14ac:dyDescent="0.2">
      <c r="A7" s="694"/>
      <c r="B7" s="341">
        <f>SUM(B8:B10)</f>
        <v>1092.4784700000009</v>
      </c>
      <c r="C7" s="342">
        <f t="shared" ref="C7:P7" si="0">SUM(C8:C10)</f>
        <v>1092.4524700000006</v>
      </c>
      <c r="D7" s="370">
        <f t="shared" si="0"/>
        <v>1091.8859700000007</v>
      </c>
      <c r="E7" s="341">
        <f t="shared" si="0"/>
        <v>228897.36099999998</v>
      </c>
      <c r="F7" s="342">
        <f t="shared" si="0"/>
        <v>216719.95699999994</v>
      </c>
      <c r="G7" s="370">
        <f t="shared" si="0"/>
        <v>349133.8839999999</v>
      </c>
      <c r="H7" s="341">
        <f t="shared" si="0"/>
        <v>1802.5559999999989</v>
      </c>
      <c r="I7" s="342">
        <f t="shared" si="0"/>
        <v>1768.5069999999996</v>
      </c>
      <c r="J7" s="370">
        <f t="shared" si="0"/>
        <v>2394.3479999999981</v>
      </c>
      <c r="K7" s="341">
        <f t="shared" si="0"/>
        <v>227094.80499999999</v>
      </c>
      <c r="L7" s="342">
        <f t="shared" si="0"/>
        <v>214951.44999999995</v>
      </c>
      <c r="M7" s="370">
        <f t="shared" si="0"/>
        <v>346739.53599999991</v>
      </c>
      <c r="N7" s="342">
        <f t="shared" si="0"/>
        <v>217911.22999999992</v>
      </c>
      <c r="O7" s="342">
        <f t="shared" si="0"/>
        <v>207495.45999999996</v>
      </c>
      <c r="P7" s="342">
        <f t="shared" si="0"/>
        <v>332434.85399999993</v>
      </c>
      <c r="Q7" s="18"/>
      <c r="R7" s="18"/>
      <c r="S7" s="18"/>
      <c r="T7" s="18"/>
      <c r="U7" s="18"/>
      <c r="V7" s="18"/>
      <c r="W7" s="18"/>
    </row>
    <row r="8" spans="1:23" s="49" customFormat="1" ht="12" x14ac:dyDescent="0.2">
      <c r="A8" s="184" t="s">
        <v>284</v>
      </c>
      <c r="B8" s="316">
        <v>155.7104700000009</v>
      </c>
      <c r="C8" s="50">
        <v>155.68447000000083</v>
      </c>
      <c r="D8" s="317">
        <v>155.11797000000084</v>
      </c>
      <c r="E8" s="316">
        <v>49755.923000000003</v>
      </c>
      <c r="F8" s="50">
        <v>50040.686999999918</v>
      </c>
      <c r="G8" s="317">
        <v>69241.930999999968</v>
      </c>
      <c r="H8" s="316">
        <v>580.23199999999906</v>
      </c>
      <c r="I8" s="50">
        <v>557.77399999999932</v>
      </c>
      <c r="J8" s="317">
        <v>720.28599999999847</v>
      </c>
      <c r="K8" s="316">
        <v>49175.691000000006</v>
      </c>
      <c r="L8" s="50">
        <v>49482.91299999992</v>
      </c>
      <c r="M8" s="317">
        <v>68521.644999999975</v>
      </c>
      <c r="N8" s="50">
        <v>45281.401999999929</v>
      </c>
      <c r="O8" s="50">
        <v>45501.530999999959</v>
      </c>
      <c r="P8" s="50">
        <v>64016.342999999935</v>
      </c>
      <c r="Q8" s="18"/>
      <c r="R8" s="18"/>
      <c r="S8" s="18"/>
      <c r="T8" s="18"/>
      <c r="U8" s="18"/>
      <c r="V8" s="18"/>
      <c r="W8" s="18"/>
    </row>
    <row r="9" spans="1:23" s="49" customFormat="1" ht="12" x14ac:dyDescent="0.2">
      <c r="A9" s="333" t="s">
        <v>375</v>
      </c>
      <c r="B9" s="314">
        <v>183.98799999999994</v>
      </c>
      <c r="C9" s="53">
        <v>183.98799999999994</v>
      </c>
      <c r="D9" s="315">
        <v>183.98799999999994</v>
      </c>
      <c r="E9" s="314">
        <v>57444.097999999998</v>
      </c>
      <c r="F9" s="53">
        <v>62677.908000000032</v>
      </c>
      <c r="G9" s="315">
        <v>82261.327999999936</v>
      </c>
      <c r="H9" s="314">
        <v>717.7829999999999</v>
      </c>
      <c r="I9" s="53">
        <v>753.55700000000013</v>
      </c>
      <c r="J9" s="315">
        <v>897.60899999999981</v>
      </c>
      <c r="K9" s="314">
        <v>56726.314999999995</v>
      </c>
      <c r="L9" s="53">
        <v>61924.351000000031</v>
      </c>
      <c r="M9" s="315">
        <v>81363.718999999939</v>
      </c>
      <c r="N9" s="187">
        <v>53573.139000000003</v>
      </c>
      <c r="O9" s="28">
        <v>59218.193000000007</v>
      </c>
      <c r="P9" s="28">
        <v>75745.679000000004</v>
      </c>
      <c r="Q9" s="18"/>
      <c r="R9" s="18"/>
      <c r="S9" s="18"/>
      <c r="T9" s="18"/>
      <c r="U9" s="18"/>
      <c r="V9" s="18"/>
      <c r="W9" s="18"/>
    </row>
    <row r="10" spans="1:23" s="49" customFormat="1" thickBot="1" x14ac:dyDescent="0.25">
      <c r="A10" s="334" t="s">
        <v>376</v>
      </c>
      <c r="B10" s="254">
        <v>752.78</v>
      </c>
      <c r="C10" s="32">
        <v>752.78</v>
      </c>
      <c r="D10" s="258">
        <v>752.78</v>
      </c>
      <c r="E10" s="254">
        <v>121697.33999999998</v>
      </c>
      <c r="F10" s="32">
        <v>104001.36200000001</v>
      </c>
      <c r="G10" s="258">
        <v>197630.625</v>
      </c>
      <c r="H10" s="254">
        <v>504.541</v>
      </c>
      <c r="I10" s="32">
        <v>457.17600000000004</v>
      </c>
      <c r="J10" s="258">
        <v>776.45299999999997</v>
      </c>
      <c r="K10" s="254">
        <v>121192.79899999998</v>
      </c>
      <c r="L10" s="32">
        <v>103544.186</v>
      </c>
      <c r="M10" s="258">
        <v>196854.17199999999</v>
      </c>
      <c r="N10" s="32">
        <v>119056.689</v>
      </c>
      <c r="O10" s="32">
        <v>102775.736</v>
      </c>
      <c r="P10" s="32">
        <v>192672.83200000002</v>
      </c>
      <c r="Q10" s="18"/>
      <c r="R10" s="18"/>
      <c r="S10" s="18"/>
      <c r="T10" s="18"/>
      <c r="U10" s="18"/>
      <c r="V10" s="18"/>
      <c r="W10" s="18"/>
    </row>
    <row r="11" spans="1:23" s="25" customFormat="1" ht="10.5" customHeight="1" x14ac:dyDescent="0.2">
      <c r="A11" s="626" t="s">
        <v>436</v>
      </c>
      <c r="I11" s="627" t="str">
        <f>"Data ze systému OTE, a.s. k "&amp;Datum_OTE&amp;"."</f>
        <v>Data ze systému OTE, a.s. k 2. 5. 2019.</v>
      </c>
      <c r="P11" s="24" t="s">
        <v>298</v>
      </c>
      <c r="Q11" s="35"/>
      <c r="R11" s="35"/>
      <c r="S11" s="35"/>
      <c r="T11" s="35"/>
      <c r="U11" s="35"/>
      <c r="V11" s="35"/>
      <c r="W11" s="35"/>
    </row>
    <row r="12" spans="1:23" s="49" customFormat="1" ht="12" x14ac:dyDescent="0.2">
      <c r="B12" s="50"/>
      <c r="C12" s="50"/>
      <c r="D12" s="50"/>
      <c r="Q12" s="18"/>
      <c r="R12" s="18"/>
      <c r="S12" s="18"/>
      <c r="T12" s="18"/>
      <c r="U12" s="18"/>
      <c r="V12" s="18"/>
      <c r="W12" s="18"/>
    </row>
    <row r="13" spans="1:23" s="49" customFormat="1" ht="12" x14ac:dyDescent="0.2">
      <c r="A13" s="695"/>
      <c r="B13" s="687" t="s">
        <v>279</v>
      </c>
      <c r="C13" s="685"/>
      <c r="D13" s="688"/>
      <c r="E13" s="687" t="s">
        <v>20</v>
      </c>
      <c r="F13" s="685"/>
      <c r="G13" s="688"/>
      <c r="H13" s="687" t="s">
        <v>291</v>
      </c>
      <c r="I13" s="685"/>
      <c r="J13" s="688"/>
      <c r="K13" s="687" t="s">
        <v>6</v>
      </c>
      <c r="L13" s="685"/>
      <c r="M13" s="688"/>
      <c r="N13" s="685" t="s">
        <v>271</v>
      </c>
      <c r="O13" s="685"/>
      <c r="P13" s="685"/>
      <c r="Q13" s="18"/>
      <c r="R13" s="18"/>
      <c r="S13" s="18"/>
      <c r="T13" s="18"/>
      <c r="U13" s="18"/>
      <c r="V13" s="18"/>
      <c r="W13" s="18"/>
    </row>
    <row r="14" spans="1:23" s="49" customFormat="1" ht="12" x14ac:dyDescent="0.2">
      <c r="A14" s="695"/>
      <c r="B14" s="696" t="s">
        <v>254</v>
      </c>
      <c r="C14" s="697"/>
      <c r="D14" s="698"/>
      <c r="E14" s="690" t="s">
        <v>5</v>
      </c>
      <c r="F14" s="689"/>
      <c r="G14" s="691"/>
      <c r="H14" s="690" t="s">
        <v>5</v>
      </c>
      <c r="I14" s="689"/>
      <c r="J14" s="691"/>
      <c r="K14" s="690" t="s">
        <v>5</v>
      </c>
      <c r="L14" s="689"/>
      <c r="M14" s="691"/>
      <c r="N14" s="692" t="s">
        <v>5</v>
      </c>
      <c r="O14" s="692"/>
      <c r="P14" s="692"/>
      <c r="Q14" s="18"/>
      <c r="R14" s="18"/>
      <c r="S14" s="18"/>
      <c r="T14" s="18"/>
      <c r="U14" s="18"/>
      <c r="V14" s="18"/>
      <c r="W14" s="18"/>
    </row>
    <row r="15" spans="1:23" s="49" customFormat="1" ht="12" x14ac:dyDescent="0.2">
      <c r="A15" s="472"/>
      <c r="B15" s="284" t="s">
        <v>69</v>
      </c>
      <c r="C15" s="284" t="s">
        <v>70</v>
      </c>
      <c r="D15" s="284" t="s">
        <v>71</v>
      </c>
      <c r="E15" s="284" t="s">
        <v>69</v>
      </c>
      <c r="F15" s="284" t="s">
        <v>70</v>
      </c>
      <c r="G15" s="284" t="s">
        <v>71</v>
      </c>
      <c r="H15" s="284" t="s">
        <v>69</v>
      </c>
      <c r="I15" s="284" t="s">
        <v>70</v>
      </c>
      <c r="J15" s="284" t="s">
        <v>71</v>
      </c>
      <c r="K15" s="284" t="s">
        <v>69</v>
      </c>
      <c r="L15" s="284" t="s">
        <v>70</v>
      </c>
      <c r="M15" s="284" t="s">
        <v>71</v>
      </c>
      <c r="N15" s="284" t="s">
        <v>69</v>
      </c>
      <c r="O15" s="284" t="s">
        <v>70</v>
      </c>
      <c r="P15" s="285" t="s">
        <v>71</v>
      </c>
      <c r="Q15" s="18"/>
      <c r="R15" s="18"/>
      <c r="S15" s="18"/>
      <c r="T15" s="18"/>
      <c r="U15" s="18"/>
      <c r="V15" s="18"/>
      <c r="W15" s="18"/>
    </row>
    <row r="16" spans="1:23" s="49" customFormat="1" ht="12" x14ac:dyDescent="0.2">
      <c r="A16" s="693" t="s">
        <v>47</v>
      </c>
      <c r="B16" s="700">
        <f>D17</f>
        <v>1171.5</v>
      </c>
      <c r="C16" s="701"/>
      <c r="D16" s="702"/>
      <c r="E16" s="700">
        <f>SUM(E17:G17)</f>
        <v>278654.288</v>
      </c>
      <c r="F16" s="701"/>
      <c r="G16" s="702"/>
      <c r="H16" s="700">
        <f>SUM(H17:J17)</f>
        <v>365425.28</v>
      </c>
      <c r="I16" s="701"/>
      <c r="J16" s="702"/>
      <c r="K16" s="700">
        <f>SUM(K17:M17)</f>
        <v>275045.41799999995</v>
      </c>
      <c r="L16" s="701"/>
      <c r="M16" s="702"/>
      <c r="N16" s="703">
        <f>SUM(N17:P17)</f>
        <v>283036.54800000001</v>
      </c>
      <c r="O16" s="701"/>
      <c r="P16" s="701"/>
      <c r="Q16" s="18"/>
      <c r="R16" s="18"/>
      <c r="S16" s="18"/>
      <c r="T16" s="18"/>
      <c r="U16" s="18"/>
      <c r="V16" s="18"/>
      <c r="W16" s="18"/>
    </row>
    <row r="17" spans="1:23" s="49" customFormat="1" thickBot="1" x14ac:dyDescent="0.25">
      <c r="A17" s="699"/>
      <c r="B17" s="260">
        <v>1171.5</v>
      </c>
      <c r="C17" s="261">
        <v>1171.5</v>
      </c>
      <c r="D17" s="262">
        <v>1171.5</v>
      </c>
      <c r="E17" s="260">
        <v>105666.14800000002</v>
      </c>
      <c r="F17" s="261">
        <v>79157.679999999993</v>
      </c>
      <c r="G17" s="262">
        <v>93830.459999999992</v>
      </c>
      <c r="H17" s="260">
        <v>141086.56</v>
      </c>
      <c r="I17" s="261">
        <v>103679.72</v>
      </c>
      <c r="J17" s="262">
        <v>120659</v>
      </c>
      <c r="K17" s="260">
        <v>104282.31800000001</v>
      </c>
      <c r="L17" s="261">
        <v>78151.079999999987</v>
      </c>
      <c r="M17" s="262">
        <v>92612.01999999999</v>
      </c>
      <c r="N17" s="261">
        <v>106837.13800000001</v>
      </c>
      <c r="O17" s="261">
        <v>79154.69</v>
      </c>
      <c r="P17" s="261">
        <v>97044.72</v>
      </c>
      <c r="Q17" s="18"/>
      <c r="R17" s="18"/>
      <c r="S17" s="18"/>
      <c r="T17" s="18"/>
      <c r="U17" s="18"/>
      <c r="V17" s="18"/>
      <c r="W17" s="18"/>
    </row>
    <row r="18" spans="1:23" s="25" customFormat="1" ht="11.25" x14ac:dyDescent="0.2">
      <c r="A18" s="485"/>
      <c r="B18" s="486"/>
      <c r="C18" s="486"/>
      <c r="D18" s="486"/>
      <c r="E18" s="486"/>
      <c r="F18" s="486"/>
      <c r="G18" s="486"/>
      <c r="P18" s="24" t="s">
        <v>139</v>
      </c>
      <c r="Q18" s="35"/>
      <c r="R18" s="35"/>
      <c r="S18" s="35"/>
      <c r="T18" s="35"/>
      <c r="U18" s="35"/>
      <c r="V18" s="35"/>
      <c r="W18" s="35"/>
    </row>
    <row r="19" spans="1:23" s="49" customFormat="1" ht="12" x14ac:dyDescent="0.2">
      <c r="Q19" s="18"/>
      <c r="R19" s="18"/>
      <c r="S19" s="18"/>
      <c r="T19" s="18"/>
      <c r="U19" s="18"/>
      <c r="V19" s="18"/>
      <c r="W19" s="18"/>
    </row>
    <row r="20" spans="1:23" s="49" customFormat="1" ht="12" x14ac:dyDescent="0.2">
      <c r="Q20" s="18"/>
      <c r="R20" s="18"/>
      <c r="S20" s="18"/>
      <c r="T20" s="18"/>
      <c r="U20" s="18"/>
      <c r="V20" s="18"/>
      <c r="W20" s="18"/>
    </row>
    <row r="21" spans="1:23" s="49" customFormat="1" ht="12" x14ac:dyDescent="0.2">
      <c r="Q21" s="18"/>
      <c r="R21" s="18"/>
      <c r="S21" s="18"/>
      <c r="T21" s="18"/>
      <c r="U21" s="18"/>
      <c r="V21" s="18"/>
      <c r="W21" s="18"/>
    </row>
    <row r="22" spans="1:23" s="49" customFormat="1" ht="12" x14ac:dyDescent="0.2">
      <c r="J22" s="55"/>
      <c r="L22" s="55"/>
      <c r="Q22" s="18"/>
      <c r="R22" s="18"/>
      <c r="S22" s="18"/>
      <c r="T22" s="18"/>
      <c r="U22" s="18"/>
      <c r="V22" s="18"/>
      <c r="W22" s="18"/>
    </row>
    <row r="23" spans="1:23" s="49" customFormat="1" ht="12" x14ac:dyDescent="0.2">
      <c r="J23" s="55"/>
      <c r="K23" s="55"/>
      <c r="L23" s="55"/>
      <c r="Q23" s="18"/>
      <c r="R23" s="18"/>
      <c r="S23" s="18"/>
      <c r="T23" s="18"/>
      <c r="U23" s="18"/>
      <c r="V23" s="18"/>
      <c r="W23" s="18"/>
    </row>
    <row r="24" spans="1:23" s="49" customFormat="1" ht="12" x14ac:dyDescent="0.2">
      <c r="J24" s="55"/>
      <c r="K24" s="55"/>
      <c r="L24" s="55"/>
      <c r="Q24" s="18"/>
      <c r="R24" s="18"/>
      <c r="S24" s="18"/>
      <c r="T24" s="18"/>
      <c r="U24" s="18"/>
      <c r="V24" s="18"/>
      <c r="W24" s="18"/>
    </row>
    <row r="25" spans="1:23" s="49" customFormat="1" ht="12" x14ac:dyDescent="0.2">
      <c r="J25" s="55"/>
      <c r="K25" s="55"/>
      <c r="L25" s="55"/>
      <c r="Q25" s="18"/>
      <c r="R25" s="18"/>
      <c r="S25" s="18"/>
      <c r="T25" s="18"/>
      <c r="U25" s="18"/>
      <c r="V25" s="18"/>
      <c r="W25" s="18"/>
    </row>
    <row r="26" spans="1:23" s="49" customFormat="1" ht="12" x14ac:dyDescent="0.2">
      <c r="J26" s="55"/>
      <c r="K26" s="55"/>
      <c r="L26" s="55"/>
      <c r="Q26" s="18"/>
      <c r="R26" s="18"/>
      <c r="S26" s="18"/>
      <c r="T26" s="18"/>
      <c r="U26" s="18"/>
      <c r="V26" s="18"/>
      <c r="W26" s="18"/>
    </row>
    <row r="27" spans="1:23" s="49" customFormat="1" ht="12" x14ac:dyDescent="0.2">
      <c r="J27" s="55"/>
      <c r="K27" s="55"/>
      <c r="L27" s="55"/>
      <c r="Q27" s="18"/>
      <c r="R27" s="18"/>
      <c r="S27" s="18"/>
      <c r="T27" s="18"/>
      <c r="U27" s="18"/>
      <c r="V27" s="18"/>
      <c r="W27" s="18"/>
    </row>
    <row r="28" spans="1:23" s="49" customFormat="1" ht="12" x14ac:dyDescent="0.2">
      <c r="J28" s="55"/>
      <c r="K28" s="55"/>
      <c r="L28" s="55"/>
      <c r="Q28" s="18"/>
      <c r="R28" s="18"/>
      <c r="S28" s="18"/>
      <c r="T28" s="18"/>
      <c r="U28" s="18"/>
      <c r="V28" s="18"/>
      <c r="W28" s="18"/>
    </row>
    <row r="29" spans="1:23" s="49" customFormat="1" ht="12" x14ac:dyDescent="0.2">
      <c r="J29" s="55"/>
      <c r="K29" s="55"/>
      <c r="L29" s="55"/>
      <c r="Q29" s="18"/>
      <c r="R29" s="18"/>
      <c r="S29" s="18"/>
      <c r="T29" s="18"/>
      <c r="U29" s="18"/>
      <c r="V29" s="18"/>
      <c r="W29" s="18"/>
    </row>
    <row r="30" spans="1:23" s="49" customFormat="1" ht="12" x14ac:dyDescent="0.2">
      <c r="Q30" s="18"/>
      <c r="R30" s="18"/>
      <c r="S30" s="18"/>
      <c r="T30" s="18"/>
      <c r="U30" s="18"/>
      <c r="V30" s="18"/>
      <c r="W30" s="18"/>
    </row>
    <row r="31" spans="1:23" s="49" customFormat="1" ht="12" x14ac:dyDescent="0.2">
      <c r="Q31" s="18"/>
      <c r="R31" s="18"/>
      <c r="S31" s="18"/>
      <c r="T31" s="18"/>
      <c r="U31" s="18"/>
      <c r="V31" s="18"/>
      <c r="W31" s="18"/>
    </row>
    <row r="32" spans="1:23" s="49" customFormat="1" ht="12" x14ac:dyDescent="0.2">
      <c r="Q32" s="18"/>
      <c r="R32" s="18"/>
      <c r="S32" s="18"/>
      <c r="T32" s="18"/>
      <c r="U32" s="18"/>
      <c r="V32" s="18"/>
      <c r="W32" s="18"/>
    </row>
    <row r="33" spans="17:23" s="49" customFormat="1" ht="12" x14ac:dyDescent="0.2">
      <c r="Q33" s="18"/>
      <c r="R33" s="18"/>
      <c r="S33" s="18"/>
      <c r="T33" s="18"/>
      <c r="U33" s="18"/>
      <c r="V33" s="18"/>
      <c r="W33" s="18"/>
    </row>
    <row r="34" spans="17:23" s="49" customFormat="1" ht="12" x14ac:dyDescent="0.2">
      <c r="Q34" s="18"/>
      <c r="R34" s="18"/>
      <c r="S34" s="18"/>
      <c r="T34" s="18"/>
      <c r="U34" s="18"/>
      <c r="V34" s="18"/>
      <c r="W34" s="18"/>
    </row>
    <row r="35" spans="17:23" s="49" customFormat="1" ht="12" x14ac:dyDescent="0.2">
      <c r="Q35" s="18"/>
      <c r="R35" s="18"/>
      <c r="S35" s="18"/>
      <c r="T35" s="18"/>
      <c r="U35" s="18"/>
      <c r="V35" s="18"/>
      <c r="W35" s="18"/>
    </row>
    <row r="36" spans="17:23" s="49" customFormat="1" ht="12" x14ac:dyDescent="0.2">
      <c r="Q36" s="18"/>
      <c r="R36" s="18"/>
      <c r="S36" s="18"/>
      <c r="T36" s="18"/>
      <c r="U36" s="18"/>
      <c r="V36" s="18"/>
      <c r="W36" s="18"/>
    </row>
    <row r="37" spans="17:23" s="49" customFormat="1" ht="12" x14ac:dyDescent="0.2">
      <c r="Q37" s="18"/>
      <c r="R37" s="18"/>
      <c r="S37" s="18"/>
      <c r="T37" s="18"/>
      <c r="U37" s="18"/>
      <c r="V37" s="18"/>
      <c r="W37" s="18"/>
    </row>
    <row r="38" spans="17:23" s="49" customFormat="1" ht="12" x14ac:dyDescent="0.2">
      <c r="Q38" s="18"/>
      <c r="R38" s="18"/>
      <c r="S38" s="18"/>
      <c r="T38" s="18"/>
      <c r="U38" s="18"/>
      <c r="V38" s="18"/>
      <c r="W38" s="18"/>
    </row>
    <row r="39" spans="17:23" s="49" customFormat="1" ht="12" x14ac:dyDescent="0.2">
      <c r="Q39" s="18"/>
      <c r="R39" s="18"/>
      <c r="S39" s="18"/>
      <c r="T39" s="18"/>
      <c r="U39" s="18"/>
      <c r="V39" s="18"/>
      <c r="W39" s="18"/>
    </row>
    <row r="40" spans="17:23" s="49" customFormat="1" ht="12" x14ac:dyDescent="0.2">
      <c r="Q40" s="18"/>
      <c r="R40" s="18"/>
      <c r="S40" s="18"/>
      <c r="T40" s="18"/>
      <c r="U40" s="18"/>
      <c r="V40" s="18"/>
      <c r="W40" s="18"/>
    </row>
    <row r="41" spans="17:23" s="49" customFormat="1" ht="12" x14ac:dyDescent="0.2">
      <c r="Q41" s="18"/>
      <c r="R41" s="18"/>
      <c r="S41" s="18"/>
      <c r="T41" s="18"/>
      <c r="U41" s="18"/>
      <c r="V41" s="18"/>
      <c r="W41" s="18"/>
    </row>
    <row r="42" spans="17:23" s="49" customFormat="1" ht="12" x14ac:dyDescent="0.2">
      <c r="Q42" s="18"/>
      <c r="R42" s="18"/>
      <c r="S42" s="18"/>
      <c r="T42" s="18"/>
      <c r="U42" s="18"/>
      <c r="V42" s="18"/>
      <c r="W42" s="18"/>
    </row>
    <row r="43" spans="17:23" s="49" customFormat="1" ht="12" x14ac:dyDescent="0.2">
      <c r="Q43" s="18"/>
      <c r="R43" s="18"/>
      <c r="S43" s="18"/>
      <c r="T43" s="18"/>
      <c r="U43" s="18"/>
      <c r="V43" s="18"/>
      <c r="W43" s="18"/>
    </row>
    <row r="44" spans="17:23" s="49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6:P6"/>
    <mergeCell ref="N13:P13"/>
    <mergeCell ref="H3:J3"/>
    <mergeCell ref="K3:M3"/>
    <mergeCell ref="N3:P3"/>
    <mergeCell ref="H6:J6"/>
    <mergeCell ref="K6:M6"/>
    <mergeCell ref="N4:P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4"/>
  <sheetViews>
    <sheetView showGridLines="0" view="pageBreakPreview" zoomScale="115" zoomScaleNormal="100" zoomScaleSheetLayoutView="115" workbookViewId="0"/>
  </sheetViews>
  <sheetFormatPr defaultRowHeight="12" x14ac:dyDescent="0.2"/>
  <cols>
    <col min="1" max="1" width="16.42578125" style="49" customWidth="1"/>
    <col min="2" max="4" width="8.42578125" style="49" customWidth="1"/>
    <col min="5" max="7" width="8.5703125" style="49" customWidth="1"/>
    <col min="8" max="10" width="7.85546875" style="49" customWidth="1"/>
    <col min="11" max="16" width="8.5703125" style="49" customWidth="1"/>
    <col min="17" max="17" width="8.7109375" style="49" customWidth="1"/>
    <col min="18" max="16384" width="9.140625" style="49"/>
  </cols>
  <sheetData>
    <row r="1" spans="1:28" s="178" customFormat="1" ht="18.75" x14ac:dyDescent="0.3">
      <c r="A1" s="114" t="s">
        <v>307</v>
      </c>
      <c r="P1" s="183" t="str">
        <f>Obsah!$A$1</f>
        <v>I. čtvrtletí 2019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3.7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0"/>
      <c r="B3" s="687" t="s">
        <v>279</v>
      </c>
      <c r="C3" s="685"/>
      <c r="D3" s="688"/>
      <c r="E3" s="687" t="s">
        <v>20</v>
      </c>
      <c r="F3" s="685"/>
      <c r="G3" s="685"/>
      <c r="H3" s="687" t="s">
        <v>285</v>
      </c>
      <c r="I3" s="685"/>
      <c r="J3" s="688"/>
      <c r="K3" s="687" t="s">
        <v>6</v>
      </c>
      <c r="L3" s="685"/>
      <c r="M3" s="685"/>
      <c r="N3" s="687" t="s">
        <v>271</v>
      </c>
      <c r="O3" s="685"/>
      <c r="P3" s="685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0"/>
      <c r="B4" s="696" t="s">
        <v>254</v>
      </c>
      <c r="C4" s="697"/>
      <c r="D4" s="698"/>
      <c r="E4" s="689" t="s">
        <v>5</v>
      </c>
      <c r="F4" s="689"/>
      <c r="G4" s="691"/>
      <c r="H4" s="689" t="s">
        <v>5</v>
      </c>
      <c r="I4" s="689"/>
      <c r="J4" s="691"/>
      <c r="K4" s="689" t="s">
        <v>5</v>
      </c>
      <c r="L4" s="689"/>
      <c r="M4" s="691"/>
      <c r="N4" s="689" t="s">
        <v>5</v>
      </c>
      <c r="O4" s="689"/>
      <c r="P4" s="689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97"/>
      <c r="B5" s="337" t="s">
        <v>69</v>
      </c>
      <c r="C5" s="337" t="s">
        <v>70</v>
      </c>
      <c r="D5" s="470" t="s">
        <v>71</v>
      </c>
      <c r="E5" s="470" t="s">
        <v>69</v>
      </c>
      <c r="F5" s="470" t="s">
        <v>70</v>
      </c>
      <c r="G5" s="470" t="s">
        <v>71</v>
      </c>
      <c r="H5" s="470" t="s">
        <v>69</v>
      </c>
      <c r="I5" s="470" t="s">
        <v>70</v>
      </c>
      <c r="J5" s="470" t="s">
        <v>71</v>
      </c>
      <c r="K5" s="470" t="s">
        <v>69</v>
      </c>
      <c r="L5" s="470" t="s">
        <v>70</v>
      </c>
      <c r="M5" s="470" t="s">
        <v>71</v>
      </c>
      <c r="N5" s="470" t="s">
        <v>69</v>
      </c>
      <c r="O5" s="470" t="s">
        <v>70</v>
      </c>
      <c r="P5" s="337" t="s">
        <v>71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704" t="s">
        <v>49</v>
      </c>
      <c r="B6" s="663">
        <f>D7</f>
        <v>2032.3008800000014</v>
      </c>
      <c r="C6" s="664"/>
      <c r="D6" s="665"/>
      <c r="E6" s="664">
        <f>SUM(E7:G7)</f>
        <v>379663.74300000013</v>
      </c>
      <c r="F6" s="664"/>
      <c r="G6" s="665"/>
      <c r="H6" s="664">
        <f>SUM(H7:J7)</f>
        <v>3859.2200000000007</v>
      </c>
      <c r="I6" s="664"/>
      <c r="J6" s="665"/>
      <c r="K6" s="664">
        <f>SUM(K7:M7)</f>
        <v>375804.5230000001</v>
      </c>
      <c r="L6" s="664"/>
      <c r="M6" s="665"/>
      <c r="N6" s="663">
        <f>SUM(N7:P7)</f>
        <v>350618.17699999991</v>
      </c>
      <c r="O6" s="664"/>
      <c r="P6" s="664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705"/>
      <c r="B7" s="376">
        <f>SUM(B8:B13)</f>
        <v>2048.5084900000015</v>
      </c>
      <c r="C7" s="342">
        <f t="shared" ref="C7:P7" si="0">SUM(C8:C13)</f>
        <v>2047.7923200000012</v>
      </c>
      <c r="D7" s="370">
        <f t="shared" si="0"/>
        <v>2032.3008800000014</v>
      </c>
      <c r="E7" s="342">
        <f t="shared" si="0"/>
        <v>52399.775999999991</v>
      </c>
      <c r="F7" s="342">
        <f t="shared" si="0"/>
        <v>136712.11700000006</v>
      </c>
      <c r="G7" s="370">
        <f t="shared" si="0"/>
        <v>190551.85000000006</v>
      </c>
      <c r="H7" s="342">
        <f t="shared" si="0"/>
        <v>861.55600000000004</v>
      </c>
      <c r="I7" s="342">
        <f t="shared" si="0"/>
        <v>1323.8200000000004</v>
      </c>
      <c r="J7" s="370">
        <f t="shared" si="0"/>
        <v>1673.8440000000005</v>
      </c>
      <c r="K7" s="342">
        <f t="shared" si="0"/>
        <v>51538.219999999987</v>
      </c>
      <c r="L7" s="342">
        <f t="shared" si="0"/>
        <v>135388.29700000005</v>
      </c>
      <c r="M7" s="370">
        <f t="shared" si="0"/>
        <v>188878.00600000005</v>
      </c>
      <c r="N7" s="342">
        <f t="shared" si="0"/>
        <v>48203.430999999946</v>
      </c>
      <c r="O7" s="342">
        <f t="shared" si="0"/>
        <v>126429.29800000001</v>
      </c>
      <c r="P7" s="342">
        <f t="shared" si="0"/>
        <v>175985.44799999995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371" t="s">
        <v>356</v>
      </c>
      <c r="B8" s="375">
        <v>91.472840000001327</v>
      </c>
      <c r="C8" s="71">
        <v>90.597900000001374</v>
      </c>
      <c r="D8" s="71">
        <v>88.512040000001477</v>
      </c>
      <c r="E8" s="312">
        <v>2192.6309999999835</v>
      </c>
      <c r="F8" s="71">
        <v>5330.8250000000371</v>
      </c>
      <c r="G8" s="71">
        <v>7578.2460000000219</v>
      </c>
      <c r="H8" s="312">
        <v>3.9519999999999986</v>
      </c>
      <c r="I8" s="71">
        <v>4.7889999999999961</v>
      </c>
      <c r="J8" s="71">
        <v>5.7069999999999945</v>
      </c>
      <c r="K8" s="312">
        <v>2188.6789999999833</v>
      </c>
      <c r="L8" s="71">
        <v>5326.0360000000373</v>
      </c>
      <c r="M8" s="71">
        <v>7572.5390000000216</v>
      </c>
      <c r="N8" s="312">
        <v>1063.3419999999842</v>
      </c>
      <c r="O8" s="71">
        <v>3258.0180000000055</v>
      </c>
      <c r="P8" s="71">
        <v>4722.6130000000176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333" t="s">
        <v>280</v>
      </c>
      <c r="B9" s="335">
        <v>147.00610999999969</v>
      </c>
      <c r="C9" s="53">
        <v>146.33464999999964</v>
      </c>
      <c r="D9" s="28">
        <v>144.72987999999958</v>
      </c>
      <c r="E9" s="314">
        <v>2980.5550000000039</v>
      </c>
      <c r="F9" s="186">
        <v>7854.2719999999799</v>
      </c>
      <c r="G9" s="28">
        <v>11945.758000000036</v>
      </c>
      <c r="H9" s="314">
        <v>11.022999999999994</v>
      </c>
      <c r="I9" s="53">
        <v>12.09899999999999</v>
      </c>
      <c r="J9" s="28">
        <v>15.650999999999989</v>
      </c>
      <c r="K9" s="314">
        <v>2969.5320000000038</v>
      </c>
      <c r="L9" s="186">
        <v>7842.1729999999798</v>
      </c>
      <c r="M9" s="28">
        <v>11930.107000000036</v>
      </c>
      <c r="N9" s="314">
        <v>1528.6649999999879</v>
      </c>
      <c r="O9" s="28">
        <v>4452.2729999999956</v>
      </c>
      <c r="P9" s="28">
        <v>6918.9370000000035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333" t="s">
        <v>294</v>
      </c>
      <c r="B10" s="335">
        <v>52.915230000000058</v>
      </c>
      <c r="C10" s="53">
        <v>52.776040000000059</v>
      </c>
      <c r="D10" s="28">
        <v>52.465320000000062</v>
      </c>
      <c r="E10" s="314">
        <v>1106.7449999999999</v>
      </c>
      <c r="F10" s="186">
        <v>3025.87</v>
      </c>
      <c r="G10" s="28">
        <v>4464.5299999999934</v>
      </c>
      <c r="H10" s="314">
        <v>4.9209999999999994</v>
      </c>
      <c r="I10" s="53">
        <v>9.5750000000000011</v>
      </c>
      <c r="J10" s="28">
        <v>13.498999999999999</v>
      </c>
      <c r="K10" s="314">
        <v>1101.8239999999998</v>
      </c>
      <c r="L10" s="186">
        <v>3016.2950000000001</v>
      </c>
      <c r="M10" s="28">
        <v>4451.0309999999936</v>
      </c>
      <c r="N10" s="314">
        <v>984.22499999999934</v>
      </c>
      <c r="O10" s="28">
        <v>2337.8290000000015</v>
      </c>
      <c r="P10" s="28">
        <v>3406.3330000000033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333" t="s">
        <v>281</v>
      </c>
      <c r="B11" s="335">
        <v>447.16002000000009</v>
      </c>
      <c r="C11" s="53">
        <v>447.29585000000003</v>
      </c>
      <c r="D11" s="28">
        <v>446.0317</v>
      </c>
      <c r="E11" s="314">
        <v>11068.497000000001</v>
      </c>
      <c r="F11" s="186">
        <v>29482.224999999991</v>
      </c>
      <c r="G11" s="28">
        <v>41489.472000000016</v>
      </c>
      <c r="H11" s="314">
        <v>176.73900000000015</v>
      </c>
      <c r="I11" s="53">
        <v>293.15699999999993</v>
      </c>
      <c r="J11" s="28">
        <v>379.92600000000044</v>
      </c>
      <c r="K11" s="314">
        <v>10891.758000000002</v>
      </c>
      <c r="L11" s="186">
        <v>29189.067999999992</v>
      </c>
      <c r="M11" s="28">
        <v>41109.546000000017</v>
      </c>
      <c r="N11" s="314">
        <v>10445.815999999997</v>
      </c>
      <c r="O11" s="28">
        <v>27317.262999999992</v>
      </c>
      <c r="P11" s="28">
        <v>38347.743000000017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333" t="s">
        <v>282</v>
      </c>
      <c r="B12" s="335">
        <v>978.27809000000025</v>
      </c>
      <c r="C12" s="53">
        <v>979.11168000000021</v>
      </c>
      <c r="D12" s="28">
        <v>976.96168000000023</v>
      </c>
      <c r="E12" s="314">
        <v>25786.422999999999</v>
      </c>
      <c r="F12" s="186">
        <v>68115.032000000036</v>
      </c>
      <c r="G12" s="28">
        <v>93846.590999999986</v>
      </c>
      <c r="H12" s="314">
        <v>437.15499999999997</v>
      </c>
      <c r="I12" s="53">
        <v>677.31100000000049</v>
      </c>
      <c r="J12" s="28">
        <v>839.49100000000021</v>
      </c>
      <c r="K12" s="314">
        <v>25349.268</v>
      </c>
      <c r="L12" s="186">
        <v>67437.721000000034</v>
      </c>
      <c r="M12" s="28">
        <v>93007.099999999991</v>
      </c>
      <c r="N12" s="314">
        <v>25179.321999999975</v>
      </c>
      <c r="O12" s="28">
        <v>66772.491000000024</v>
      </c>
      <c r="P12" s="28">
        <v>92121.476999999912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334" t="s">
        <v>283</v>
      </c>
      <c r="B13" s="336">
        <v>331.67619999999994</v>
      </c>
      <c r="C13" s="32">
        <v>331.67619999999994</v>
      </c>
      <c r="D13" s="32">
        <v>323.60025999999993</v>
      </c>
      <c r="E13" s="254">
        <v>9264.9250000000011</v>
      </c>
      <c r="F13" s="32">
        <v>22903.893000000007</v>
      </c>
      <c r="G13" s="32">
        <v>31227.253000000001</v>
      </c>
      <c r="H13" s="254">
        <v>227.76599999999999</v>
      </c>
      <c r="I13" s="32">
        <v>326.88900000000001</v>
      </c>
      <c r="J13" s="32">
        <v>419.57000000000005</v>
      </c>
      <c r="K13" s="254">
        <v>9037.1590000000015</v>
      </c>
      <c r="L13" s="32">
        <v>22577.004000000008</v>
      </c>
      <c r="M13" s="32">
        <v>30807.683000000001</v>
      </c>
      <c r="N13" s="254">
        <v>9002.0609999999997</v>
      </c>
      <c r="O13" s="32">
        <v>22291.424000000006</v>
      </c>
      <c r="P13" s="32">
        <v>30468.345000000001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5" customFormat="1" ht="12.75" x14ac:dyDescent="0.2">
      <c r="A14" s="626" t="s">
        <v>436</v>
      </c>
      <c r="K14" s="320" t="str">
        <f>"Data ze systému OTE, a.s. k "&amp;Datum_OTE&amp;"."</f>
        <v>Data ze systému OTE, a.s. k 2. 5. 2019.</v>
      </c>
      <c r="P14" s="24" t="s">
        <v>140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2.75" customHeight="1" x14ac:dyDescent="0.2"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476"/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477"/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477"/>
      <c r="B18" s="477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192" t="s">
        <v>305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474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0"/>
      <c r="B27" s="687" t="s">
        <v>279</v>
      </c>
      <c r="C27" s="685"/>
      <c r="D27" s="688"/>
      <c r="E27" s="687" t="s">
        <v>20</v>
      </c>
      <c r="F27" s="685"/>
      <c r="G27" s="685"/>
      <c r="H27" s="687" t="s">
        <v>285</v>
      </c>
      <c r="I27" s="685"/>
      <c r="J27" s="688"/>
      <c r="K27" s="687" t="s">
        <v>6</v>
      </c>
      <c r="L27" s="685"/>
      <c r="M27" s="685"/>
      <c r="N27" s="687" t="s">
        <v>271</v>
      </c>
      <c r="O27" s="685"/>
      <c r="P27" s="685"/>
    </row>
    <row r="28" spans="1:28" ht="13.5" x14ac:dyDescent="0.2">
      <c r="A28" s="160"/>
      <c r="B28" s="193"/>
      <c r="C28" s="469"/>
      <c r="D28" s="194" t="s">
        <v>254</v>
      </c>
      <c r="E28" s="468"/>
      <c r="F28" s="467"/>
      <c r="G28" s="194" t="s">
        <v>5</v>
      </c>
      <c r="H28" s="193"/>
      <c r="I28" s="469"/>
      <c r="J28" s="194" t="s">
        <v>5</v>
      </c>
      <c r="K28" s="193"/>
      <c r="L28" s="469"/>
      <c r="M28" s="194" t="s">
        <v>5</v>
      </c>
      <c r="N28" s="468"/>
      <c r="O28" s="467"/>
      <c r="P28" s="145" t="s">
        <v>5</v>
      </c>
    </row>
    <row r="29" spans="1:28" x14ac:dyDescent="0.2">
      <c r="A29" s="97"/>
      <c r="B29" s="470" t="s">
        <v>69</v>
      </c>
      <c r="C29" s="470" t="s">
        <v>70</v>
      </c>
      <c r="D29" s="470" t="s">
        <v>71</v>
      </c>
      <c r="E29" s="470" t="s">
        <v>69</v>
      </c>
      <c r="F29" s="470" t="s">
        <v>70</v>
      </c>
      <c r="G29" s="470" t="s">
        <v>71</v>
      </c>
      <c r="H29" s="470" t="s">
        <v>69</v>
      </c>
      <c r="I29" s="470" t="s">
        <v>70</v>
      </c>
      <c r="J29" s="470" t="s">
        <v>71</v>
      </c>
      <c r="K29" s="470" t="s">
        <v>69</v>
      </c>
      <c r="L29" s="470" t="s">
        <v>70</v>
      </c>
      <c r="M29" s="470" t="s">
        <v>71</v>
      </c>
      <c r="N29" s="470" t="s">
        <v>69</v>
      </c>
      <c r="O29" s="470" t="s">
        <v>70</v>
      </c>
      <c r="P29" s="337" t="s">
        <v>71</v>
      </c>
    </row>
    <row r="30" spans="1:28" x14ac:dyDescent="0.2">
      <c r="A30" s="706" t="s">
        <v>48</v>
      </c>
      <c r="B30" s="663">
        <f>D31</f>
        <v>319.09040000000022</v>
      </c>
      <c r="C30" s="664"/>
      <c r="D30" s="665"/>
      <c r="E30" s="664">
        <f>SUM(E31:G31)</f>
        <v>230144.45699999994</v>
      </c>
      <c r="F30" s="664"/>
      <c r="G30" s="665"/>
      <c r="H30" s="664">
        <f>SUM(H31:J31)</f>
        <v>3190.3159999999998</v>
      </c>
      <c r="I30" s="664"/>
      <c r="J30" s="665"/>
      <c r="K30" s="664">
        <f>SUM(K31:M31)</f>
        <v>226954.14099999995</v>
      </c>
      <c r="L30" s="664"/>
      <c r="M30" s="665"/>
      <c r="N30" s="664">
        <f>SUM(N31:P31)</f>
        <v>226949.88999999998</v>
      </c>
      <c r="O30" s="664"/>
      <c r="P30" s="664"/>
    </row>
    <row r="31" spans="1:28" x14ac:dyDescent="0.2">
      <c r="A31" s="707"/>
      <c r="B31" s="341">
        <f>SUM(B32:B35)</f>
        <v>318.39040000000017</v>
      </c>
      <c r="C31" s="342">
        <f t="shared" ref="C31:P31" si="1">SUM(C32:C35)</f>
        <v>318.89040000000023</v>
      </c>
      <c r="D31" s="342">
        <f t="shared" si="1"/>
        <v>319.09040000000022</v>
      </c>
      <c r="E31" s="341">
        <f t="shared" si="1"/>
        <v>80826.179999999949</v>
      </c>
      <c r="F31" s="342">
        <f t="shared" si="1"/>
        <v>64398.23</v>
      </c>
      <c r="G31" s="342">
        <f t="shared" si="1"/>
        <v>84920.046999999977</v>
      </c>
      <c r="H31" s="341">
        <f t="shared" si="1"/>
        <v>1139.1050000000002</v>
      </c>
      <c r="I31" s="342">
        <f t="shared" si="1"/>
        <v>878.66099999999994</v>
      </c>
      <c r="J31" s="342">
        <f t="shared" si="1"/>
        <v>1172.55</v>
      </c>
      <c r="K31" s="341">
        <f t="shared" si="1"/>
        <v>79687.074999999953</v>
      </c>
      <c r="L31" s="342">
        <f t="shared" si="1"/>
        <v>63519.569000000003</v>
      </c>
      <c r="M31" s="342">
        <f t="shared" si="1"/>
        <v>83747.496999999974</v>
      </c>
      <c r="N31" s="341">
        <f t="shared" si="1"/>
        <v>79696.468999999997</v>
      </c>
      <c r="O31" s="342">
        <f t="shared" si="1"/>
        <v>63513.040999999983</v>
      </c>
      <c r="P31" s="342">
        <f t="shared" si="1"/>
        <v>83740.38</v>
      </c>
    </row>
    <row r="32" spans="1:28" x14ac:dyDescent="0.2">
      <c r="A32" s="371" t="s">
        <v>292</v>
      </c>
      <c r="B32" s="316">
        <v>2.3003999999999993</v>
      </c>
      <c r="C32" s="50">
        <v>2.8003999999999993</v>
      </c>
      <c r="D32" s="317">
        <v>2.8003999999999993</v>
      </c>
      <c r="E32" s="316">
        <v>218.38299999999998</v>
      </c>
      <c r="F32" s="50">
        <v>147.80000000000004</v>
      </c>
      <c r="G32" s="317">
        <v>267.53399999999988</v>
      </c>
      <c r="H32" s="316">
        <v>5.7799999999999994</v>
      </c>
      <c r="I32" s="50">
        <v>4.1399999999999997</v>
      </c>
      <c r="J32" s="50">
        <v>6.4879999999999995</v>
      </c>
      <c r="K32" s="316">
        <v>212.60299999999998</v>
      </c>
      <c r="L32" s="50">
        <v>143.66000000000005</v>
      </c>
      <c r="M32" s="317">
        <v>261.04599999999988</v>
      </c>
      <c r="N32" s="50">
        <v>209.184</v>
      </c>
      <c r="O32" s="50">
        <v>140.56500000000003</v>
      </c>
      <c r="P32" s="50">
        <v>258.89399999999995</v>
      </c>
    </row>
    <row r="33" spans="1:16" x14ac:dyDescent="0.2">
      <c r="A33" s="333" t="s">
        <v>293</v>
      </c>
      <c r="B33" s="314">
        <v>5.76</v>
      </c>
      <c r="C33" s="53">
        <v>5.76</v>
      </c>
      <c r="D33" s="315">
        <v>5.76</v>
      </c>
      <c r="E33" s="314">
        <v>834.93</v>
      </c>
      <c r="F33" s="53">
        <v>777.20299999999997</v>
      </c>
      <c r="G33" s="315">
        <v>1182.499</v>
      </c>
      <c r="H33" s="314">
        <v>15.231</v>
      </c>
      <c r="I33" s="186">
        <v>11.045999999999999</v>
      </c>
      <c r="J33" s="187">
        <v>14.375</v>
      </c>
      <c r="K33" s="314">
        <v>819.69899999999996</v>
      </c>
      <c r="L33" s="186">
        <v>766.15699999999993</v>
      </c>
      <c r="M33" s="257">
        <v>1168.124</v>
      </c>
      <c r="N33" s="187">
        <v>815.87999999999988</v>
      </c>
      <c r="O33" s="28">
        <v>762.73500000000013</v>
      </c>
      <c r="P33" s="28">
        <v>1164.3440000000001</v>
      </c>
    </row>
    <row r="34" spans="1:16" x14ac:dyDescent="0.2">
      <c r="A34" s="333" t="s">
        <v>295</v>
      </c>
      <c r="B34" s="314">
        <v>59.879999999999995</v>
      </c>
      <c r="C34" s="53">
        <v>59.879999999999995</v>
      </c>
      <c r="D34" s="315">
        <v>57.879999999999995</v>
      </c>
      <c r="E34" s="314">
        <v>15588.800999999999</v>
      </c>
      <c r="F34" s="53">
        <v>12126.722</v>
      </c>
      <c r="G34" s="315">
        <v>14860.725</v>
      </c>
      <c r="H34" s="314">
        <v>124.29599999999999</v>
      </c>
      <c r="I34" s="186">
        <v>99.712000000000018</v>
      </c>
      <c r="J34" s="187">
        <v>117.39800000000001</v>
      </c>
      <c r="K34" s="314">
        <v>15464.504999999999</v>
      </c>
      <c r="L34" s="186">
        <v>12027.01</v>
      </c>
      <c r="M34" s="257">
        <v>14743.327000000001</v>
      </c>
      <c r="N34" s="187">
        <v>15465.396999999999</v>
      </c>
      <c r="O34" s="28">
        <v>12028.546999999999</v>
      </c>
      <c r="P34" s="28">
        <v>14743.819000000001</v>
      </c>
    </row>
    <row r="35" spans="1:16" ht="12.75" thickBot="1" x14ac:dyDescent="0.25">
      <c r="A35" s="334" t="s">
        <v>296</v>
      </c>
      <c r="B35" s="267">
        <v>250.45000000000016</v>
      </c>
      <c r="C35" s="38">
        <v>250.45000000000022</v>
      </c>
      <c r="D35" s="206">
        <v>252.6500000000002</v>
      </c>
      <c r="E35" s="267">
        <v>64184.065999999948</v>
      </c>
      <c r="F35" s="38">
        <v>51346.505000000005</v>
      </c>
      <c r="G35" s="206">
        <v>68609.288999999975</v>
      </c>
      <c r="H35" s="267">
        <v>993.79800000000034</v>
      </c>
      <c r="I35" s="38">
        <v>763.76299999999992</v>
      </c>
      <c r="J35" s="38">
        <v>1034.289</v>
      </c>
      <c r="K35" s="267">
        <v>63190.267999999945</v>
      </c>
      <c r="L35" s="38">
        <v>50582.742000000006</v>
      </c>
      <c r="M35" s="206">
        <v>67574.999999999971</v>
      </c>
      <c r="N35" s="38">
        <v>63206.007999999994</v>
      </c>
      <c r="O35" s="38">
        <v>50581.193999999989</v>
      </c>
      <c r="P35" s="38">
        <v>67573.323000000004</v>
      </c>
    </row>
    <row r="36" spans="1:16" s="25" customFormat="1" ht="12.75" x14ac:dyDescent="0.2">
      <c r="A36" s="626" t="s">
        <v>436</v>
      </c>
      <c r="B36" s="35"/>
      <c r="C36" s="35"/>
      <c r="D36" s="35"/>
      <c r="E36" s="35"/>
      <c r="F36" s="35"/>
      <c r="G36" s="35"/>
      <c r="H36" s="35"/>
      <c r="I36" s="35"/>
      <c r="J36" s="35"/>
      <c r="K36" s="321" t="str">
        <f>"Data ze systému OTE, a.s. "&amp;Datum_OTE&amp;"."</f>
        <v>Data ze systému OTE, a.s. 2. 5. 2019.</v>
      </c>
      <c r="L36" s="35"/>
      <c r="M36" s="35"/>
      <c r="N36" s="35"/>
      <c r="O36" s="35"/>
      <c r="P36" s="24" t="s">
        <v>140</v>
      </c>
    </row>
    <row r="37" spans="1:16" x14ac:dyDescent="0.2">
      <c r="A37" s="86"/>
      <c r="B37" s="478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</row>
    <row r="38" spans="1:16" ht="13.5" customHeight="1" x14ac:dyDescent="0.2">
      <c r="A38" s="478"/>
      <c r="B38" s="478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</sheetData>
  <mergeCells count="27">
    <mergeCell ref="N30:P30"/>
    <mergeCell ref="A30:A31"/>
    <mergeCell ref="B30:D30"/>
    <mergeCell ref="E30:G30"/>
    <mergeCell ref="H30:J30"/>
    <mergeCell ref="K30:M30"/>
    <mergeCell ref="B27:D27"/>
    <mergeCell ref="E27:G27"/>
    <mergeCell ref="H27:J27"/>
    <mergeCell ref="K27:M27"/>
    <mergeCell ref="N27:P27"/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B95268-0121-4638-B559-9E1526D40C0D}"/>
</file>

<file path=customXml/itemProps2.xml><?xml version="1.0" encoding="utf-8"?>
<ds:datastoreItem xmlns:ds="http://schemas.openxmlformats.org/officeDocument/2006/customXml" ds:itemID="{66953813-9703-4287-A2DC-C479608EDA5E}"/>
</file>

<file path=customXml/itemProps3.xml><?xml version="1.0" encoding="utf-8"?>
<ds:datastoreItem xmlns:ds="http://schemas.openxmlformats.org/officeDocument/2006/customXml" ds:itemID="{CE03DE48-A51E-4B51-A69B-A5CF59E1F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13</vt:i4>
      </vt:variant>
    </vt:vector>
  </HeadingPairs>
  <TitlesOfParts>
    <vt:vector size="50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List1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OSBD</dc:creator>
  <cp:lastModifiedBy>install</cp:lastModifiedBy>
  <cp:lastPrinted>2019-05-21T08:41:24Z</cp:lastPrinted>
  <dcterms:created xsi:type="dcterms:W3CDTF">2006-03-02T11:20:40Z</dcterms:created>
  <dcterms:modified xsi:type="dcterms:W3CDTF">2019-05-21T08:42:57Z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