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drawings/drawing15.xml" ContentType="application/vnd.openxmlformats-officedocument.drawingml.chartshapes+xml"/>
  <Override PartName="/xl/drawings/drawing40.xml" ContentType="application/vnd.openxmlformats-officedocument.drawingml.chartshapes+xml"/>
  <Override PartName="/xl/drawings/drawing38.xml" ContentType="application/vnd.openxmlformats-officedocument.drawingml.chartshapes+xml"/>
  <Override PartName="/xl/drawings/drawing34.xml" ContentType="application/vnd.openxmlformats-officedocument.drawingml.chartshapes+xml"/>
  <Override PartName="/xl/drawings/drawing42.xml" ContentType="application/vnd.openxmlformats-officedocument.drawingml.chartshapes+xml"/>
  <Override PartName="/xl/drawings/drawing32.xml" ContentType="application/vnd.openxmlformats-officedocument.drawingml.chartshapes+xml"/>
  <Override PartName="/xl/drawings/drawing36.xml" ContentType="application/vnd.openxmlformats-officedocument.drawingml.chartshapes+xml"/>
  <Override PartName="/xl/drawings/drawing46.xml" ContentType="application/vnd.openxmlformats-officedocument.drawingml.chartshapes+xml"/>
  <Override PartName="/xl/drawings/drawing17.xml" ContentType="application/vnd.openxmlformats-officedocument.drawingml.chartshapes+xml"/>
  <Override PartName="/xl/drawings/drawing54.xml" ContentType="application/vnd.openxmlformats-officedocument.drawingml.chartshapes+xml"/>
  <Override PartName="/xl/drawings/drawing52.xml" ContentType="application/vnd.openxmlformats-officedocument.drawingml.chartshapes+xml"/>
  <Override PartName="/xl/drawings/drawing50.xml" ContentType="application/vnd.openxmlformats-officedocument.drawingml.chartshapes+xml"/>
  <Override PartName="/xl/drawings/drawing48.xml" ContentType="application/vnd.openxmlformats-officedocument.drawingml.chartshapes+xml"/>
  <Override PartName="/xl/drawings/drawing44.xml" ContentType="application/vnd.openxmlformats-officedocument.drawingml.chartshapes+xml"/>
  <Override PartName="/xl/workbook.xml" ContentType="application/vnd.openxmlformats-officedocument.spreadsheetml.sheet.main+xml"/>
  <Override PartName="/xl/worksheets/sheet18.xml" ContentType="application/vnd.openxmlformats-officedocument.spreadsheetml.worksheet+xml"/>
  <Override PartName="/xl/charts/chart145.xml" ContentType="application/vnd.openxmlformats-officedocument.drawingml.chart+xml"/>
  <Override PartName="/xl/charts/chart144.xml" ContentType="application/vnd.openxmlformats-officedocument.drawingml.chart+xml"/>
  <Override PartName="/xl/charts/chart143.xml" ContentType="application/vnd.openxmlformats-officedocument.drawingml.chart+xml"/>
  <Override PartName="/xl/worksheets/sheet9.xml" ContentType="application/vnd.openxmlformats-officedocument.spreadsheetml.worksheet+xml"/>
  <Override PartName="/xl/charts/chart142.xml" ContentType="application/vnd.openxmlformats-officedocument.drawingml.chart+xml"/>
  <Override PartName="/xl/charts/chart146.xml" ContentType="application/vnd.openxmlformats-officedocument.drawingml.chart+xml"/>
  <Override PartName="/xl/drawings/drawing45.xml" ContentType="application/vnd.openxmlformats-officedocument.drawing+xml"/>
  <Override PartName="/xl/charts/chart147.xml" ContentType="application/vnd.openxmlformats-officedocument.drawingml.chart+xml"/>
  <Override PartName="/xl/charts/chart150.xml" ContentType="application/vnd.openxmlformats-officedocument.drawingml.chart+xml"/>
  <Override PartName="/xl/charts/chart149.xml" ContentType="application/vnd.openxmlformats-officedocument.drawingml.chart+xml"/>
  <Override PartName="/xl/charts/chart148.xml" ContentType="application/vnd.openxmlformats-officedocument.drawingml.chart+xml"/>
  <Override PartName="/xl/worksheets/sheet8.xml" ContentType="application/vnd.openxmlformats-officedocument.spreadsheetml.worksheet+xml"/>
  <Override PartName="/xl/drawings/drawing43.xml" ContentType="application/vnd.openxmlformats-officedocument.drawing+xml"/>
  <Override PartName="/xl/charts/chart136.xml" ContentType="application/vnd.openxmlformats-officedocument.drawingml.chart+xml"/>
  <Override PartName="/xl/charts/chart135.xml" ContentType="application/vnd.openxmlformats-officedocument.drawingml.chart+xml"/>
  <Override PartName="/xl/drawings/drawing41.xml" ContentType="application/vnd.openxmlformats-officedocument.drawing+xml"/>
  <Override PartName="/xl/charts/chart137.xml" ContentType="application/vnd.openxmlformats-officedocument.drawingml.chart+xml"/>
  <Override PartName="/xl/worksheets/sheet10.xml" ContentType="application/vnd.openxmlformats-officedocument.spreadsheetml.worksheet+xml"/>
  <Override PartName="/xl/charts/chart141.xml" ContentType="application/vnd.openxmlformats-officedocument.drawingml.chart+xml"/>
  <Override PartName="/xl/charts/chart140.xml" ContentType="application/vnd.openxmlformats-officedocument.drawingml.chart+xml"/>
  <Override PartName="/xl/charts/chart139.xml" ContentType="application/vnd.openxmlformats-officedocument.drawingml.chart+xml"/>
  <Override PartName="/xl/charts/chart138.xml" ContentType="application/vnd.openxmlformats-officedocument.drawingml.chart+xml"/>
  <Override PartName="/xl/charts/chart151.xml" ContentType="application/vnd.openxmlformats-officedocument.drawingml.chart+xml"/>
  <Override PartName="/xl/drawings/drawing47.xml" ContentType="application/vnd.openxmlformats-officedocument.drawing+xml"/>
  <Override PartName="/xl/charts/chart152.xml" ContentType="application/vnd.openxmlformats-officedocument.drawingml.chart+xml"/>
  <Override PartName="/xl/charts/chart165.xml" ContentType="application/vnd.openxmlformats-officedocument.drawingml.chart+xml"/>
  <Override PartName="/xl/charts/chart164.xml" ContentType="application/vnd.openxmlformats-officedocument.drawingml.chart+xml"/>
  <Override PartName="/xl/charts/chart163.xml" ContentType="application/vnd.openxmlformats-officedocument.drawingml.chart+xml"/>
  <Override PartName="/xl/worksheets/sheet5.xml" ContentType="application/vnd.openxmlformats-officedocument.spreadsheetml.worksheet+xml"/>
  <Override PartName="/xl/charts/chart166.xml" ContentType="application/vnd.openxmlformats-officedocument.drawingml.chart+xml"/>
  <Override PartName="/xl/drawings/drawing53.xml" ContentType="application/vnd.openxmlformats-officedocument.drawing+xml"/>
  <Override PartName="/xl/charts/chart167.xml" ContentType="application/vnd.openxmlformats-officedocument.drawingml.chart+xml"/>
  <Override PartName="/xl/charts/chart170.xml" ContentType="application/vnd.openxmlformats-officedocument.drawingml.chart+xml"/>
  <Override PartName="/xl/charts/chart169.xml" ContentType="application/vnd.openxmlformats-officedocument.drawingml.chart+xml"/>
  <Override PartName="/xl/charts/chart168.xml" ContentType="application/vnd.openxmlformats-officedocument.drawingml.chart+xml"/>
  <Override PartName="/xl/worksheets/sheet4.xml" ContentType="application/vnd.openxmlformats-officedocument.spreadsheetml.worksheet+xml"/>
  <Override PartName="/xl/charts/chart162.xml" ContentType="application/vnd.openxmlformats-officedocument.drawingml.chart+xml"/>
  <Override PartName="/xl/drawings/drawing51.xml" ContentType="application/vnd.openxmlformats-officedocument.drawing+xml"/>
  <Override PartName="/xl/charts/chart161.xml" ContentType="application/vnd.openxmlformats-officedocument.drawingml.chart+xml"/>
  <Override PartName="/xl/charts/chart155.xml" ContentType="application/vnd.openxmlformats-officedocument.drawingml.chart+xml"/>
  <Override PartName="/xl/charts/chart154.xml" ContentType="application/vnd.openxmlformats-officedocument.drawingml.chart+xml"/>
  <Override PartName="/xl/charts/chart153.xml" ContentType="application/vnd.openxmlformats-officedocument.drawingml.chart+xml"/>
  <Override PartName="/xl/worksheets/sheet7.xml" ContentType="application/vnd.openxmlformats-officedocument.spreadsheetml.worksheet+xml"/>
  <Override PartName="/xl/charts/chart156.xml" ContentType="application/vnd.openxmlformats-officedocument.drawingml.chart+xml"/>
  <Override PartName="/xl/drawings/drawing49.xml" ContentType="application/vnd.openxmlformats-officedocument.drawing+xml"/>
  <Override PartName="/xl/charts/chart157.xml" ContentType="application/vnd.openxmlformats-officedocument.drawingml.chart+xml"/>
  <Override PartName="/xl/charts/chart160.xml" ContentType="application/vnd.openxmlformats-officedocument.drawingml.chart+xml"/>
  <Override PartName="/xl/charts/chart159.xml" ContentType="application/vnd.openxmlformats-officedocument.drawingml.chart+xml"/>
  <Override PartName="/xl/charts/chart158.xml" ContentType="application/vnd.openxmlformats-officedocument.drawingml.chart+xml"/>
  <Override PartName="/xl/worksheets/sheet6.xml" ContentType="application/vnd.openxmlformats-officedocument.spreadsheetml.worksheet+xml"/>
  <Override PartName="/xl/charts/chart134.xml" ContentType="application/vnd.openxmlformats-officedocument.drawingml.chart+xml"/>
  <Override PartName="/xl/charts/chart133.xml" ContentType="application/vnd.openxmlformats-officedocument.drawingml.chart+xml"/>
  <Override PartName="/xl/worksheets/sheet11.xml" ContentType="application/vnd.openxmlformats-officedocument.spreadsheetml.worksheet+xml"/>
  <Override PartName="/xl/worksheets/sheet15.xml" ContentType="application/vnd.openxmlformats-officedocument.spreadsheetml.worksheet+xml"/>
  <Override PartName="/xl/charts/chart112.xml" ContentType="application/vnd.openxmlformats-officedocument.drawingml.chart+xml"/>
  <Override PartName="/xl/drawings/drawing31.xml" ContentType="application/vnd.openxmlformats-officedocument.drawing+xml"/>
  <Override PartName="/xl/charts/chart111.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drawings/drawing33.xml" ContentType="application/vnd.openxmlformats-officedocument.drawing+xml"/>
  <Override PartName="/xl/charts/chart116.xml" ContentType="application/vnd.openxmlformats-officedocument.drawingml.chart+xml"/>
  <Override PartName="/xl/charts/chart110.xml" ContentType="application/vnd.openxmlformats-officedocument.drawingml.chart+xml"/>
  <Override PartName="/xl/charts/chart109.xml" ContentType="application/vnd.openxmlformats-officedocument.drawingml.chart+xml"/>
  <Override PartName="/xl/charts/chart108.xml" ContentType="application/vnd.openxmlformats-officedocument.drawingml.chart+xml"/>
  <Override PartName="/xl/charts/chart103.xml" ContentType="application/vnd.openxmlformats-officedocument.drawingml.chart+xml"/>
  <Override PartName="/xl/charts/chart102.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drawings/drawing30.xml" ContentType="application/vnd.openxmlformats-officedocument.drawing+xml"/>
  <Override PartName="/xl/charts/chart117.xml" ContentType="application/vnd.openxmlformats-officedocument.drawingml.chart+xml"/>
  <Override PartName="/xl/worksheets/sheet14.xml" ContentType="application/vnd.openxmlformats-officedocument.spreadsheetml.worksheet+xml"/>
  <Override PartName="/xl/charts/chart118.xml" ContentType="application/vnd.openxmlformats-officedocument.drawingml.chart+xml"/>
  <Override PartName="/xl/charts/chart128.xml" ContentType="application/vnd.openxmlformats-officedocument.drawingml.chart+xml"/>
  <Override PartName="/xl/worksheets/sheet12.xml" ContentType="application/vnd.openxmlformats-officedocument.spreadsheetml.worksheet+xml"/>
  <Override PartName="/xl/charts/chart127.xml" ContentType="application/vnd.openxmlformats-officedocument.drawingml.chart+xml"/>
  <Override PartName="/xl/drawings/drawing37.xml" ContentType="application/vnd.openxmlformats-officedocument.drawing+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drawings/drawing39.xml" ContentType="application/vnd.openxmlformats-officedocument.drawing+xml"/>
  <Override PartName="/xl/charts/chart126.xml" ContentType="application/vnd.openxmlformats-officedocument.drawingml.chart+xml"/>
  <Override PartName="/xl/charts/chart121.xml" ContentType="application/vnd.openxmlformats-officedocument.drawingml.chart+xml"/>
  <Override PartName="/xl/charts/chart120.xml" ContentType="application/vnd.openxmlformats-officedocument.drawingml.chart+xml"/>
  <Override PartName="/xl/charts/chart119.xml" ContentType="application/vnd.openxmlformats-officedocument.drawingml.chart+xml"/>
  <Override PartName="/xl/drawings/drawing35.xml" ContentType="application/vnd.openxmlformats-officedocument.drawing+xml"/>
  <Override PartName="/xl/charts/chart122.xml" ContentType="application/vnd.openxmlformats-officedocument.drawingml.chart+xml"/>
  <Override PartName="/xl/charts/chart125.xml" ContentType="application/vnd.openxmlformats-officedocument.drawingml.chart+xml"/>
  <Override PartName="/xl/charts/chart124.xml" ContentType="application/vnd.openxmlformats-officedocument.drawingml.chart+xml"/>
  <Override PartName="/xl/charts/chart123.xml" ContentType="application/vnd.openxmlformats-officedocument.drawingml.chart+xml"/>
  <Override PartName="/xl/worksheets/sheet13.xml" ContentType="application/vnd.openxmlformats-officedocument.spreadsheetml.worksheet+xml"/>
  <Override PartName="/xl/charts/chart171.xml" ContentType="application/vnd.openxmlformats-officedocument.drawingml.chart+xml"/>
  <Override PartName="/xl/charts/chart174.xml" ContentType="application/vnd.openxmlformats-officedocument.drawingml.chart+xml"/>
  <Override PartName="/xl/charts/chart173.xml" ContentType="application/vnd.openxmlformats-officedocument.drawingml.chart+xml"/>
  <Override PartName="/xl/charts/chart172.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charts/chart175.xml" ContentType="application/vnd.openxmlformats-officedocument.drawingml.chart+xml"/>
  <Override PartName="/xl/charts/chart176.xml" ContentType="application/vnd.openxmlformats-officedocument.drawingml.chart+xml"/>
  <Override PartName="/xl/worksheets/sheet2.xml" ContentType="application/vnd.openxmlformats-officedocument.spreadsheetml.worksheet+xml"/>
  <Override PartName="/xl/worksheets/sheet3.xml" ContentType="application/vnd.openxmlformats-officedocument.spreadsheetml.worksheet+xml"/>
  <Override PartName="/xl/drawings/drawing29.xml" ContentType="application/vnd.openxmlformats-officedocument.drawing+xml"/>
  <Override PartName="/xl/worksheets/sheet1.xml" ContentType="application/vnd.openxmlformats-officedocument.spreadsheetml.worksheet+xml"/>
  <Override PartName="/xl/charts/chart101.xml" ContentType="application/vnd.openxmlformats-officedocument.drawingml.chart+xml"/>
  <Override PartName="/xl/charts/chart29.xml" ContentType="application/vnd.openxmlformats-officedocument.drawingml.chart+xml"/>
  <Override PartName="/xl/charts/chart28.xml" ContentType="application/vnd.openxmlformats-officedocument.drawingml.chart+xml"/>
  <Override PartName="/xl/drawings/drawing11.xml" ContentType="application/vnd.openxmlformats-officedocument.drawing+xml"/>
  <Override PartName="/xl/charts/chart27.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2.xml" ContentType="application/vnd.openxmlformats-officedocument.drawing+xml"/>
  <Override PartName="/xl/charts/chart34.xml" ContentType="application/vnd.openxmlformats-officedocument.drawingml.chart+xml"/>
  <Override PartName="/xl/drawings/drawing13.xml" ContentType="application/vnd.openxmlformats-officedocument.drawing+xml"/>
  <Override PartName="/xl/charts/chart33.xml" ContentType="application/vnd.openxmlformats-officedocument.drawingml.chart+xml"/>
  <Override PartName="/xl/charts/chart32.xml" ContentType="application/vnd.openxmlformats-officedocument.drawingml.chart+xml"/>
  <Override PartName="/xl/charts/chart26.xml" ContentType="application/vnd.openxmlformats-officedocument.drawingml.chart+xml"/>
  <Override PartName="/xl/charts/chart25.xml" ContentType="application/vnd.openxmlformats-officedocument.drawingml.chart+xml"/>
  <Override PartName="/xl/charts/chart24.xml" ContentType="application/vnd.openxmlformats-officedocument.drawingml.chart+xml"/>
  <Override PartName="/xl/charts/chart18.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6.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4.xml" ContentType="application/vnd.openxmlformats-officedocument.drawing+xml"/>
  <Override PartName="/xl/drawings/drawing18.xml" ContentType="application/vnd.openxmlformats-officedocument.drawing+xml"/>
  <Override PartName="/xl/charts/chart45.xml" ContentType="application/vnd.openxmlformats-officedocument.drawingml.chart+xml"/>
  <Override PartName="/xl/charts/chart44.xml" ContentType="application/vnd.openxmlformats-officedocument.drawingml.chart+xml"/>
  <Override PartName="/xl/charts/chart43.xml" ContentType="application/vnd.openxmlformats-officedocument.drawingml.chart+xml"/>
  <Override PartName="/xl/charts/chart47.xml" ContentType="application/vnd.openxmlformats-officedocument.drawingml.chart+xml"/>
  <Override PartName="/xl/charts/chart51.xml" ContentType="application/vnd.openxmlformats-officedocument.drawingml.chart+xml"/>
  <Override PartName="/xl/charts/chart50.xml" ContentType="application/vnd.openxmlformats-officedocument.drawingml.chart+xml"/>
  <Override PartName="/xl/charts/chart49.xml" ContentType="application/vnd.openxmlformats-officedocument.drawingml.chart+xml"/>
  <Override PartName="/xl/charts/chart48.xml" ContentType="application/vnd.openxmlformats-officedocument.drawingml.chart+xml"/>
  <Override PartName="/xl/worksheets/sheet16.xml" ContentType="application/vnd.openxmlformats-officedocument.spreadsheetml.worksheet+xml"/>
  <Override PartName="/xl/charts/chart42.xml" ContentType="application/vnd.openxmlformats-officedocument.drawingml.chart+xml"/>
  <Override PartName="/xl/charts/chart39.xml" ContentType="application/vnd.openxmlformats-officedocument.drawingml.chart+xml"/>
  <Override PartName="/xl/charts/chart38.xml" ContentType="application/vnd.openxmlformats-officedocument.drawingml.chart+xml"/>
  <Override PartName="/xl/worksheets/sheet17.xml" ContentType="application/vnd.openxmlformats-officedocument.spreadsheetml.worksheet+xml"/>
  <Override PartName="/xl/charts/chart37.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charts/chart8.xml" ContentType="application/vnd.openxmlformats-officedocument.drawingml.chart+xml"/>
  <Override PartName="/xl/charts/chart7.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3.xml" ContentType="application/vnd.openxmlformats-officedocument.drawingml.chart+xml"/>
  <Override PartName="/xl/charts/chart12.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19.xml" ContentType="application/vnd.openxmlformats-officedocument.drawing+xml"/>
  <Override PartName="/xl/charts/chart46.xml" ContentType="application/vnd.openxmlformats-officedocument.drawingml.chart+xml"/>
  <Override PartName="/xl/charts/chart82.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91.xml" ContentType="application/vnd.openxmlformats-officedocument.drawingml.chart+xml"/>
  <Override PartName="/xl/charts/chart75.xml" ContentType="application/vnd.openxmlformats-officedocument.drawingml.chart+xml"/>
  <Override PartName="/xl/drawings/drawing26.xml" ContentType="application/vnd.openxmlformats-officedocument.drawing+xml"/>
  <Override PartName="/xl/drawings/drawing23.xml" ContentType="application/vnd.openxmlformats-officedocument.drawing+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drawings/drawing27.xml" ContentType="application/vnd.openxmlformats-officedocument.drawing+xml"/>
  <Override PartName="/xl/charts/chart76.xml" ContentType="application/vnd.openxmlformats-officedocument.drawingml.chart+xml"/>
  <Override PartName="/xl/charts/chart90.xml" ContentType="application/vnd.openxmlformats-officedocument.drawingml.chart+xml"/>
  <Override PartName="/xl/charts/chart84.xml" ContentType="application/vnd.openxmlformats-officedocument.drawingml.chart+xml"/>
  <Override PartName="/xl/drawings/drawing25.xml" ContentType="application/vnd.openxmlformats-officedocument.drawing+xml"/>
  <Override PartName="/xl/charts/chart87.xml" ContentType="application/vnd.openxmlformats-officedocument.drawingml.chart+xml"/>
  <Override PartName="/xl/charts/chart81.xml" ContentType="application/vnd.openxmlformats-officedocument.drawingml.chart+xml"/>
  <Override PartName="/xl/charts/chart88.xml" ContentType="application/vnd.openxmlformats-officedocument.drawingml.chart+xml"/>
  <Override PartName="/xl/drawings/drawing24.xml" ContentType="application/vnd.openxmlformats-officedocument.drawing+xml"/>
  <Override PartName="/xl/charts/chart89.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3.xml" ContentType="application/vnd.openxmlformats-officedocument.drawingml.chart+xml"/>
  <Override PartName="/xl/drawings/drawing20.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charts/chart97.xml" ContentType="application/vnd.openxmlformats-officedocument.drawingml.chart+xml"/>
  <Override PartName="/xl/charts/chart56.xml" ContentType="application/vnd.openxmlformats-officedocument.drawingml.chart+xml"/>
  <Override PartName="/xl/charts/chart100.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99.xml" ContentType="application/vnd.openxmlformats-officedocument.drawingml.chart+xml"/>
  <Override PartName="/xl/charts/chart98.xml" ContentType="application/vnd.openxmlformats-officedocument.drawingml.chart+xml"/>
  <Override PartName="/xl/charts/chart60.xml" ContentType="application/vnd.openxmlformats-officedocument.drawingml.chart+xml"/>
  <Override PartName="/xl/charts/chart59.xml" ContentType="application/vnd.openxmlformats-officedocument.drawingml.chart+xml"/>
  <Override PartName="/xl/drawings/drawing28.xml" ContentType="application/vnd.openxmlformats-officedocument.drawing+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85.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92.xml" ContentType="application/vnd.openxmlformats-officedocument.drawingml.chart+xml"/>
  <Override PartName="/xl/drawings/drawing22.xml" ContentType="application/vnd.openxmlformats-officedocument.drawing+xml"/>
  <Override PartName="/xl/charts/chart93.xml" ContentType="application/vnd.openxmlformats-officedocument.drawingml.chart+xml"/>
  <Override PartName="/xl/charts/chart61.xml" ContentType="application/vnd.openxmlformats-officedocument.drawingml.chart+xml"/>
  <Override PartName="/xl/drawings/drawing21.xml" ContentType="application/vnd.openxmlformats-officedocument.drawing+xml"/>
  <Override PartName="/xl/charts/chart86.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15" windowWidth="13470" windowHeight="8115" tabRatio="696" activeTab="41"/>
  </bookViews>
  <sheets>
    <sheet name="Titulní" sheetId="49" r:id="rId1"/>
    <sheet name="Obsah" sheetId="27" r:id="rId2"/>
    <sheet name="1" sheetId="51" r:id="rId3"/>
    <sheet name="2" sheetId="105" r:id="rId4"/>
    <sheet name="3" sheetId="7" r:id="rId5"/>
    <sheet name="4.1" sheetId="128" r:id="rId6"/>
    <sheet name="4.2" sheetId="127" r:id="rId7"/>
    <sheet name="4.3" sheetId="132" r:id="rId8"/>
    <sheet name="5.1" sheetId="53" r:id="rId9"/>
    <sheet name="5.2" sheetId="131" r:id="rId10"/>
    <sheet name="5.3" sheetId="130" r:id="rId11"/>
    <sheet name="5.4" sheetId="126" r:id="rId12"/>
    <sheet name="6" sheetId="77" r:id="rId13"/>
    <sheet name="7.1" sheetId="129" r:id="rId14"/>
    <sheet name="7.2" sheetId="57" r:id="rId15"/>
    <sheet name="8.1" sheetId="141" r:id="rId16"/>
    <sheet name="8.2" sheetId="111" r:id="rId17"/>
    <sheet name="14.2" sheetId="118" state="hidden" r:id="rId18"/>
    <sheet name="14.3" sheetId="112" state="hidden" r:id="rId19"/>
    <sheet name="14.4" sheetId="119" state="hidden" r:id="rId20"/>
    <sheet name="14.5" sheetId="113" state="hidden" r:id="rId21"/>
    <sheet name="14.6" sheetId="120" state="hidden" r:id="rId22"/>
    <sheet name="14.7" sheetId="114" state="hidden" r:id="rId23"/>
    <sheet name="14.8" sheetId="121" state="hidden" r:id="rId24"/>
    <sheet name="14.9" sheetId="115" state="hidden" r:id="rId25"/>
    <sheet name="14.10" sheetId="122" state="hidden" r:id="rId26"/>
    <sheet name="14.11" sheetId="116" state="hidden" r:id="rId27"/>
    <sheet name="14.12" sheetId="123" state="hidden" r:id="rId28"/>
    <sheet name="14.13" sheetId="117" state="hidden" r:id="rId29"/>
    <sheet name="14.14" sheetId="124" state="hidden" r:id="rId30"/>
    <sheet name="8.3" sheetId="133" r:id="rId31"/>
    <sheet name="8.4" sheetId="134" r:id="rId32"/>
    <sheet name="8.5" sheetId="144" r:id="rId33"/>
    <sheet name="8.6" sheetId="135" r:id="rId34"/>
    <sheet name="8.7" sheetId="136" r:id="rId35"/>
    <sheet name="8.8" sheetId="137" r:id="rId36"/>
    <sheet name="8.9" sheetId="138" r:id="rId37"/>
    <sheet name="8.10" sheetId="139" r:id="rId38"/>
    <sheet name="8.11" sheetId="140" r:id="rId39"/>
    <sheet name="8.12" sheetId="142" r:id="rId40"/>
    <sheet name="8.13" sheetId="143" r:id="rId41"/>
    <sheet name="8.14" sheetId="145" r:id="rId42"/>
    <sheet name="9" sheetId="146" r:id="rId43"/>
    <sheet name="10" sheetId="148" r:id="rId44"/>
  </sheets>
  <definedNames>
    <definedName name="_xlnm.Print_Area" localSheetId="3">'2'!$A$1:$I$44</definedName>
    <definedName name="_xlnm.Print_Area" localSheetId="1">Obsah!$A$1:$K$37</definedName>
    <definedName name="_xlnm.Print_Area" localSheetId="0">Titulní!$A$1:$J$51</definedName>
  </definedNames>
  <calcPr calcId="145621"/>
</workbook>
</file>

<file path=xl/calcChain.xml><?xml version="1.0" encoding="utf-8"?>
<calcChain xmlns="http://schemas.openxmlformats.org/spreadsheetml/2006/main">
  <c r="E9" i="148" l="1"/>
  <c r="E7" i="148" l="1"/>
  <c r="A23" i="7" l="1"/>
  <c r="A21" i="7" l="1"/>
  <c r="A20" i="7"/>
  <c r="A18" i="7" l="1"/>
  <c r="A22" i="7" l="1"/>
  <c r="A19" i="7" l="1"/>
  <c r="A1" i="27" l="1"/>
  <c r="M1" i="148" l="1"/>
  <c r="M1" i="146"/>
  <c r="M1" i="113"/>
  <c r="M1" i="145"/>
  <c r="M1" i="141"/>
  <c r="M1" i="137"/>
  <c r="M1" i="133"/>
  <c r="M1" i="142"/>
  <c r="M1" i="134"/>
  <c r="M1" i="144"/>
  <c r="M1" i="140"/>
  <c r="M1" i="136"/>
  <c r="M1" i="143"/>
  <c r="M1" i="139"/>
  <c r="M1" i="135"/>
  <c r="M1" i="138"/>
  <c r="M1" i="117"/>
  <c r="J1" i="57"/>
  <c r="M1" i="123"/>
  <c r="P1" i="132"/>
  <c r="N1" i="131"/>
  <c r="P1" i="130"/>
  <c r="N1" i="129"/>
  <c r="N1" i="128"/>
  <c r="N1" i="127"/>
  <c r="J1" i="126"/>
  <c r="M1" i="121"/>
  <c r="M1" i="114"/>
  <c r="M1" i="120"/>
  <c r="M1" i="119"/>
  <c r="N1" i="7"/>
  <c r="M1" i="77"/>
  <c r="M1" i="111"/>
  <c r="M1" i="115"/>
  <c r="M1" i="124"/>
  <c r="M1" i="122"/>
  <c r="I1" i="105"/>
  <c r="N1" i="53"/>
  <c r="M1" i="112"/>
  <c r="M1" i="116"/>
  <c r="M1" i="118"/>
  <c r="K38" i="145" l="1"/>
  <c r="J15" i="145"/>
  <c r="K17" i="144"/>
  <c r="L19" i="143"/>
  <c r="K23" i="142"/>
  <c r="L25" i="141"/>
  <c r="J28" i="140"/>
  <c r="K32" i="139"/>
  <c r="J36" i="138"/>
  <c r="K38" i="137"/>
  <c r="J15" i="137"/>
  <c r="K17" i="136"/>
  <c r="L19" i="135"/>
  <c r="K23" i="134"/>
  <c r="L25" i="133"/>
  <c r="J36" i="144"/>
  <c r="L13" i="143"/>
  <c r="K18" i="141"/>
  <c r="K24" i="139"/>
  <c r="L18" i="145"/>
  <c r="J21" i="144"/>
  <c r="L24" i="143"/>
  <c r="J27" i="142"/>
  <c r="K31" i="141"/>
  <c r="L33" i="140"/>
  <c r="K37" i="139"/>
  <c r="J14" i="139"/>
  <c r="K16" i="138"/>
  <c r="L18" i="137"/>
  <c r="J21" i="136"/>
  <c r="L24" i="135"/>
  <c r="J27" i="134"/>
  <c r="K31" i="133"/>
  <c r="L15" i="145"/>
  <c r="J23" i="143"/>
  <c r="L27" i="141"/>
  <c r="L35" i="139"/>
  <c r="J28" i="143"/>
  <c r="J34" i="139"/>
  <c r="K32" i="137"/>
  <c r="J37" i="135"/>
  <c r="K17" i="134"/>
  <c r="J25" i="142"/>
  <c r="K19" i="137"/>
  <c r="L28" i="133"/>
  <c r="L18" i="143"/>
  <c r="K35" i="139"/>
  <c r="J36" i="137"/>
  <c r="L13" i="136"/>
  <c r="K18" i="134"/>
  <c r="J16" i="143"/>
  <c r="K27" i="137"/>
  <c r="J17" i="134"/>
  <c r="K36" i="137"/>
  <c r="J14" i="136"/>
  <c r="L32" i="143"/>
  <c r="K35" i="138"/>
  <c r="J33" i="145"/>
  <c r="K35" i="144"/>
  <c r="L37" i="143"/>
  <c r="K14" i="143"/>
  <c r="J18" i="142"/>
  <c r="K20" i="141"/>
  <c r="L22" i="140"/>
  <c r="J25" i="139"/>
  <c r="L28" i="138"/>
  <c r="J33" i="137"/>
  <c r="K35" i="136"/>
  <c r="L37" i="135"/>
  <c r="K14" i="135"/>
  <c r="J18" i="134"/>
  <c r="K20" i="133"/>
  <c r="K23" i="144"/>
  <c r="J28" i="142"/>
  <c r="L34" i="140"/>
  <c r="L36" i="145"/>
  <c r="K13" i="145"/>
  <c r="L15" i="144"/>
  <c r="K19" i="143"/>
  <c r="L21" i="142"/>
  <c r="J24" i="141"/>
  <c r="K26" i="140"/>
  <c r="J32" i="139"/>
  <c r="K34" i="138"/>
  <c r="L36" i="137"/>
  <c r="K13" i="137"/>
  <c r="L15" i="136"/>
  <c r="K19" i="135"/>
  <c r="L21" i="134"/>
  <c r="J24" i="133"/>
  <c r="L28" i="144"/>
  <c r="L36" i="142"/>
  <c r="J17" i="141"/>
  <c r="L21" i="139"/>
  <c r="K26" i="142"/>
  <c r="J15" i="139"/>
  <c r="L19" i="137"/>
  <c r="K24" i="135"/>
  <c r="J31" i="133"/>
  <c r="K34" i="140"/>
  <c r="J23" i="136"/>
  <c r="L34" i="145"/>
  <c r="K22" i="142"/>
  <c r="J16" i="139"/>
  <c r="K23" i="137"/>
  <c r="J28" i="135"/>
  <c r="L34" i="133"/>
  <c r="K23" i="141"/>
  <c r="J33" i="136"/>
  <c r="L20" i="133"/>
  <c r="L16" i="136"/>
  <c r="J27" i="144"/>
  <c r="K25" i="143"/>
  <c r="L14" i="143"/>
  <c r="K21" i="134"/>
  <c r="J31" i="137"/>
  <c r="L26" i="134"/>
  <c r="L25" i="145"/>
  <c r="J28" i="144"/>
  <c r="K32" i="143"/>
  <c r="J36" i="142"/>
  <c r="K38" i="141"/>
  <c r="J15" i="141"/>
  <c r="K17" i="140"/>
  <c r="L19" i="139"/>
  <c r="K23" i="138"/>
  <c r="L25" i="137"/>
  <c r="J28" i="136"/>
  <c r="K32" i="135"/>
  <c r="J36" i="134"/>
  <c r="K38" i="133"/>
  <c r="J15" i="133"/>
  <c r="K32" i="145"/>
  <c r="J37" i="143"/>
  <c r="K17" i="142"/>
  <c r="J22" i="140"/>
  <c r="K31" i="145"/>
  <c r="L33" i="144"/>
  <c r="K37" i="143"/>
  <c r="J14" i="143"/>
  <c r="K16" i="142"/>
  <c r="L18" i="141"/>
  <c r="J21" i="140"/>
  <c r="L24" i="139"/>
  <c r="J27" i="138"/>
  <c r="K31" i="137"/>
  <c r="L33" i="136"/>
  <c r="K37" i="135"/>
  <c r="J14" i="135"/>
  <c r="K16" i="134"/>
  <c r="L18" i="133"/>
  <c r="K19" i="144"/>
  <c r="J24" i="142"/>
  <c r="K33" i="140"/>
  <c r="L20" i="145"/>
  <c r="J32" i="141"/>
  <c r="L26" i="138"/>
  <c r="J36" i="136"/>
  <c r="L13" i="135"/>
  <c r="K18" i="133"/>
  <c r="K37" i="145"/>
  <c r="K17" i="139"/>
  <c r="K21" i="135"/>
  <c r="K38" i="144"/>
  <c r="J26" i="141"/>
  <c r="K32" i="138"/>
  <c r="J37" i="136"/>
  <c r="K17" i="135"/>
  <c r="J22" i="133"/>
  <c r="K25" i="139"/>
  <c r="L36" i="135"/>
  <c r="J20" i="143"/>
  <c r="J24" i="134"/>
  <c r="J38" i="138"/>
  <c r="K26" i="137"/>
  <c r="K31" i="139"/>
  <c r="K31" i="134"/>
  <c r="K20" i="145"/>
  <c r="L22" i="144"/>
  <c r="J25" i="143"/>
  <c r="L28" i="142"/>
  <c r="J33" i="141"/>
  <c r="K35" i="140"/>
  <c r="L37" i="139"/>
  <c r="K14" i="139"/>
  <c r="J18" i="138"/>
  <c r="K20" i="137"/>
  <c r="L22" i="136"/>
  <c r="J25" i="135"/>
  <c r="L28" i="134"/>
  <c r="J33" i="133"/>
  <c r="L19" i="145"/>
  <c r="K24" i="143"/>
  <c r="J31" i="141"/>
  <c r="J37" i="139"/>
  <c r="J24" i="145"/>
  <c r="K26" i="144"/>
  <c r="J32" i="143"/>
  <c r="K34" i="142"/>
  <c r="L36" i="141"/>
  <c r="K13" i="141"/>
  <c r="L15" i="140"/>
  <c r="K19" i="139"/>
  <c r="L21" i="138"/>
  <c r="J24" i="137"/>
  <c r="K26" i="136"/>
  <c r="J32" i="135"/>
  <c r="K34" i="134"/>
  <c r="L36" i="133"/>
  <c r="K13" i="133"/>
  <c r="K26" i="145"/>
  <c r="L35" i="143"/>
  <c r="K13" i="142"/>
  <c r="L20" i="140"/>
  <c r="K24" i="144"/>
  <c r="L35" i="140"/>
  <c r="J16" i="138"/>
  <c r="K23" i="136"/>
  <c r="J28" i="134"/>
  <c r="L17" i="144"/>
  <c r="L15" i="138"/>
  <c r="J25" i="134"/>
  <c r="J15" i="144"/>
  <c r="L31" i="140"/>
  <c r="L19" i="138"/>
  <c r="K24" i="136"/>
  <c r="J31" i="134"/>
  <c r="L24" i="145"/>
  <c r="L23" i="138"/>
  <c r="K13" i="135"/>
  <c r="L36" i="139"/>
  <c r="J15" i="135"/>
  <c r="L19" i="133"/>
  <c r="L33" i="137"/>
  <c r="L21" i="144"/>
  <c r="K24" i="145"/>
  <c r="L26" i="144"/>
  <c r="J31" i="143"/>
  <c r="L34" i="142"/>
  <c r="J37" i="141"/>
  <c r="L13" i="141"/>
  <c r="J16" i="140"/>
  <c r="K18" i="139"/>
  <c r="J22" i="138"/>
  <c r="K24" i="137"/>
  <c r="L26" i="136"/>
  <c r="J31" i="135"/>
  <c r="L34" i="134"/>
  <c r="J37" i="133"/>
  <c r="L13" i="133"/>
  <c r="L27" i="145"/>
  <c r="K34" i="143"/>
  <c r="L14" i="142"/>
  <c r="K19" i="140"/>
  <c r="J28" i="145"/>
  <c r="K32" i="144"/>
  <c r="J36" i="143"/>
  <c r="K38" i="142"/>
  <c r="J15" i="142"/>
  <c r="K17" i="141"/>
  <c r="L19" i="140"/>
  <c r="K23" i="139"/>
  <c r="L25" i="138"/>
  <c r="J28" i="137"/>
  <c r="K32" i="136"/>
  <c r="J36" i="135"/>
  <c r="K38" i="134"/>
  <c r="J15" i="134"/>
  <c r="K17" i="133"/>
  <c r="K36" i="145"/>
  <c r="L16" i="144"/>
  <c r="K21" i="142"/>
  <c r="L28" i="140"/>
  <c r="K15" i="145"/>
  <c r="L24" i="141"/>
  <c r="J24" i="138"/>
  <c r="K33" i="136"/>
  <c r="J38" i="134"/>
  <c r="L15" i="133"/>
  <c r="K19" i="145"/>
  <c r="L33" i="138"/>
  <c r="J16" i="135"/>
  <c r="J33" i="144"/>
  <c r="L20" i="141"/>
  <c r="L27" i="138"/>
  <c r="K34" i="136"/>
  <c r="L14" i="135"/>
  <c r="K19" i="133"/>
  <c r="L14" i="139"/>
  <c r="K31" i="135"/>
  <c r="L23" i="142"/>
  <c r="K13" i="134"/>
  <c r="L14" i="138"/>
  <c r="J32" i="136"/>
  <c r="L13" i="139"/>
  <c r="J35" i="133"/>
  <c r="J19" i="145"/>
  <c r="K21" i="144"/>
  <c r="L23" i="143"/>
  <c r="K27" i="142"/>
  <c r="L31" i="141"/>
  <c r="J34" i="140"/>
  <c r="K36" i="139"/>
  <c r="J13" i="139"/>
  <c r="L16" i="138"/>
  <c r="J19" i="137"/>
  <c r="K21" i="136"/>
  <c r="L23" i="135"/>
  <c r="K27" i="134"/>
  <c r="L31" i="133"/>
  <c r="J17" i="145"/>
  <c r="K20" i="143"/>
  <c r="K26" i="141"/>
  <c r="K34" i="139"/>
  <c r="L22" i="145"/>
  <c r="J25" i="144"/>
  <c r="L28" i="143"/>
  <c r="J33" i="142"/>
  <c r="K35" i="141"/>
  <c r="L37" i="140"/>
  <c r="K14" i="140"/>
  <c r="J18" i="139"/>
  <c r="K20" i="138"/>
  <c r="L22" i="137"/>
  <c r="J25" i="136"/>
  <c r="L28" i="135"/>
  <c r="J33" i="134"/>
  <c r="K35" i="133"/>
  <c r="L23" i="145"/>
  <c r="J33" i="143"/>
  <c r="L37" i="141"/>
  <c r="J18" i="140"/>
  <c r="J19" i="144"/>
  <c r="K28" i="140"/>
  <c r="K13" i="138"/>
  <c r="L20" i="136"/>
  <c r="K25" i="134"/>
  <c r="J34" i="143"/>
  <c r="K37" i="137"/>
  <c r="L19" i="134"/>
  <c r="L36" i="143"/>
  <c r="K24" i="140"/>
  <c r="J17" i="138"/>
  <c r="L21" i="136"/>
  <c r="K26" i="134"/>
  <c r="L35" i="144"/>
  <c r="K18" i="138"/>
  <c r="J35" i="134"/>
  <c r="K16" i="139"/>
  <c r="L18" i="134"/>
  <c r="J21" i="137"/>
  <c r="J31" i="142"/>
  <c r="J37" i="145"/>
  <c r="L13" i="145"/>
  <c r="J16" i="144"/>
  <c r="K18" i="143"/>
  <c r="J22" i="142"/>
  <c r="K24" i="141"/>
  <c r="L26" i="140"/>
  <c r="J31" i="139"/>
  <c r="L34" i="138"/>
  <c r="J37" i="137"/>
  <c r="L13" i="137"/>
  <c r="J16" i="136"/>
  <c r="K18" i="135"/>
  <c r="J22" i="134"/>
  <c r="K24" i="133"/>
  <c r="K33" i="144"/>
  <c r="J38" i="142"/>
  <c r="L15" i="141"/>
  <c r="J23" i="139"/>
  <c r="K17" i="145"/>
  <c r="L19" i="144"/>
  <c r="K23" i="143"/>
  <c r="L25" i="142"/>
  <c r="J28" i="141"/>
  <c r="K32" i="140"/>
  <c r="J36" i="139"/>
  <c r="K38" i="138"/>
  <c r="J15" i="138"/>
  <c r="K17" i="137"/>
  <c r="L19" i="136"/>
  <c r="K23" i="135"/>
  <c r="L25" i="134"/>
  <c r="J28" i="133"/>
  <c r="J13" i="145"/>
  <c r="L21" i="143"/>
  <c r="J25" i="141"/>
  <c r="J33" i="139"/>
  <c r="L22" i="143"/>
  <c r="L26" i="139"/>
  <c r="L27" i="137"/>
  <c r="K34" i="135"/>
  <c r="L14" i="134"/>
  <c r="K14" i="142"/>
  <c r="J14" i="137"/>
  <c r="K23" i="133"/>
  <c r="K13" i="143"/>
  <c r="J28" i="139"/>
  <c r="K33" i="137"/>
  <c r="J38" i="135"/>
  <c r="L15" i="134"/>
  <c r="K32" i="142"/>
  <c r="J22" i="137"/>
  <c r="L38" i="133"/>
  <c r="L23" i="137"/>
  <c r="L28" i="145"/>
  <c r="K28" i="135"/>
  <c r="J13" i="142"/>
  <c r="L15" i="137"/>
  <c r="L31" i="145"/>
  <c r="J34" i="144"/>
  <c r="K36" i="143"/>
  <c r="J13" i="143"/>
  <c r="L16" i="142"/>
  <c r="J19" i="141"/>
  <c r="K21" i="140"/>
  <c r="L23" i="139"/>
  <c r="K27" i="138"/>
  <c r="L31" i="137"/>
  <c r="J34" i="136"/>
  <c r="K36" i="135"/>
  <c r="J13" i="135"/>
  <c r="L16" i="134"/>
  <c r="J19" i="133"/>
  <c r="L20" i="144"/>
  <c r="L26" i="142"/>
  <c r="J32" i="140"/>
  <c r="K35" i="145"/>
  <c r="L37" i="144"/>
  <c r="K14" i="144"/>
  <c r="J18" i="143"/>
  <c r="K20" i="142"/>
  <c r="L22" i="141"/>
  <c r="J25" i="140"/>
  <c r="L28" i="139"/>
  <c r="J33" i="138"/>
  <c r="K35" i="137"/>
  <c r="L37" i="136"/>
  <c r="K14" i="136"/>
  <c r="J18" i="135"/>
  <c r="K20" i="134"/>
  <c r="L22" i="133"/>
  <c r="J26" i="144"/>
  <c r="J34" i="142"/>
  <c r="K14" i="141"/>
  <c r="L38" i="145"/>
  <c r="J21" i="142"/>
  <c r="L36" i="138"/>
  <c r="J17" i="137"/>
  <c r="L21" i="135"/>
  <c r="K26" i="133"/>
  <c r="K16" i="140"/>
  <c r="L17" i="136"/>
  <c r="K27" i="145"/>
  <c r="J17" i="142"/>
  <c r="K13" i="139"/>
  <c r="L20" i="137"/>
  <c r="K25" i="135"/>
  <c r="J32" i="133"/>
  <c r="J27" i="140"/>
  <c r="L25" i="136"/>
  <c r="J13" i="111"/>
  <c r="J33" i="135"/>
  <c r="K36" i="142"/>
  <c r="L34" i="141"/>
  <c r="K18" i="142"/>
  <c r="L37" i="133"/>
  <c r="L34" i="136"/>
  <c r="K32" i="133"/>
  <c r="J23" i="145"/>
  <c r="K25" i="144"/>
  <c r="L27" i="143"/>
  <c r="K33" i="142"/>
  <c r="L35" i="141"/>
  <c r="J38" i="140"/>
  <c r="L14" i="140"/>
  <c r="J17" i="139"/>
  <c r="L20" i="138"/>
  <c r="J23" i="137"/>
  <c r="K25" i="136"/>
  <c r="L27" i="135"/>
  <c r="K33" i="134"/>
  <c r="L35" i="133"/>
  <c r="J25" i="145"/>
  <c r="L31" i="143"/>
  <c r="K36" i="141"/>
  <c r="L16" i="140"/>
  <c r="L26" i="145"/>
  <c r="J31" i="144"/>
  <c r="L34" i="143"/>
  <c r="J37" i="142"/>
  <c r="L13" i="142"/>
  <c r="J16" i="141"/>
  <c r="K18" i="140"/>
  <c r="J22" i="139"/>
  <c r="K24" i="138"/>
  <c r="L26" i="137"/>
  <c r="J31" i="136"/>
  <c r="L34" i="135"/>
  <c r="J37" i="134"/>
  <c r="L13" i="134"/>
  <c r="J16" i="133"/>
  <c r="L33" i="145"/>
  <c r="J14" i="144"/>
  <c r="L18" i="142"/>
  <c r="J26" i="140"/>
  <c r="J37" i="144"/>
  <c r="K19" i="141"/>
  <c r="K21" i="138"/>
  <c r="L28" i="136"/>
  <c r="K35" i="134"/>
  <c r="J13" i="133"/>
  <c r="J14" i="145"/>
  <c r="K26" i="138"/>
  <c r="L37" i="134"/>
  <c r="L25" i="144"/>
  <c r="K15" i="141"/>
  <c r="J25" i="138"/>
  <c r="L31" i="136"/>
  <c r="K36" i="134"/>
  <c r="L16" i="133"/>
  <c r="K36" i="138"/>
  <c r="J24" i="135"/>
  <c r="K27" i="141"/>
  <c r="L27" i="133"/>
  <c r="K18" i="137"/>
  <c r="L35" i="135"/>
  <c r="J28" i="138"/>
  <c r="J32" i="142"/>
  <c r="L15" i="139"/>
  <c r="K26" i="135"/>
  <c r="J14" i="140"/>
  <c r="L35" i="142"/>
  <c r="L20" i="139"/>
  <c r="K33" i="135"/>
  <c r="L17" i="145"/>
  <c r="J20" i="144"/>
  <c r="K22" i="143"/>
  <c r="J26" i="142"/>
  <c r="K28" i="141"/>
  <c r="L32" i="140"/>
  <c r="J35" i="139"/>
  <c r="L38" i="138"/>
  <c r="K15" i="138"/>
  <c r="L17" i="137"/>
  <c r="J20" i="136"/>
  <c r="K22" i="135"/>
  <c r="J26" i="134"/>
  <c r="K28" i="133"/>
  <c r="K14" i="145"/>
  <c r="J19" i="143"/>
  <c r="L23" i="141"/>
  <c r="L31" i="139"/>
  <c r="K21" i="145"/>
  <c r="L23" i="144"/>
  <c r="K27" i="143"/>
  <c r="L31" i="142"/>
  <c r="J34" i="141"/>
  <c r="K36" i="140"/>
  <c r="J13" i="140"/>
  <c r="L16" i="139"/>
  <c r="J19" i="138"/>
  <c r="K21" i="137"/>
  <c r="L23" i="136"/>
  <c r="K27" i="135"/>
  <c r="L31" i="134"/>
  <c r="J34" i="133"/>
  <c r="J21" i="145"/>
  <c r="K28" i="143"/>
  <c r="J35" i="141"/>
  <c r="K15" i="140"/>
  <c r="L13" i="144"/>
  <c r="J23" i="140"/>
  <c r="L37" i="137"/>
  <c r="J18" i="136"/>
  <c r="L22" i="134"/>
  <c r="K21" i="143"/>
  <c r="J32" i="137"/>
  <c r="K14" i="134"/>
  <c r="K31" i="143"/>
  <c r="J19" i="140"/>
  <c r="K14" i="138"/>
  <c r="J19" i="136"/>
  <c r="L23" i="134"/>
  <c r="K28" i="144"/>
  <c r="J13" i="138"/>
  <c r="L27" i="134"/>
  <c r="L32" i="138"/>
  <c r="K22" i="133"/>
  <c r="K37" i="136"/>
  <c r="K38" i="140"/>
  <c r="L21" i="145"/>
  <c r="K34" i="141"/>
  <c r="K19" i="138"/>
  <c r="J32" i="134"/>
  <c r="K22" i="145"/>
  <c r="K25" i="145"/>
  <c r="J38" i="141"/>
  <c r="J23" i="138"/>
  <c r="L35" i="134"/>
  <c r="J31" i="145"/>
  <c r="L35" i="145"/>
  <c r="J38" i="144"/>
  <c r="L14" i="144"/>
  <c r="J17" i="143"/>
  <c r="L20" i="142"/>
  <c r="J23" i="141"/>
  <c r="K25" i="140"/>
  <c r="L27" i="139"/>
  <c r="K33" i="138"/>
  <c r="L35" i="137"/>
  <c r="J38" i="136"/>
  <c r="L14" i="136"/>
  <c r="J17" i="135"/>
  <c r="L20" i="134"/>
  <c r="J23" i="133"/>
  <c r="J32" i="144"/>
  <c r="K35" i="142"/>
  <c r="J13" i="141"/>
  <c r="K20" i="139"/>
  <c r="J16" i="145"/>
  <c r="K18" i="144"/>
  <c r="J22" i="143"/>
  <c r="K24" i="142"/>
  <c r="L26" i="141"/>
  <c r="J31" i="140"/>
  <c r="L34" i="139"/>
  <c r="J37" i="138"/>
  <c r="L13" i="138"/>
  <c r="J16" i="137"/>
  <c r="K18" i="136"/>
  <c r="J22" i="135"/>
  <c r="K24" i="134"/>
  <c r="L26" i="133"/>
  <c r="K37" i="144"/>
  <c r="L17" i="143"/>
  <c r="K22" i="141"/>
  <c r="K28" i="139"/>
  <c r="K17" i="143"/>
  <c r="K21" i="139"/>
  <c r="J25" i="137"/>
  <c r="L31" i="135"/>
  <c r="K36" i="133"/>
  <c r="L28" i="141"/>
  <c r="L35" i="136"/>
  <c r="J18" i="133"/>
  <c r="J35" i="142"/>
  <c r="L22" i="139"/>
  <c r="L28" i="137"/>
  <c r="K35" i="135"/>
  <c r="J13" i="134"/>
  <c r="L19" i="142"/>
  <c r="L16" i="137"/>
  <c r="K33" i="133"/>
  <c r="J13" i="137"/>
  <c r="K34" i="144"/>
  <c r="L17" i="135"/>
  <c r="J24" i="139"/>
  <c r="K19" i="136"/>
  <c r="J24" i="144"/>
  <c r="L36" i="140"/>
  <c r="L21" i="137"/>
  <c r="K34" i="133"/>
  <c r="J27" i="143"/>
  <c r="L27" i="144"/>
  <c r="L14" i="141"/>
  <c r="K25" i="137"/>
  <c r="J38" i="133"/>
  <c r="K28" i="145"/>
  <c r="L32" i="144"/>
  <c r="J35" i="143"/>
  <c r="L38" i="142"/>
  <c r="K15" i="142"/>
  <c r="L17" i="141"/>
  <c r="J20" i="140"/>
  <c r="K22" i="139"/>
  <c r="J26" i="138"/>
  <c r="K28" i="137"/>
  <c r="L32" i="136"/>
  <c r="J35" i="135"/>
  <c r="L38" i="134"/>
  <c r="K15" i="134"/>
  <c r="L17" i="133"/>
  <c r="L37" i="145"/>
  <c r="J18" i="144"/>
  <c r="L22" i="142"/>
  <c r="K27" i="140"/>
  <c r="J34" i="145"/>
  <c r="K36" i="144"/>
  <c r="J13" i="144"/>
  <c r="L16" i="143"/>
  <c r="J19" i="142"/>
  <c r="K21" i="141"/>
  <c r="L23" i="140"/>
  <c r="K27" i="139"/>
  <c r="L31" i="138"/>
  <c r="J34" i="137"/>
  <c r="K36" i="136"/>
  <c r="J13" i="136"/>
  <c r="L16" i="135"/>
  <c r="J19" i="134"/>
  <c r="K21" i="133"/>
  <c r="L24" i="144"/>
  <c r="K31" i="142"/>
  <c r="L38" i="140"/>
  <c r="K33" i="145"/>
  <c r="L15" i="142"/>
  <c r="J34" i="138"/>
  <c r="K14" i="137"/>
  <c r="J19" i="135"/>
  <c r="L23" i="133"/>
  <c r="L32" i="139"/>
  <c r="J34" i="135"/>
  <c r="J22" i="145"/>
  <c r="L38" i="141"/>
  <c r="L37" i="138"/>
  <c r="J18" i="137"/>
  <c r="L22" i="135"/>
  <c r="K27" i="133"/>
  <c r="L21" i="140"/>
  <c r="K20" i="136"/>
  <c r="J36" i="145"/>
  <c r="K20" i="135"/>
  <c r="L16" i="141"/>
  <c r="J19" i="139"/>
  <c r="J22" i="141"/>
  <c r="J25" i="133"/>
  <c r="K38" i="135"/>
  <c r="K26" i="143"/>
  <c r="K13" i="140"/>
  <c r="J24" i="136"/>
  <c r="L33" i="141"/>
  <c r="K33" i="143"/>
  <c r="J17" i="140"/>
  <c r="L27" i="136"/>
  <c r="L14" i="133"/>
  <c r="K38" i="143"/>
  <c r="J14" i="141"/>
  <c r="K20" i="144"/>
  <c r="L33" i="134"/>
  <c r="L18" i="135"/>
  <c r="J16" i="134"/>
  <c r="M20" i="7"/>
  <c r="D21" i="7"/>
  <c r="K33" i="111"/>
  <c r="J24" i="111"/>
  <c r="L13" i="111"/>
  <c r="J37" i="111"/>
  <c r="L33" i="111"/>
  <c r="L38" i="111"/>
  <c r="J15" i="111"/>
  <c r="L22" i="138"/>
  <c r="K25" i="111"/>
  <c r="J32" i="111"/>
  <c r="L24" i="142"/>
  <c r="K37" i="138"/>
  <c r="J21" i="135"/>
  <c r="J27" i="139"/>
  <c r="K28" i="142"/>
  <c r="K15" i="139"/>
  <c r="J26" i="135"/>
  <c r="K38" i="139"/>
  <c r="K15" i="136"/>
  <c r="L24" i="137"/>
  <c r="L38" i="137"/>
  <c r="L26" i="143"/>
  <c r="K23" i="145"/>
  <c r="C20" i="7"/>
  <c r="J16" i="142"/>
  <c r="L18" i="138"/>
  <c r="J23" i="144"/>
  <c r="J37" i="140"/>
  <c r="J14" i="133"/>
  <c r="J33" i="140"/>
  <c r="K17" i="138"/>
  <c r="F19" i="7"/>
  <c r="J18" i="111"/>
  <c r="L15" i="111"/>
  <c r="K31" i="111"/>
  <c r="J20" i="141"/>
  <c r="L25" i="135"/>
  <c r="M19" i="7"/>
  <c r="K16" i="145"/>
  <c r="J27" i="141"/>
  <c r="J14" i="138"/>
  <c r="L24" i="134"/>
  <c r="L38" i="144"/>
  <c r="J20" i="145"/>
  <c r="L32" i="141"/>
  <c r="L17" i="138"/>
  <c r="K28" i="134"/>
  <c r="K18" i="145"/>
  <c r="K35" i="143"/>
  <c r="J20" i="134"/>
  <c r="J36" i="133"/>
  <c r="K16" i="136"/>
  <c r="L34" i="137"/>
  <c r="J15" i="140"/>
  <c r="F20" i="7"/>
  <c r="J20" i="7"/>
  <c r="I19" i="7"/>
  <c r="K23" i="140"/>
  <c r="J26" i="136"/>
  <c r="J21" i="138"/>
  <c r="K22" i="138"/>
  <c r="J32" i="145"/>
  <c r="J17" i="133"/>
  <c r="L21" i="7"/>
  <c r="J21" i="111"/>
  <c r="J34" i="111"/>
  <c r="K24" i="111"/>
  <c r="K26" i="111"/>
  <c r="L24" i="133"/>
  <c r="L23" i="111"/>
  <c r="K14" i="111"/>
  <c r="J36" i="111"/>
  <c r="L18" i="144"/>
  <c r="K31" i="140"/>
  <c r="K16" i="137"/>
  <c r="J27" i="133"/>
  <c r="K16" i="143"/>
  <c r="K22" i="144"/>
  <c r="J35" i="140"/>
  <c r="J20" i="137"/>
  <c r="L32" i="133"/>
  <c r="L25" i="143"/>
  <c r="L17" i="140"/>
  <c r="J24" i="143"/>
  <c r="J21" i="134"/>
  <c r="K22" i="134"/>
  <c r="D4" i="57"/>
  <c r="L31" i="144"/>
  <c r="L32" i="134"/>
  <c r="K32" i="134"/>
  <c r="J27" i="136"/>
  <c r="J31" i="138"/>
  <c r="J22" i="136"/>
  <c r="G20" i="7"/>
  <c r="D19" i="7"/>
  <c r="J31" i="111"/>
  <c r="L26" i="111"/>
  <c r="J26" i="111"/>
  <c r="L31" i="111"/>
  <c r="K16" i="144"/>
  <c r="L20" i="7"/>
  <c r="K22" i="111"/>
  <c r="K28" i="111"/>
  <c r="K16" i="111"/>
  <c r="J21" i="143"/>
  <c r="L33" i="139"/>
  <c r="L18" i="136"/>
  <c r="J21" i="141"/>
  <c r="J26" i="143"/>
  <c r="L38" i="139"/>
  <c r="K22" i="136"/>
  <c r="K32" i="141"/>
  <c r="J35" i="137"/>
  <c r="L37" i="142"/>
  <c r="L13" i="140"/>
  <c r="J20" i="138"/>
  <c r="L24" i="136"/>
  <c r="L22" i="111"/>
  <c r="K17" i="111"/>
  <c r="L28" i="111"/>
  <c r="L21" i="111"/>
  <c r="J16" i="111"/>
  <c r="L25" i="140"/>
  <c r="J21" i="7"/>
  <c r="K34" i="145"/>
  <c r="K19" i="142"/>
  <c r="J32" i="138"/>
  <c r="L15" i="135"/>
  <c r="J38" i="145"/>
  <c r="J23" i="142"/>
  <c r="L35" i="138"/>
  <c r="L20" i="135"/>
  <c r="L25" i="139"/>
  <c r="J27" i="135"/>
  <c r="K28" i="136"/>
  <c r="J26" i="137"/>
  <c r="J36" i="141"/>
  <c r="K25" i="138"/>
  <c r="I20" i="7"/>
  <c r="K37" i="111"/>
  <c r="K15" i="111"/>
  <c r="K36" i="111"/>
  <c r="K21" i="111"/>
  <c r="K37" i="142"/>
  <c r="J21" i="139"/>
  <c r="L33" i="135"/>
  <c r="J28" i="111"/>
  <c r="L37" i="111"/>
  <c r="J14" i="111"/>
  <c r="K34" i="111"/>
  <c r="J22" i="111"/>
  <c r="K22" i="140"/>
  <c r="J17" i="57"/>
  <c r="L36" i="144"/>
  <c r="L21" i="141"/>
  <c r="K34" i="137"/>
  <c r="K19" i="134"/>
  <c r="K27" i="144"/>
  <c r="L14" i="145"/>
  <c r="K25" i="141"/>
  <c r="J38" i="137"/>
  <c r="J23" i="134"/>
  <c r="L34" i="144"/>
  <c r="L33" i="142"/>
  <c r="L33" i="133"/>
  <c r="K15" i="133"/>
  <c r="L32" i="135"/>
  <c r="K38" i="136"/>
  <c r="J18" i="145"/>
  <c r="J23" i="135"/>
  <c r="D20" i="7"/>
  <c r="C21" i="7"/>
  <c r="L19" i="7"/>
  <c r="M21" i="7"/>
  <c r="L27" i="111"/>
  <c r="J23" i="111"/>
  <c r="J27" i="145"/>
  <c r="L24" i="111"/>
  <c r="J35" i="111"/>
  <c r="K19" i="111"/>
  <c r="L20" i="111"/>
  <c r="G19" i="7"/>
  <c r="K13" i="144"/>
  <c r="J24" i="140"/>
  <c r="L36" i="136"/>
  <c r="L21" i="133"/>
  <c r="L32" i="142"/>
  <c r="J17" i="144"/>
  <c r="L27" i="140"/>
  <c r="L14" i="137"/>
  <c r="K25" i="133"/>
  <c r="J15" i="143"/>
  <c r="L17" i="139"/>
  <c r="L27" i="142"/>
  <c r="K37" i="133"/>
  <c r="J26" i="133"/>
  <c r="J38" i="143"/>
  <c r="I21" i="7"/>
  <c r="J19" i="7"/>
  <c r="K18" i="111"/>
  <c r="J27" i="111"/>
  <c r="J38" i="111"/>
  <c r="L25" i="111"/>
  <c r="K20" i="111"/>
  <c r="K31" i="144"/>
  <c r="K16" i="141"/>
  <c r="J27" i="137"/>
  <c r="J14" i="134"/>
  <c r="K15" i="144"/>
  <c r="J35" i="144"/>
  <c r="J26" i="139"/>
  <c r="L38" i="135"/>
  <c r="J36" i="140"/>
  <c r="L38" i="136"/>
  <c r="J20" i="139"/>
  <c r="J35" i="138"/>
  <c r="J15" i="136"/>
  <c r="L35" i="111"/>
  <c r="J17" i="111"/>
  <c r="L14" i="111"/>
  <c r="J19" i="111"/>
  <c r="L36" i="134"/>
  <c r="I6" i="129"/>
  <c r="C19" i="7"/>
  <c r="L15" i="143"/>
  <c r="K26" i="139"/>
  <c r="K13" i="136"/>
  <c r="K37" i="140"/>
  <c r="L20" i="143"/>
  <c r="K33" i="139"/>
  <c r="J17" i="136"/>
  <c r="L19" i="141"/>
  <c r="K22" i="137"/>
  <c r="J18" i="141"/>
  <c r="L18" i="139"/>
  <c r="K27" i="136"/>
  <c r="J34" i="134"/>
  <c r="J6" i="129"/>
  <c r="N22" i="53"/>
  <c r="M6" i="77"/>
  <c r="K5" i="77" s="1"/>
  <c r="G21" i="7"/>
  <c r="L17" i="111"/>
  <c r="L34" i="111"/>
  <c r="L19" i="111"/>
  <c r="L36" i="111"/>
  <c r="K23" i="111"/>
  <c r="L33" i="143"/>
  <c r="L18" i="140"/>
  <c r="K31" i="136"/>
  <c r="K16" i="133"/>
  <c r="J20" i="142"/>
  <c r="L38" i="143"/>
  <c r="K28" i="138"/>
  <c r="K15" i="135"/>
  <c r="J26" i="145"/>
  <c r="K16" i="135"/>
  <c r="L26" i="135"/>
  <c r="K15" i="137"/>
  <c r="K20" i="140"/>
  <c r="J14" i="142"/>
  <c r="J35" i="145"/>
  <c r="L17" i="142"/>
  <c r="J20" i="133"/>
  <c r="K31" i="138"/>
  <c r="K33" i="141"/>
  <c r="N18" i="53"/>
  <c r="D6" i="53"/>
  <c r="K38" i="111"/>
  <c r="K35" i="111"/>
  <c r="L24" i="138"/>
  <c r="L24" i="140"/>
  <c r="L32" i="137"/>
  <c r="J22" i="144"/>
  <c r="J21" i="133"/>
  <c r="J20" i="135"/>
  <c r="K32" i="111"/>
  <c r="L32" i="111"/>
  <c r="J33" i="111"/>
  <c r="L18" i="111"/>
  <c r="K37" i="134"/>
  <c r="L32" i="145"/>
  <c r="J35" i="136"/>
  <c r="K25" i="142"/>
  <c r="J38" i="139"/>
  <c r="F21" i="7"/>
  <c r="J25" i="111"/>
  <c r="K27" i="111"/>
  <c r="L16" i="111"/>
  <c r="K13" i="111"/>
  <c r="K15" i="143"/>
  <c r="L17" i="134"/>
  <c r="K37" i="141"/>
  <c r="L16" i="145"/>
  <c r="K14" i="133"/>
  <c r="E6" i="129"/>
  <c r="F6" i="53"/>
  <c r="J20" i="111"/>
  <c r="N22" i="128"/>
  <c r="J6" i="128"/>
  <c r="M6" i="128"/>
  <c r="N18" i="128" l="1"/>
  <c r="D6" i="128"/>
  <c r="N11" i="128"/>
  <c r="L6" i="128"/>
  <c r="F6" i="128"/>
  <c r="B24" i="126"/>
  <c r="D24" i="126"/>
  <c r="N8" i="128"/>
  <c r="N20" i="128"/>
  <c r="B41" i="126"/>
  <c r="N16" i="128"/>
  <c r="D6" i="126"/>
  <c r="C41" i="126"/>
  <c r="C24" i="126"/>
  <c r="N14" i="128"/>
  <c r="N9" i="128"/>
  <c r="H6" i="128"/>
  <c r="B6" i="126"/>
  <c r="E4" i="132"/>
  <c r="P14" i="132"/>
  <c r="P18" i="130"/>
  <c r="B6" i="53"/>
  <c r="N7" i="53"/>
  <c r="K21" i="7"/>
  <c r="K11" i="7"/>
  <c r="M6" i="129"/>
  <c r="J6" i="131"/>
  <c r="E6" i="53"/>
  <c r="H11" i="7"/>
  <c r="H21" i="7"/>
  <c r="H20" i="7"/>
  <c r="H9" i="7"/>
  <c r="P11" i="130"/>
  <c r="P16" i="130"/>
  <c r="I4" i="132"/>
  <c r="J6" i="77"/>
  <c r="H5" i="77" s="1"/>
  <c r="L6" i="129"/>
  <c r="P10" i="130"/>
  <c r="P12" i="132"/>
  <c r="L6" i="127"/>
  <c r="J6" i="57"/>
  <c r="M4" i="132"/>
  <c r="K6" i="129"/>
  <c r="K5" i="129" s="1"/>
  <c r="E4" i="130"/>
  <c r="N18" i="127"/>
  <c r="H4" i="132"/>
  <c r="G6" i="131"/>
  <c r="P15" i="130"/>
  <c r="N19" i="131"/>
  <c r="P16" i="132"/>
  <c r="P9" i="132"/>
  <c r="I6" i="77"/>
  <c r="C6" i="77"/>
  <c r="D6" i="127"/>
  <c r="N10" i="53"/>
  <c r="F6" i="77"/>
  <c r="N16" i="131"/>
  <c r="M6" i="131"/>
  <c r="H6" i="127"/>
  <c r="H5" i="127" s="1"/>
  <c r="P13" i="130"/>
  <c r="B4" i="132"/>
  <c r="P5" i="132"/>
  <c r="P19" i="132"/>
  <c r="N14" i="53"/>
  <c r="N11" i="131"/>
  <c r="E4" i="57"/>
  <c r="J12" i="57"/>
  <c r="J10" i="57"/>
  <c r="N13" i="127"/>
  <c r="N15" i="131"/>
  <c r="N15" i="128"/>
  <c r="N21" i="128"/>
  <c r="C6" i="126"/>
  <c r="N12" i="128"/>
  <c r="B6" i="128"/>
  <c r="B5" i="128" s="1"/>
  <c r="N7" i="128"/>
  <c r="E6" i="128"/>
  <c r="N13" i="128"/>
  <c r="N10" i="128"/>
  <c r="C6" i="128"/>
  <c r="G6" i="128"/>
  <c r="N19" i="128"/>
  <c r="N17" i="128"/>
  <c r="P8" i="130"/>
  <c r="C6" i="53"/>
  <c r="P20" i="132"/>
  <c r="P11" i="132"/>
  <c r="N13" i="53"/>
  <c r="D4" i="132"/>
  <c r="G6" i="53"/>
  <c r="N12" i="53"/>
  <c r="G4" i="130"/>
  <c r="L6" i="53"/>
  <c r="K6" i="77"/>
  <c r="N12" i="129"/>
  <c r="N13" i="129"/>
  <c r="P7" i="130"/>
  <c r="P18" i="132"/>
  <c r="H6" i="77"/>
  <c r="N9" i="53"/>
  <c r="N19" i="53"/>
  <c r="P19" i="130"/>
  <c r="P15" i="132"/>
  <c r="P10" i="132"/>
  <c r="C6" i="129"/>
  <c r="O4" i="132"/>
  <c r="C4" i="132"/>
  <c r="B4" i="130"/>
  <c r="P5" i="130"/>
  <c r="N17" i="53"/>
  <c r="N10" i="129"/>
  <c r="E9" i="7"/>
  <c r="E20" i="7"/>
  <c r="N20" i="127"/>
  <c r="I4" i="130"/>
  <c r="I6" i="53"/>
  <c r="H4" i="130"/>
  <c r="F4" i="130"/>
  <c r="M6" i="53"/>
  <c r="G6" i="129"/>
  <c r="D6" i="129"/>
  <c r="B20" i="7"/>
  <c r="B9" i="7"/>
  <c r="N9" i="7"/>
  <c r="K7" i="7"/>
  <c r="K19" i="7"/>
  <c r="K9" i="7"/>
  <c r="K20" i="7"/>
  <c r="M4" i="130"/>
  <c r="N4" i="132"/>
  <c r="B6" i="129"/>
  <c r="N7" i="129"/>
  <c r="P7" i="132"/>
  <c r="D6" i="131"/>
  <c r="N14" i="127"/>
  <c r="F6" i="131"/>
  <c r="J14" i="57"/>
  <c r="L6" i="131"/>
  <c r="N14" i="131"/>
  <c r="N7" i="131"/>
  <c r="B6" i="131"/>
  <c r="N20" i="131"/>
  <c r="B4" i="57"/>
  <c r="J5" i="57"/>
  <c r="N17" i="127"/>
  <c r="N18" i="131"/>
  <c r="H4" i="57"/>
  <c r="E6" i="77"/>
  <c r="K4" i="130"/>
  <c r="P20" i="130"/>
  <c r="N14" i="129"/>
  <c r="N10" i="127"/>
  <c r="L4" i="130"/>
  <c r="F4" i="132"/>
  <c r="D6" i="77"/>
  <c r="B5" i="77" s="1"/>
  <c r="P17" i="132"/>
  <c r="G4" i="132"/>
  <c r="N8" i="129"/>
  <c r="E19" i="7"/>
  <c r="E7" i="7"/>
  <c r="N9" i="127"/>
  <c r="H7" i="7"/>
  <c r="H19" i="7"/>
  <c r="N9" i="129"/>
  <c r="N20" i="53"/>
  <c r="L4" i="132"/>
  <c r="J4" i="132"/>
  <c r="K6" i="53"/>
  <c r="H6" i="129"/>
  <c r="H5" i="129" s="1"/>
  <c r="I6" i="131"/>
  <c r="N15" i="127"/>
  <c r="E11" i="7"/>
  <c r="E21" i="7"/>
  <c r="N15" i="53"/>
  <c r="G6" i="77"/>
  <c r="E5" i="77" s="1"/>
  <c r="P13" i="132"/>
  <c r="P17" i="130"/>
  <c r="D4" i="130"/>
  <c r="N8" i="53"/>
  <c r="B7" i="7"/>
  <c r="N7" i="7"/>
  <c r="B19" i="7"/>
  <c r="N13" i="131"/>
  <c r="J13" i="57"/>
  <c r="F4" i="57"/>
  <c r="N16" i="127"/>
  <c r="N19" i="127"/>
  <c r="J7" i="57"/>
  <c r="N9" i="131"/>
  <c r="K6" i="131"/>
  <c r="K5" i="131" s="1"/>
  <c r="N11" i="127"/>
  <c r="J16" i="57"/>
  <c r="G4" i="57"/>
  <c r="J9" i="57"/>
  <c r="I6" i="128"/>
  <c r="K6" i="128"/>
  <c r="K5" i="128" s="1"/>
  <c r="D41" i="126"/>
  <c r="J6" i="53"/>
  <c r="P12" i="130"/>
  <c r="P9" i="130"/>
  <c r="B6" i="127"/>
  <c r="B5" i="127" s="1"/>
  <c r="N7" i="127"/>
  <c r="P14" i="130"/>
  <c r="P8" i="132"/>
  <c r="C4" i="130"/>
  <c r="J4" i="130"/>
  <c r="N4" i="130"/>
  <c r="E6" i="131"/>
  <c r="C4" i="57"/>
  <c r="H6" i="53"/>
  <c r="H5" i="53" s="1"/>
  <c r="N11" i="129"/>
  <c r="L6" i="77"/>
  <c r="M6" i="127"/>
  <c r="P6" i="132"/>
  <c r="N21" i="53"/>
  <c r="N11" i="53"/>
  <c r="B21" i="7"/>
  <c r="B11" i="7"/>
  <c r="N11" i="7"/>
  <c r="N8" i="127"/>
  <c r="K6" i="127"/>
  <c r="N12" i="131"/>
  <c r="B6" i="77"/>
  <c r="O4" i="130"/>
  <c r="N16" i="53"/>
  <c r="F6" i="129"/>
  <c r="E5" i="129" s="1"/>
  <c r="N8" i="131"/>
  <c r="I6" i="127"/>
  <c r="K4" i="132"/>
  <c r="C6" i="131"/>
  <c r="P6" i="130"/>
  <c r="E6" i="127"/>
  <c r="N17" i="131"/>
  <c r="G6" i="127"/>
  <c r="I4" i="57"/>
  <c r="J18" i="57"/>
  <c r="J6" i="127"/>
  <c r="N12" i="127"/>
  <c r="H6" i="131"/>
  <c r="H5" i="131" s="1"/>
  <c r="F6" i="127"/>
  <c r="N10" i="131"/>
  <c r="J8" i="57"/>
  <c r="J15" i="57"/>
  <c r="C6" i="127"/>
  <c r="J11" i="57"/>
  <c r="F22" i="7"/>
  <c r="K12" i="111"/>
  <c r="K30" i="111"/>
  <c r="L30" i="135"/>
  <c r="K30" i="143"/>
  <c r="K12" i="139"/>
  <c r="L30" i="141"/>
  <c r="K12" i="134"/>
  <c r="K30" i="139"/>
  <c r="K30" i="133"/>
  <c r="L12" i="143"/>
  <c r="B7" i="137"/>
  <c r="B7" i="135"/>
  <c r="B7" i="143"/>
  <c r="G18" i="7"/>
  <c r="B9" i="137"/>
  <c r="K30" i="138"/>
  <c r="G22" i="7"/>
  <c r="L22" i="7"/>
  <c r="L30" i="144"/>
  <c r="I22" i="7"/>
  <c r="M22" i="7"/>
  <c r="L12" i="111"/>
  <c r="K12" i="140"/>
  <c r="K30" i="142"/>
  <c r="L12" i="144"/>
  <c r="L30" i="134"/>
  <c r="L12" i="139"/>
  <c r="L12" i="133"/>
  <c r="K30" i="137"/>
  <c r="L12" i="136"/>
  <c r="K30" i="141"/>
  <c r="B7" i="138"/>
  <c r="B7" i="141"/>
  <c r="B7" i="145"/>
  <c r="B7" i="134"/>
  <c r="M18" i="7"/>
  <c r="I18" i="7"/>
  <c r="J18" i="7"/>
  <c r="B9" i="145"/>
  <c r="K30" i="136"/>
  <c r="K12" i="136"/>
  <c r="K30" i="144"/>
  <c r="K12" i="144"/>
  <c r="K30" i="140"/>
  <c r="L30" i="142"/>
  <c r="L30" i="139"/>
  <c r="L12" i="134"/>
  <c r="L30" i="143"/>
  <c r="L30" i="137"/>
  <c r="K12" i="143"/>
  <c r="L12" i="137"/>
  <c r="K12" i="138"/>
  <c r="K30" i="135"/>
  <c r="L12" i="141"/>
  <c r="L30" i="140"/>
  <c r="K12" i="142"/>
  <c r="K12" i="133"/>
  <c r="K30" i="134"/>
  <c r="L12" i="135"/>
  <c r="K30" i="145"/>
  <c r="K12" i="137"/>
  <c r="B7" i="142"/>
  <c r="B7" i="111"/>
  <c r="B7" i="136"/>
  <c r="B7" i="133"/>
  <c r="B7" i="140"/>
  <c r="B7" i="139"/>
  <c r="B7" i="144"/>
  <c r="B9" i="138"/>
  <c r="L18" i="7"/>
  <c r="F18" i="7"/>
  <c r="J22" i="7"/>
  <c r="L12" i="140"/>
  <c r="L30" i="111"/>
  <c r="L30" i="138"/>
  <c r="L12" i="138"/>
  <c r="L30" i="136"/>
  <c r="L12" i="142"/>
  <c r="L30" i="145"/>
  <c r="L12" i="145"/>
  <c r="L30" i="133"/>
  <c r="K12" i="135"/>
  <c r="K12" i="141"/>
  <c r="K12" i="145"/>
  <c r="B29" i="139" l="1"/>
  <c r="J30" i="139"/>
  <c r="J12" i="138"/>
  <c r="B11" i="138"/>
  <c r="B9" i="134"/>
  <c r="B9" i="111"/>
  <c r="K5" i="127"/>
  <c r="N5" i="127"/>
  <c r="E5" i="53"/>
  <c r="B29" i="143"/>
  <c r="J30" i="143"/>
  <c r="B29" i="142"/>
  <c r="J30" i="142"/>
  <c r="B9" i="136"/>
  <c r="B5" i="131"/>
  <c r="P4" i="130"/>
  <c r="E5" i="128"/>
  <c r="J12" i="111"/>
  <c r="B11" i="111"/>
  <c r="B11" i="137"/>
  <c r="J12" i="137"/>
  <c r="B29" i="133"/>
  <c r="J30" i="133"/>
  <c r="B11" i="140"/>
  <c r="J12" i="140"/>
  <c r="B11" i="134"/>
  <c r="J12" i="134"/>
  <c r="J12" i="139"/>
  <c r="B11" i="139"/>
  <c r="B9" i="139"/>
  <c r="J12" i="136"/>
  <c r="B11" i="136"/>
  <c r="J30" i="111"/>
  <c r="B29" i="111"/>
  <c r="B9" i="141"/>
  <c r="B11" i="145"/>
  <c r="J12" i="145"/>
  <c r="B9" i="135"/>
  <c r="D18" i="7"/>
  <c r="B11" i="133"/>
  <c r="J12" i="133"/>
  <c r="J30" i="140"/>
  <c r="B29" i="140"/>
  <c r="J30" i="136"/>
  <c r="B29" i="136"/>
  <c r="J12" i="141"/>
  <c r="B11" i="141"/>
  <c r="B9" i="144"/>
  <c r="B9" i="142"/>
  <c r="C22" i="7"/>
  <c r="E5" i="131"/>
  <c r="K5" i="53"/>
  <c r="N5" i="131"/>
  <c r="N5" i="128"/>
  <c r="P4" i="132"/>
  <c r="N5" i="53"/>
  <c r="B5" i="53"/>
  <c r="B5" i="126"/>
  <c r="B40" i="126"/>
  <c r="B23" i="126"/>
  <c r="J30" i="134"/>
  <c r="B29" i="134"/>
  <c r="J12" i="135"/>
  <c r="B11" i="135"/>
  <c r="B29" i="141"/>
  <c r="J30" i="141"/>
  <c r="J30" i="144"/>
  <c r="B29" i="144"/>
  <c r="B9" i="140"/>
  <c r="B11" i="144"/>
  <c r="J12" i="144"/>
  <c r="B29" i="138"/>
  <c r="J30" i="138"/>
  <c r="C18" i="7"/>
  <c r="B9" i="133"/>
  <c r="J30" i="137"/>
  <c r="B29" i="137"/>
  <c r="J30" i="135"/>
  <c r="B29" i="135"/>
  <c r="B11" i="142"/>
  <c r="J12" i="142"/>
  <c r="B11" i="143"/>
  <c r="J12" i="143"/>
  <c r="J30" i="145"/>
  <c r="B29" i="145"/>
  <c r="B9" i="143"/>
  <c r="D22" i="7"/>
  <c r="E5" i="127"/>
  <c r="J4" i="57"/>
  <c r="N5" i="129"/>
  <c r="B5" i="129"/>
  <c r="H5" i="128"/>
  <c r="F23" i="7"/>
  <c r="M23" i="7"/>
  <c r="L23" i="7"/>
  <c r="I23" i="7"/>
  <c r="G23" i="7"/>
  <c r="J23" i="7"/>
  <c r="E44" i="126" l="1"/>
  <c r="E43" i="126"/>
  <c r="E42" i="126"/>
  <c r="E26" i="126"/>
  <c r="E28" i="126"/>
  <c r="E27" i="126"/>
  <c r="E31" i="126"/>
  <c r="E25" i="126"/>
  <c r="E29" i="126"/>
  <c r="E30" i="126"/>
  <c r="E22" i="7"/>
  <c r="E13" i="7"/>
  <c r="H5" i="7"/>
  <c r="H18" i="7"/>
  <c r="L6" i="148"/>
  <c r="I6" i="148"/>
  <c r="E8" i="126"/>
  <c r="E9" i="126"/>
  <c r="E7" i="126"/>
  <c r="E14" i="126"/>
  <c r="E13" i="126"/>
  <c r="E12" i="126"/>
  <c r="E10" i="126"/>
  <c r="E11" i="126"/>
  <c r="I8" i="148"/>
  <c r="L8" i="148"/>
  <c r="M6" i="148"/>
  <c r="J6" i="148"/>
  <c r="K5" i="7"/>
  <c r="K18" i="7"/>
  <c r="E5" i="7"/>
  <c r="E18" i="7"/>
  <c r="H13" i="7"/>
  <c r="H22" i="7"/>
  <c r="K22" i="7"/>
  <c r="K13" i="7"/>
  <c r="C23" i="7"/>
  <c r="I10" i="148"/>
  <c r="L10" i="148" s="1"/>
  <c r="J10" i="148"/>
  <c r="M10" i="148" s="1"/>
  <c r="D23" i="7"/>
  <c r="M8" i="148"/>
  <c r="J8" i="148"/>
  <c r="K15" i="7" l="1"/>
  <c r="K23" i="7"/>
  <c r="L11" i="145"/>
  <c r="L11" i="143"/>
  <c r="L11" i="137"/>
  <c r="L11" i="142"/>
  <c r="L11" i="141"/>
  <c r="L11" i="135"/>
  <c r="L11" i="140"/>
  <c r="L11" i="136"/>
  <c r="L11" i="133"/>
  <c r="L11" i="138"/>
  <c r="L11" i="139"/>
  <c r="L11" i="134"/>
  <c r="L11" i="111"/>
  <c r="L11" i="144"/>
  <c r="J11" i="138"/>
  <c r="J11" i="135"/>
  <c r="J11" i="133"/>
  <c r="J11" i="144"/>
  <c r="J11" i="143"/>
  <c r="J11" i="142"/>
  <c r="J11" i="139"/>
  <c r="J11" i="141"/>
  <c r="J11" i="145"/>
  <c r="J11" i="140"/>
  <c r="J11" i="136"/>
  <c r="J11" i="134"/>
  <c r="J11" i="111"/>
  <c r="J11" i="137"/>
  <c r="B5" i="148"/>
  <c r="H6" i="148"/>
  <c r="K6" i="148"/>
  <c r="E23" i="7"/>
  <c r="E15" i="7"/>
  <c r="K11" i="111"/>
  <c r="K11" i="141"/>
  <c r="K11" i="145"/>
  <c r="K11" i="135"/>
  <c r="K11" i="138"/>
  <c r="K11" i="134"/>
  <c r="K11" i="144"/>
  <c r="K11" i="142"/>
  <c r="K11" i="139"/>
  <c r="K11" i="136"/>
  <c r="K11" i="137"/>
  <c r="K11" i="133"/>
  <c r="K11" i="140"/>
  <c r="K11" i="143"/>
  <c r="B22" i="7"/>
  <c r="N13" i="7"/>
  <c r="B13" i="7"/>
  <c r="H23" i="7"/>
  <c r="H15" i="7"/>
  <c r="N5" i="7"/>
  <c r="B5" i="7"/>
  <c r="B18" i="7"/>
  <c r="H8" i="148"/>
  <c r="H7" i="148" s="1"/>
  <c r="K8" i="148"/>
  <c r="B7" i="148"/>
  <c r="K7" i="148" s="1"/>
  <c r="N15" i="7" l="1"/>
  <c r="B15" i="7"/>
  <c r="B23" i="7"/>
  <c r="H10" i="148"/>
  <c r="B9" i="148"/>
  <c r="K9" i="148" s="1"/>
  <c r="K5" i="148"/>
  <c r="H5" i="148"/>
  <c r="K10" i="148" l="1"/>
  <c r="H9" i="148"/>
</calcChain>
</file>

<file path=xl/sharedStrings.xml><?xml version="1.0" encoding="utf-8"?>
<sst xmlns="http://schemas.openxmlformats.org/spreadsheetml/2006/main" count="1250" uniqueCount="293">
  <si>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</si>
  <si>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</si>
  <si>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</si>
  <si>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</si>
  <si>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</si>
  <si>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</si>
  <si>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</si>
  <si>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</si>
  <si>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</si>
  <si>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</si>
  <si>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</si>
  <si>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</si>
  <si>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</si>
  <si>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</si>
  <si>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</si>
  <si>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</si>
  <si>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</si>
  <si>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</si>
  <si>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</si>
  <si>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</si>
  <si>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</si>
  <si>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</si>
  <si>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</si>
  <si>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</si>
  <si>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</si>
  <si>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str. 3</t>
  </si>
  <si>
    <t>str. 4</t>
  </si>
  <si>
    <t>str. 5</t>
  </si>
  <si>
    <t>Domácnosti</t>
  </si>
  <si>
    <t>Průmysl</t>
  </si>
  <si>
    <t>Skládkový plyn</t>
  </si>
  <si>
    <t>Kalový plyn (ČOV)</t>
  </si>
  <si>
    <t>Ostatní bioplyn</t>
  </si>
  <si>
    <t>Zkratky, pojmy a základní vztahy</t>
  </si>
  <si>
    <t>Zemní plyn</t>
  </si>
  <si>
    <t>Topné oleje</t>
  </si>
  <si>
    <t>Ostatní plyny</t>
  </si>
  <si>
    <t>Ostatní pevná paliva</t>
  </si>
  <si>
    <t>Ostatní kapalná paliva</t>
  </si>
  <si>
    <t>Odpadní teplo</t>
  </si>
  <si>
    <t>Koks</t>
  </si>
  <si>
    <t>Hnědé uhlí</t>
  </si>
  <si>
    <t>Černé uhlí</t>
  </si>
  <si>
    <t>Bioplyn</t>
  </si>
  <si>
    <t>Biomasa</t>
  </si>
  <si>
    <t>1. Zkratky, pojmy a základní vztahy</t>
  </si>
  <si>
    <t>Obsah</t>
  </si>
  <si>
    <t>Celulózové výluhy</t>
  </si>
  <si>
    <t>I. čtvrtletí</t>
  </si>
  <si>
    <t>II. čtvrtletí</t>
  </si>
  <si>
    <t>III. čtvrtletí</t>
  </si>
  <si>
    <t>IV. čtvrtletí</t>
  </si>
  <si>
    <t>Podíl v ČR</t>
  </si>
  <si>
    <t>Kraj</t>
  </si>
  <si>
    <t>Úvodní komentář k hodnocenému čtvrtletí</t>
  </si>
  <si>
    <t>2. Úvodní komentář k hodnocenému čtvrtletí</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</si>
  <si>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</si>
  <si>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</si>
  <si>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</si>
  <si>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</si>
  <si>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</si>
  <si>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</si>
  <si>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</si>
  <si>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</si>
  <si>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</si>
  <si>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</si>
  <si>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</si>
  <si>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</si>
  <si>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</si>
  <si>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</si>
  <si>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</si>
  <si>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</si>
  <si>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</si>
  <si>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</si>
  <si>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</si>
  <si>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</si>
  <si>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</si>
  <si>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</si>
  <si>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</si>
  <si>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</si>
  <si>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</si>
  <si>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Bilance tepla</t>
  </si>
  <si>
    <t xml:space="preserve">Technologická vlastní spotřeba tepla </t>
  </si>
  <si>
    <t>Dodávky tepla do vlastního podniku</t>
  </si>
  <si>
    <t>Jaderné palivo</t>
  </si>
  <si>
    <t>3. Bilance tepla [TJ]</t>
  </si>
  <si>
    <t>Čtvrtletní zpráva o provozu teplárenských soustav ČR</t>
  </si>
  <si>
    <t>zdroj dat: výkaz ERÚ-T1, ERÚ-E1</t>
  </si>
  <si>
    <t>Dodávky tepla cizím subjektům</t>
  </si>
  <si>
    <t>Dodávky tepla z uhlí</t>
  </si>
  <si>
    <t>Dodávky tepla z bioplynu</t>
  </si>
  <si>
    <t>Dodávky tepla z biomasy</t>
  </si>
  <si>
    <t>JHČ</t>
  </si>
  <si>
    <t>JHM</t>
  </si>
  <si>
    <t>KVK</t>
  </si>
  <si>
    <t>HKK</t>
  </si>
  <si>
    <t>LBK</t>
  </si>
  <si>
    <t>MSK</t>
  </si>
  <si>
    <t>OLK</t>
  </si>
  <si>
    <t>PAK</t>
  </si>
  <si>
    <t>PLK</t>
  </si>
  <si>
    <t>PHA</t>
  </si>
  <si>
    <t>STČ</t>
  </si>
  <si>
    <t>ULK</t>
  </si>
  <si>
    <t>VYS</t>
  </si>
  <si>
    <t>ZLK</t>
  </si>
  <si>
    <t>Výroba tepla brutto [GJ]</t>
  </si>
  <si>
    <r>
      <t>Celkový instalovaný výkon [MW</t>
    </r>
    <r>
      <rPr>
        <b/>
        <vertAlign val="subscript"/>
        <sz val="9"/>
        <rFont val="Calibri"/>
        <family val="2"/>
        <charset val="238"/>
        <scheme val="minor"/>
      </rPr>
      <t>t</t>
    </r>
    <r>
      <rPr>
        <b/>
        <sz val="9"/>
        <rFont val="Calibri"/>
        <family val="2"/>
        <charset val="238"/>
        <scheme val="minor"/>
      </rPr>
      <t>]</t>
    </r>
  </si>
  <si>
    <t>Bilanční rozdíl</t>
  </si>
  <si>
    <t>Ztráty</t>
  </si>
  <si>
    <t>SZT</t>
  </si>
  <si>
    <t>Soustava zásobování teplem</t>
  </si>
  <si>
    <t>Výroba tepla brutto =</t>
  </si>
  <si>
    <t>Ztráty =</t>
  </si>
  <si>
    <t>Dodávky do vlastního podniku =</t>
  </si>
  <si>
    <t>Dodávky cizím subjektům =</t>
  </si>
  <si>
    <t>Bilanční rozdíl =</t>
  </si>
  <si>
    <t>Technologická vlastní spotřeba tepla =</t>
  </si>
  <si>
    <t>Spotřeba tepla na výrobu tepla a elektrické energie, která je nezbytná pro zajištění procesu výroby tepla a elektrické energie.</t>
  </si>
  <si>
    <t>Ztráty při výrobě tepla a distribuční ztráty (v rozvodech).</t>
  </si>
  <si>
    <t>Množství tepelné energie dodané cizím subjektům.</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</si>
  <si>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</si>
  <si>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</si>
  <si>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</si>
  <si>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</si>
  <si>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</si>
  <si>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</si>
  <si>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</si>
  <si>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</si>
  <si>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</si>
  <si>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</si>
  <si>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</si>
  <si>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</si>
  <si>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4.1</t>
  </si>
  <si>
    <t>4.2</t>
  </si>
  <si>
    <t>4.3</t>
  </si>
  <si>
    <t>5.1</t>
  </si>
  <si>
    <t>5.2</t>
  </si>
  <si>
    <t>5.3</t>
  </si>
  <si>
    <t>5.4</t>
  </si>
  <si>
    <t>7.1</t>
  </si>
  <si>
    <t>7.2</t>
  </si>
  <si>
    <t>8.1</t>
  </si>
  <si>
    <t>8.2</t>
  </si>
  <si>
    <t>8.3</t>
  </si>
  <si>
    <t>8.4</t>
  </si>
  <si>
    <t>8.5</t>
  </si>
  <si>
    <t>8.6</t>
  </si>
  <si>
    <t>8.7</t>
  </si>
  <si>
    <t>8.8</t>
  </si>
  <si>
    <t>8.9</t>
  </si>
  <si>
    <t>8.10</t>
  </si>
  <si>
    <t>8.11</t>
  </si>
  <si>
    <t>8.12</t>
  </si>
  <si>
    <t>8.13</t>
  </si>
  <si>
    <t>8.14</t>
  </si>
  <si>
    <t>Výroba tepla brutto v krajích ČR</t>
  </si>
  <si>
    <t>4.3 Výroba tepla brutto podle paliv v krajích ČR [TJ]</t>
  </si>
  <si>
    <t>4.1 Výroba tepla brutto podle paliv [TJ]</t>
  </si>
  <si>
    <t>Výroba tepla brutto podle paliv</t>
  </si>
  <si>
    <t>Výroba tepla brutto podle paliv v krajích ČR</t>
  </si>
  <si>
    <t>Instalovaný výkon výroben tepelné energie v krajích ČR</t>
  </si>
  <si>
    <t>str. 6</t>
  </si>
  <si>
    <t>str. 7</t>
  </si>
  <si>
    <t>str. 8</t>
  </si>
  <si>
    <t>str. 9</t>
  </si>
  <si>
    <t>str. 10</t>
  </si>
  <si>
    <t>str. 11</t>
  </si>
  <si>
    <t>str. 12</t>
  </si>
  <si>
    <t>str. 13</t>
  </si>
  <si>
    <t>str. 14</t>
  </si>
  <si>
    <t>str. 15</t>
  </si>
  <si>
    <t>str. 16</t>
  </si>
  <si>
    <t>str. 17</t>
  </si>
  <si>
    <t>str. 18</t>
  </si>
  <si>
    <t>str. 19</t>
  </si>
  <si>
    <t>str. 20</t>
  </si>
  <si>
    <t>str. 21</t>
  </si>
  <si>
    <t>str. 22</t>
  </si>
  <si>
    <t>str. 23</t>
  </si>
  <si>
    <t>str. 24</t>
  </si>
  <si>
    <t>str. 25</t>
  </si>
  <si>
    <t>str. 26</t>
  </si>
  <si>
    <t>str. 27</t>
  </si>
  <si>
    <t>str. 28</t>
  </si>
  <si>
    <t>str. 29</t>
  </si>
  <si>
    <t>4.2 Výroba tepla brutto v krajích ČR [TJ]</t>
  </si>
  <si>
    <t>CZ-NACE</t>
  </si>
  <si>
    <t>Klasifikace ekonomických činností CZ-NACE dle Českého statistického úřadu</t>
  </si>
  <si>
    <t>Rostlinné materiály neaglomerované</t>
  </si>
  <si>
    <t>výrobě</t>
  </si>
  <si>
    <t>dodávkách ČR</t>
  </si>
  <si>
    <t>instalovaném výkonu</t>
  </si>
  <si>
    <t>5.1 Dodávky tepla podle paliv [TJ]</t>
  </si>
  <si>
    <t>Dodávky tepla podle paliv [GJ]</t>
  </si>
  <si>
    <t>5.2 Dodávky tepla v krajích ČR [TJ]</t>
  </si>
  <si>
    <t>5.3 Dodávky tepla v krajích ČR [TJ]</t>
  </si>
  <si>
    <t>Dodávky tepla</t>
  </si>
  <si>
    <t>7.1 Spotřeba tepla podle sektorů národního hospodářství [TJ]</t>
  </si>
  <si>
    <t>Spotřeba tepla podle sektorů národního hospodářství</t>
  </si>
  <si>
    <t>7.2 Spotřeba tepla podle sektorů národního hospodářství v krajích ČR [TJ]</t>
  </si>
  <si>
    <t>Spotřeba tepla podle sektorů národního hospodářství v krajích ČR</t>
  </si>
  <si>
    <t>Dodávky tepla podle paliv</t>
  </si>
  <si>
    <t>Dodávky tepla v krajích ČR</t>
  </si>
  <si>
    <t>Dodávky tepla podle paliv v krajích ČR</t>
  </si>
  <si>
    <t>Dodávka tepla =</t>
  </si>
  <si>
    <t>Výroba prodaného tepla bez vlastní spotřeby (vlastní technologická spotřeba a dodávky do vlastního podniku) a bez ztrát (z výroby a rozvodu). Toto teplo obsahuje distribuční ztráty z nakoupeného tepla.</t>
  </si>
  <si>
    <t>Spotřeba tepla =</t>
  </si>
  <si>
    <t>Konečná spotřeba tepla v jednotlivých sektorech národního hospodářství.</t>
  </si>
  <si>
    <t>5.4 Dodávky tepla z uhlí, biomasy a bioplynu [GJ]</t>
  </si>
  <si>
    <t>Dodávky tepla z uhlí, biomasy a bioplynu</t>
  </si>
  <si>
    <t>Výroba tepla brutto - technologická vlastní spotřeba tepla - ztráty - dodávky do vlastního podniku - dodávky cizím subjektům.</t>
  </si>
  <si>
    <t>Spotřeba tepla podle sektorů národního hospodářství [GJ] *</t>
  </si>
  <si>
    <t>KVET</t>
  </si>
  <si>
    <t>Kombinovaná výroba elektřiny a tepla</t>
  </si>
  <si>
    <t>Hlavní město Praha (PHA)</t>
  </si>
  <si>
    <t>Kraj Vysočina (VYS)</t>
  </si>
  <si>
    <t>Kraj Vysočina</t>
  </si>
  <si>
    <t>Hlavní město Praha</t>
  </si>
  <si>
    <t>8.14 Výroba, dodávky a spotřeba tepla: Zlínský kraj</t>
  </si>
  <si>
    <t>Výroba, dodávky a spotřeba tepla: Jihomoravský kraj</t>
  </si>
  <si>
    <t>Výroba, dodávky a spotřeba tepla: Karlovarský kraj</t>
  </si>
  <si>
    <t>Výroba, dodávky a spotřeba tepla: Královéhradecký kraj</t>
  </si>
  <si>
    <t>Výroba, dodávky a spotřeba tepla: Liberecký kraj</t>
  </si>
  <si>
    <t>Výroba, dodávky a spotřeba tepla: Moravskoslezský kraj</t>
  </si>
  <si>
    <t>Výroba, dodávky a spotřeba tepla: Olomoucký kraj</t>
  </si>
  <si>
    <t>Výroba, dodávky a spotřeba tepla: Pardubický kraj</t>
  </si>
  <si>
    <t>Výroba, dodávky a spotřeba tepla: Plzeňský kraj</t>
  </si>
  <si>
    <t>Výroba, dodávky a spotřeba tepla: Středočeský kraj</t>
  </si>
  <si>
    <t>Výroba, dodávky a spotřeba tepla: Ústecký kraj</t>
  </si>
  <si>
    <t>Výroba, dodávky a spotřeba tepla: Kraj Vysočina</t>
  </si>
  <si>
    <t>Výroba, dodávky a spotřeba tepla: Zlínský kraj</t>
  </si>
  <si>
    <t>Výroba, dodávky a spotřeba tepla: Hlavní město Praha</t>
  </si>
  <si>
    <t>Výroba, dodávky a spotřeba tepla: Jihočeský kraj</t>
  </si>
  <si>
    <t>8.5 Výroba, dodávky a spotřeba tepla: Kraj Vysočina</t>
  </si>
  <si>
    <t>8.6 Výroba, dodávky a spotřeba tepla: Královéhradecký kraj</t>
  </si>
  <si>
    <t>8.7 Výroba, dodávky a spotřeba tepla: Liberecký kraj</t>
  </si>
  <si>
    <t>8.1 Výroba, dodávky a spotřeba tepla: Hlavní město Praha</t>
  </si>
  <si>
    <t>8.2 Výroba, dodávky a spotřeba tepla: Jihočeský kraj</t>
  </si>
  <si>
    <t>8.3 Výroba, dodávky a spotřeba tepla: Jihomoravský kraj</t>
  </si>
  <si>
    <t>8.4 Výroba, dodávky a spotřeba tepla: Karlovarský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</si>
  <si>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</si>
  <si>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</si>
  <si>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</si>
  <si>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</si>
  <si>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</si>
  <si>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</si>
  <si>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r>
      <t>6. Instalovaný výkon výroben tepla v krajích ČR [MW</t>
    </r>
    <r>
      <rPr>
        <b/>
        <vertAlign val="subscript"/>
        <sz val="14"/>
        <color theme="2" tint="-0.499984740745262"/>
        <rFont val="Calibri"/>
        <family val="2"/>
        <charset val="238"/>
        <scheme val="minor"/>
      </rPr>
      <t>t</t>
    </r>
    <r>
      <rPr>
        <b/>
        <sz val="14"/>
        <color theme="2" tint="-0.499984740745262"/>
        <rFont val="Calibri"/>
        <family val="2"/>
        <charset val="238"/>
        <scheme val="minor"/>
      </rPr>
      <t>]</t>
    </r>
  </si>
  <si>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</si>
  <si>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</si>
  <si>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</si>
  <si>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</si>
  <si>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</si>
  <si>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</si>
  <si>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</si>
  <si>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</si>
  <si>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</si>
  <si>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</si>
  <si>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</si>
  <si>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</si>
  <si>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</si>
  <si>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</si>
  <si>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</si>
  <si>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</si>
  <si>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Spotřeba tepla pro vlastní potřebu výrobce (bez technologické vlastní spotřeby tepla).</t>
  </si>
  <si>
    <t>Oddělení statistiky a sledování kvality ERÚ, Praha 2018</t>
  </si>
  <si>
    <t>* Nezahrnuje část nezjištěného rozvodu tepla</t>
  </si>
  <si>
    <t>* Rozdíl mezi dodávkou a spotřebou jsou ztráty z nakoupeného tepla, část nezjištěného rozvodu tepla a část spotřeby tepla krytá dodávkou ze Středočeského kraje.</t>
  </si>
  <si>
    <t>* Rozdíl mezi dodávkou a spotřebou jsou ztráty z nakoupeného tepla a část nezjištěného rozvodu tepla.</t>
  </si>
  <si>
    <t>* Rozdíl mezi dodávkou a spotřebou jsou ztráty z nakoupeného tepla, část nezjištěného rozvodu tepla a část spotřeby tepla krytá dodávkou z Pardubického kraje.</t>
  </si>
  <si>
    <t>* Rozdíl mezi dodávkou a spotřebou jsou ztráty z nakoupeného tepla, část nezjištěného rozvodu tepla a část tepla dodaná do SZT Hradec Králové.</t>
  </si>
  <si>
    <t>* Rozdíl mezi dodávkou a spotřebou jsou ztráty z nakoupeného tepla, část nezjištěného rozvodu tepla a část tepla dodaná do SZT Praha.</t>
  </si>
  <si>
    <t>I. čtvrtletí 2018</t>
  </si>
  <si>
    <r>
      <t>9. Výroba tepla netto Q</t>
    </r>
    <r>
      <rPr>
        <b/>
        <vertAlign val="subscript"/>
        <sz val="14"/>
        <color theme="2" tint="-0.499984740745262"/>
        <rFont val="Calibri"/>
        <family val="2"/>
        <charset val="238"/>
        <scheme val="minor"/>
      </rPr>
      <t>netto</t>
    </r>
    <r>
      <rPr>
        <b/>
        <sz val="14"/>
        <color theme="2" tint="-0.499984740745262"/>
        <rFont val="Calibri"/>
        <family val="2"/>
        <charset val="238"/>
        <scheme val="minor"/>
      </rPr>
      <t xml:space="preserve"> a výroba tepla z KVET Q</t>
    </r>
    <r>
      <rPr>
        <b/>
        <vertAlign val="subscript"/>
        <sz val="14"/>
        <color theme="2" tint="-0.499984740745262"/>
        <rFont val="Calibri"/>
        <family val="2"/>
        <charset val="238"/>
        <scheme val="minor"/>
      </rPr>
      <t>KVET</t>
    </r>
    <r>
      <rPr>
        <b/>
        <sz val="14"/>
        <color theme="2" tint="-0.499984740745262"/>
        <rFont val="Calibri"/>
        <family val="2"/>
        <charset val="238"/>
        <scheme val="minor"/>
      </rPr>
      <t xml:space="preserve">  [TJ]</t>
    </r>
  </si>
  <si>
    <r>
      <t>Q</t>
    </r>
    <r>
      <rPr>
        <b/>
        <vertAlign val="subscript"/>
        <sz val="9"/>
        <rFont val="Calibri"/>
        <family val="2"/>
        <charset val="238"/>
        <scheme val="minor"/>
      </rPr>
      <t>netto</t>
    </r>
  </si>
  <si>
    <r>
      <t>Q</t>
    </r>
    <r>
      <rPr>
        <b/>
        <vertAlign val="subscript"/>
        <sz val="9"/>
        <rFont val="Calibri"/>
        <family val="2"/>
        <charset val="238"/>
        <scheme val="minor"/>
      </rPr>
      <t>KVET</t>
    </r>
  </si>
  <si>
    <r>
      <t>Q</t>
    </r>
    <r>
      <rPr>
        <b/>
        <vertAlign val="subscript"/>
        <sz val="9"/>
        <rFont val="Calibri"/>
        <family val="2"/>
        <charset val="238"/>
        <scheme val="minor"/>
      </rPr>
      <t xml:space="preserve">KVET/ </t>
    </r>
    <r>
      <rPr>
        <b/>
        <sz val="9"/>
        <rFont val="Calibri"/>
        <family val="2"/>
        <charset val="238"/>
        <scheme val="minor"/>
      </rPr>
      <t>Q</t>
    </r>
    <r>
      <rPr>
        <b/>
        <vertAlign val="subscript"/>
        <sz val="9"/>
        <rFont val="Calibri"/>
        <family val="2"/>
        <charset val="238"/>
        <scheme val="minor"/>
      </rPr>
      <t>netto</t>
    </r>
  </si>
  <si>
    <t>9</t>
  </si>
  <si>
    <t>Výroba tepla netto a výroba tepla z KVET</t>
  </si>
  <si>
    <t>str. 30</t>
  </si>
  <si>
    <t>Výroba tepla netto</t>
  </si>
  <si>
    <t>Dodávka užitečného tepla z KVET</t>
  </si>
  <si>
    <t>Výroba tepla netto =</t>
  </si>
  <si>
    <t>Výroba tepla brutto bez technologické vlastní spotřeby tepla.</t>
  </si>
  <si>
    <t>str. 31</t>
  </si>
  <si>
    <t>10</t>
  </si>
  <si>
    <t>Meziroční porovnání</t>
  </si>
  <si>
    <t>10. Meziroční porovnání</t>
  </si>
  <si>
    <t>Rozdíl (2018 - 2017)</t>
  </si>
  <si>
    <t>Meziroční změna</t>
  </si>
  <si>
    <t>I. čtvrtletí 2017</t>
  </si>
  <si>
    <t xml:space="preserve">Energetický regulační úřad (ERÚ) vydává v souladu s § 17 odst. 7 písm. m) zákona č. 458/2000 Sb. (energetický zákon), Čtvrtletní zprávu o provozu teplárenských soustav ČR za I. čtvrtletí 2018. Veškeré údaje obsažené ve zprávě jsou získané od licencovaných subjektů na základě vyhlášky ERÚ č. 404/2016 Sb., o náležitostech a členění výkazů nezbytných pro zpracování zpráv o provozu soustav v energetických odvětvích, včetně termínů, rozsahu a pravidel pro sestavování výkazů (statistická vyhláška). Pro doplnění uvádíme, že v současné době výkazy dle statistické vyhlášky nezasílají držitelé licence na rozvod tepelné energie (skup. č. 32), tudíž tato oblast není ve zprávě obsažena. Tato skutečnost se týká kapitol 7.1, 7.2 a spotřební části krajských vyhodnocení 8.1 až 8.14.
Čtvrtletní zpráva obsahuje kapitoly, které podávají přehled o statistice teplárenských soustav v ČR a doplňují tak čtvrtletní zprávy o provozu elektrizační soustavy obsahující údaje o kombinované výrobě elektřiny a tepla (KVET). Tato zpráva obsahuje veškeré vyrobené teplo z licencované činnosti, včetně KVET. Veškeré detaily týkající se metodiky vykazování údajů pro statistiku ERÚ jsou uvedeny ve výkladovém stanovisku ERÚ k metodice vyplňování výkazů podle statistické vyhlášky pro oblast elektroenergetiky a teplárenství číslo 11/2017 ze dne 18. července 2017. Výkladové stanovisko a aktuální výkazy jsou zveřejněny na internetových stránkách ERÚ.
Jedná se o pravidelnou zprávu o provozu tepelných soustav ČR vydanou ERÚ na základě novely energetického zákona. Zpráva je tvořena jednotlivými kapitolami, jejichž obsah je uveden na str. 2. Základní kapitolu tvoří bilance tepla, podle které bylo v prvním čtvrtletí 2018 vyrobeno celkem 59 380,7 TJ tepla brutto a oproti prvnímu čtvrtletí 2017 téměř beze změn (+0,1 %). V měsíci lednu 2018 bylo vyrobeno o 4 620,7 TJ méně než v lednu 2017, naopak došlo k nárůstu v měsíci únoru (o 1 229,2 TJ) a v měsíci březnu (o 3 468 TJ) oproti roku 2017, což bylo způsobeno klimatickými podmínkami. Zhruba 24 % z brutto výroby je dodáno do vlastního podniku nebo zařízení (převážně jde o závodní teplárny, které nejsou zařazeny v klasifikaci ekonomických činností (CZ-NACE) ve skupině 35 - Výroba a rozvod elektřiny, plynu, tepla a klimatizovaného vzduchu). Dodávky tepla představují 37 888,5 TJ, což je nárůst o 1,4 % oproti prvnímu čtvrtletí 2017. V následující kapitole je struktura výroby tepla brutto po jednotlivých palivech a v krajském členění. Nejvíce tepla je vyrobeno z hnědého uhlí (44 %), následuje zemní plyn (21 %) a černé uhlí (13 %), nejvíce tepla je vyrobeno v Moravskoslezském kraji. V páté kapitole je uvedena struktura dodávek tepla podobně jako u výroby tepla brutto (47 % z hnědého uhlí, 25% ze zemního plynu, 15 % z černého uhlí), ale je dále rozšířena o podrobnější členění dodávek z uhlí, biomasy a bioplynu. V následující šesté kapitole je instalovaný výkon výroben tepelné energie (60 109,9 MW) v rozdělení do jednotlivých krajů ČR. Sedmá kapitola uvádí rozdělení spotřeby tepla v sektorech národního hospodářství. Osmá kapitola obsahuje shrnutí výroby tepla brutto, dodávek a spotřeb tepla v jednotlivých krajích ČR. U Středočeského kraje je větší dodávka než spotřeba tepla, což je způsobeno dodávkou tepla do hlavního města Prahy (SZT Praha). Totéž platí pro Pardubický kraj s dodávkou tepla do Královéhradeckého kraje (SZT Hradec Králové). Celkově bylo vyrobeno z kombinované výroby elektřiny a tepla (KVET) 38 074,4 TJ užitečného tepla, což činí 68 % z výroby tepla netto. Nejvíce se užitečného tepla z KVET vyrábí z hnědého uhlí (58,1 %), následuje černé uhlí (15,4 %) a zemní plyn (10,3 %). Nízký podíl užitečného tepla ze zemního plynu na teplu netto (32 %) je způsoben vyšším počtem výtopen na zemní plyn než kogeneračních jednotek.
Případné dotazy, komentáře či připomínky směřujte výhradně na adresu teplo.statistika@eru.cz.
</t>
  </si>
  <si>
    <t xml:space="preserve">I. čtvrtletí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</si>
</sst>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_ "/>
    <numFmt numFmtId="166" formatCode="0.0"/>
    <numFmt numFmtId="167" formatCode="0.0%"/>
  </numFmts>
  <fonts count="60" x14ac:knownFonts="1">
    <font>
      <sz val="10"/>
      <name val="Arial"/>
      <charset val="238"/>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i/>
      <sz val="9"/>
      <name val="Calibri"/>
      <family val="2"/>
      <charset val="238"/>
      <scheme val="minor"/>
    </font>
    <font>
      <sz val="9"/>
      <color theme="1"/>
      <name val="Calibri"/>
      <family val="2"/>
      <charset val="238"/>
      <scheme val="minor"/>
    </font>
    <font>
      <i/>
      <sz val="8"/>
      <color theme="0"/>
      <name val="Calibri"/>
      <family val="2"/>
      <charset val="238"/>
      <scheme val="minor"/>
    </font>
    <font>
      <b/>
      <sz val="9"/>
      <color theme="3"/>
      <name val="Calibri"/>
      <family val="2"/>
      <charset val="238"/>
      <scheme val="minor"/>
    </font>
    <font>
      <sz val="9"/>
      <color theme="4"/>
      <name val="Calibri"/>
      <family val="2"/>
      <charset val="238"/>
      <scheme val="minor"/>
    </font>
    <font>
      <sz val="9"/>
      <color theme="3"/>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b/>
      <sz val="36"/>
      <color rgb="FF005DA2"/>
      <name val="Calibri"/>
      <family val="2"/>
      <charset val="238"/>
      <scheme val="minor"/>
    </font>
    <font>
      <sz val="14"/>
      <color rgb="FF005DA2"/>
      <name val="Calibri"/>
      <family val="2"/>
      <charset val="238"/>
      <scheme val="minor"/>
    </font>
    <font>
      <b/>
      <sz val="20"/>
      <color rgb="FF005DA2"/>
      <name val="Calibri"/>
      <family val="2"/>
      <charset val="238"/>
      <scheme val="minor"/>
    </font>
    <font>
      <sz val="10"/>
      <color theme="4"/>
      <name val="Calibri"/>
      <family val="2"/>
      <charset val="238"/>
      <scheme val="minor"/>
    </font>
    <font>
      <b/>
      <sz val="10"/>
      <color theme="3"/>
      <name val="Arial"/>
      <family val="2"/>
      <charset val="238"/>
    </font>
    <font>
      <b/>
      <sz val="14"/>
      <color theme="2" tint="-0.499984740745262"/>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sz val="14"/>
      <name val="Arial"/>
      <family val="2"/>
      <charset val="238"/>
    </font>
    <font>
      <strike/>
      <sz val="10"/>
      <name val="Calibri"/>
      <family val="2"/>
      <charset val="238"/>
      <scheme val="minor"/>
    </font>
    <font>
      <b/>
      <sz val="9"/>
      <color theme="2" tint="-0.499984740745262"/>
      <name val="Calibri"/>
      <family val="2"/>
      <charset val="238"/>
      <scheme val="minor"/>
    </font>
    <font>
      <sz val="9"/>
      <color theme="0"/>
      <name val="Arial"/>
      <family val="2"/>
      <charset val="238"/>
    </font>
    <font>
      <sz val="10"/>
      <name val="Arial CE"/>
      <charset val="238"/>
    </font>
    <font>
      <b/>
      <vertAlign val="subscript"/>
      <sz val="9"/>
      <name val="Calibri"/>
      <family val="2"/>
      <charset val="238"/>
      <scheme val="minor"/>
    </font>
    <font>
      <b/>
      <sz val="9"/>
      <name val="Arial"/>
      <family val="2"/>
      <charset val="238"/>
    </font>
    <font>
      <b/>
      <vertAlign val="subscript"/>
      <sz val="14"/>
      <color theme="2" tint="-0.499984740745262"/>
      <name val="Calibri"/>
      <family val="2"/>
      <charset val="238"/>
      <scheme val="minor"/>
    </font>
    <font>
      <sz val="11"/>
      <name val="Arial"/>
      <family val="2"/>
      <charset val="238"/>
    </font>
    <font>
      <sz val="9"/>
      <color rgb="FFFF0000"/>
      <name val="Arial"/>
      <family val="2"/>
      <charset val="238"/>
    </font>
  </fonts>
  <fills count="2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theme="2" tint="-9.9978637043366805E-2"/>
        <bgColor indexed="64"/>
      </patternFill>
    </fill>
  </fills>
  <borders count="61">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style="thick">
        <color theme="0"/>
      </left>
      <right/>
      <top style="thin">
        <color theme="0" tint="-0.24994659260841701"/>
      </top>
      <bottom style="thin">
        <color theme="0" tint="-0.24994659260841701"/>
      </bottom>
      <diagonal/>
    </border>
    <border>
      <left/>
      <right style="thick">
        <color theme="0"/>
      </right>
      <top style="thin">
        <color theme="0" tint="-0.24994659260841701"/>
      </top>
      <bottom style="thin">
        <color theme="0" tint="-0.24994659260841701"/>
      </bottom>
      <diagonal/>
    </border>
    <border>
      <left style="thick">
        <color theme="0"/>
      </left>
      <right style="thick">
        <color theme="0"/>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right/>
      <top/>
      <bottom style="thin">
        <color theme="2" tint="-0.499984740745262"/>
      </bottom>
      <diagonal/>
    </border>
    <border>
      <left/>
      <right/>
      <top style="thin">
        <color theme="2" tint="-0.499984740745262"/>
      </top>
      <bottom style="thin">
        <color theme="0" tint="-0.24994659260841701"/>
      </bottom>
      <diagonal/>
    </border>
    <border>
      <left style="thin">
        <color theme="2" tint="-0.499984740745262"/>
      </left>
      <right/>
      <top style="thin">
        <color theme="0" tint="-0.24994659260841701"/>
      </top>
      <bottom style="thin">
        <color theme="0" tint="-0.24994659260841701"/>
      </bottom>
      <diagonal/>
    </border>
    <border>
      <left/>
      <right style="thin">
        <color theme="2" tint="-0.499984740745262"/>
      </right>
      <top style="thin">
        <color theme="0" tint="-0.24994659260841701"/>
      </top>
      <bottom style="thin">
        <color theme="0" tint="-0.24994659260841701"/>
      </bottom>
      <diagonal/>
    </border>
    <border>
      <left style="thin">
        <color theme="2" tint="-0.499984740745262"/>
      </left>
      <right/>
      <top/>
      <bottom style="thin">
        <color theme="0" tint="-0.24994659260841701"/>
      </bottom>
      <diagonal/>
    </border>
    <border>
      <left/>
      <right style="thin">
        <color theme="2" tint="-0.499984740745262"/>
      </right>
      <top/>
      <bottom style="thin">
        <color theme="0" tint="-0.24994659260841701"/>
      </bottom>
      <diagonal/>
    </border>
    <border>
      <left style="thin">
        <color theme="2" tint="-0.499984740745262"/>
      </left>
      <right style="thick">
        <color theme="0"/>
      </right>
      <top style="thin">
        <color theme="0" tint="-0.24994659260841701"/>
      </top>
      <bottom style="thin">
        <color theme="0" tint="-0.24994659260841701"/>
      </bottom>
      <diagonal/>
    </border>
    <border>
      <left style="thick">
        <color theme="0"/>
      </left>
      <right style="thin">
        <color theme="2" tint="-0.499984740745262"/>
      </right>
      <top style="thin">
        <color theme="0" tint="-0.24994659260841701"/>
      </top>
      <bottom style="thin">
        <color theme="0" tint="-0.24994659260841701"/>
      </bottom>
      <diagonal/>
    </border>
    <border>
      <left style="thin">
        <color theme="2" tint="-0.499984740745262"/>
      </left>
      <right/>
      <top style="thin">
        <color theme="0" tint="-0.24994659260841701"/>
      </top>
      <bottom style="medium">
        <color theme="2" tint="-0.499984740745262"/>
      </bottom>
      <diagonal/>
    </border>
    <border>
      <left/>
      <right style="thin">
        <color theme="2" tint="-0.499984740745262"/>
      </right>
      <top style="thin">
        <color theme="0" tint="-0.24994659260841701"/>
      </top>
      <bottom style="medium">
        <color theme="2" tint="-0.499984740745262"/>
      </bottom>
      <diagonal/>
    </border>
    <border>
      <left style="thin">
        <color theme="2" tint="-0.499984740745262"/>
      </left>
      <right/>
      <top/>
      <bottom/>
      <diagonal/>
    </border>
    <border>
      <left/>
      <right style="thin">
        <color theme="2" tint="-0.499984740745262"/>
      </right>
      <top/>
      <bottom/>
      <diagonal/>
    </border>
    <border>
      <left style="thin">
        <color theme="2" tint="-0.499984740745262"/>
      </left>
      <right/>
      <top/>
      <bottom style="medium">
        <color theme="2" tint="-0.499984740745262"/>
      </bottom>
      <diagonal/>
    </border>
    <border>
      <left/>
      <right style="thin">
        <color theme="2" tint="-0.499984740745262"/>
      </right>
      <top/>
      <bottom style="medium">
        <color theme="2" tint="-0.499984740745262"/>
      </bottom>
      <diagonal/>
    </border>
    <border>
      <left style="thin">
        <color theme="2" tint="-0.499984740745262"/>
      </left>
      <right/>
      <top style="thin">
        <color theme="0" tint="-0.24994659260841701"/>
      </top>
      <bottom style="thin">
        <color theme="2" tint="-0.499984740745262"/>
      </bottom>
      <diagonal/>
    </border>
    <border>
      <left/>
      <right style="thin">
        <color theme="2" tint="-0.499984740745262"/>
      </right>
      <top style="thin">
        <color theme="0" tint="-0.24994659260841701"/>
      </top>
      <bottom style="thin">
        <color theme="2" tint="-0.499984740745262"/>
      </bottom>
      <diagonal/>
    </border>
    <border>
      <left style="thin">
        <color theme="2" tint="-0.499984740745262"/>
      </left>
      <right/>
      <top/>
      <bottom style="thin">
        <color theme="2" tint="-0.499984740745262"/>
      </bottom>
      <diagonal/>
    </border>
    <border>
      <left/>
      <right style="thin">
        <color theme="2" tint="-0.499984740745262"/>
      </right>
      <top style="thin">
        <color theme="0" tint="-0.24994659260841701"/>
      </top>
      <bottom/>
      <diagonal/>
    </border>
    <border>
      <left style="thin">
        <color theme="2" tint="-0.499984740745262"/>
      </left>
      <right/>
      <top style="thin">
        <color theme="2" tint="-0.499984740745262"/>
      </top>
      <bottom style="thin">
        <color theme="0" tint="-0.24994659260841701"/>
      </bottom>
      <diagonal/>
    </border>
    <border>
      <left/>
      <right/>
      <top style="medium">
        <color theme="2" tint="-0.499984740745262"/>
      </top>
      <bottom/>
      <diagonal/>
    </border>
    <border>
      <left style="thin">
        <color theme="2" tint="-0.499984740745262"/>
      </left>
      <right style="medium">
        <color theme="0"/>
      </right>
      <top style="thin">
        <color theme="0" tint="-0.24994659260841701"/>
      </top>
      <bottom style="thin">
        <color theme="0" tint="-0.24994659260841701"/>
      </bottom>
      <diagonal/>
    </border>
    <border>
      <left/>
      <right style="medium">
        <color theme="0"/>
      </right>
      <top style="thin">
        <color theme="0" tint="-0.24994659260841701"/>
      </top>
      <bottom style="thin">
        <color theme="0" tint="-0.24994659260841701"/>
      </bottom>
      <diagonal/>
    </border>
    <border>
      <left style="medium">
        <color theme="0"/>
      </left>
      <right style="medium">
        <color theme="0"/>
      </right>
      <top style="thin">
        <color theme="0" tint="-0.24994659260841701"/>
      </top>
      <bottom style="thin">
        <color theme="0" tint="-0.24994659260841701"/>
      </bottom>
      <diagonal/>
    </border>
    <border>
      <left style="thick">
        <color theme="2" tint="-9.9948118533890809E-2"/>
      </left>
      <right style="thick">
        <color theme="2" tint="-9.9948118533890809E-2"/>
      </right>
      <top/>
      <bottom style="thin">
        <color theme="0" tint="-0.24994659260841701"/>
      </bottom>
      <diagonal/>
    </border>
    <border>
      <left style="thin">
        <color theme="2" tint="-0.499984740745262"/>
      </left>
      <right style="medium">
        <color theme="0"/>
      </right>
      <top style="thin">
        <color theme="0" tint="-0.24994659260841701"/>
      </top>
      <bottom style="medium">
        <color theme="2" tint="-0.499984740745262"/>
      </bottom>
      <diagonal/>
    </border>
    <border>
      <left/>
      <right style="medium">
        <color theme="0"/>
      </right>
      <top style="thin">
        <color theme="0" tint="-0.24994659260841701"/>
      </top>
      <bottom style="medium">
        <color theme="2" tint="-0.499984740745262"/>
      </bottom>
      <diagonal/>
    </border>
    <border>
      <left style="medium">
        <color theme="0"/>
      </left>
      <right style="medium">
        <color theme="0"/>
      </right>
      <top style="thin">
        <color theme="0" tint="-0.24994659260841701"/>
      </top>
      <bottom style="medium">
        <color theme="2" tint="-0.499984740745262"/>
      </bottom>
      <diagonal/>
    </border>
    <border>
      <left/>
      <right style="thin">
        <color theme="2" tint="-0.499984740745262"/>
      </right>
      <top style="thin">
        <color theme="2" tint="-0.499984740745262"/>
      </top>
      <bottom style="thin">
        <color theme="0" tint="-0.24994659260841701"/>
      </bottom>
      <diagonal/>
    </border>
  </borders>
  <cellStyleXfs count="46">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5" fillId="11" borderId="0" applyNumberFormat="0" applyBorder="0" applyAlignment="0" applyProtection="0"/>
    <xf numFmtId="0" fontId="6" fillId="12" borderId="1" applyNumberFormat="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7" borderId="0" applyNumberFormat="0" applyBorder="0" applyAlignment="0" applyProtection="0"/>
    <xf numFmtId="0" fontId="2" fillId="4" borderId="5" applyNumberFormat="0" applyFont="0" applyAlignment="0" applyProtection="0"/>
    <xf numFmtId="0" fontId="12" fillId="0" borderId="6" applyNumberFormat="0" applyFill="0" applyAlignment="0" applyProtection="0"/>
    <xf numFmtId="0" fontId="13" fillId="6" borderId="0" applyNumberFormat="0" applyBorder="0" applyAlignment="0" applyProtection="0"/>
    <xf numFmtId="0" fontId="12" fillId="0" borderId="0" applyNumberFormat="0" applyFill="0" applyBorder="0" applyAlignment="0" applyProtection="0"/>
    <xf numFmtId="0" fontId="14" fillId="7" borderId="7" applyNumberFormat="0" applyAlignment="0" applyProtection="0"/>
    <xf numFmtId="0" fontId="15" fillId="13" borderId="7" applyNumberFormat="0" applyAlignment="0" applyProtection="0"/>
    <xf numFmtId="0" fontId="16" fillId="13" borderId="8" applyNumberFormat="0" applyAlignment="0" applyProtection="0"/>
    <xf numFmtId="0" fontId="17" fillId="0" borderId="0" applyNumberFormat="0" applyFill="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9" fontId="21" fillId="0" borderId="0" applyFont="0" applyFill="0" applyBorder="0" applyAlignment="0" applyProtection="0"/>
    <xf numFmtId="0" fontId="54" fillId="0" borderId="0"/>
    <xf numFmtId="0" fontId="1" fillId="0" borderId="0"/>
    <xf numFmtId="9" fontId="1" fillId="0" borderId="0" applyFont="0" applyFill="0" applyBorder="0" applyAlignment="0" applyProtection="0"/>
    <xf numFmtId="0" fontId="58" fillId="0" borderId="0"/>
  </cellStyleXfs>
  <cellXfs count="444">
    <xf numFmtId="0" fontId="0" fillId="0" borderId="0" xfId="0"/>
    <xf numFmtId="0" fontId="20" fillId="0" borderId="0" xfId="0" applyFont="1" applyFill="1" applyBorder="1" applyAlignment="1">
      <alignment horizontal="right" vertical="center"/>
    </xf>
    <xf numFmtId="164" fontId="24" fillId="0" borderId="0" xfId="0" applyNumberFormat="1" applyFont="1" applyFill="1" applyBorder="1"/>
    <xf numFmtId="0" fontId="20" fillId="0" borderId="0" xfId="0" applyFont="1" applyFill="1" applyBorder="1"/>
    <xf numFmtId="0" fontId="27" fillId="0" borderId="0" xfId="0" applyFont="1" applyFill="1" applyBorder="1" applyAlignment="1">
      <alignment horizontal="right" vertical="top"/>
    </xf>
    <xf numFmtId="0" fontId="23" fillId="0" borderId="0" xfId="0" applyFont="1" applyFill="1" applyBorder="1"/>
    <xf numFmtId="164" fontId="22" fillId="0" borderId="10" xfId="0" applyNumberFormat="1" applyFont="1" applyFill="1" applyBorder="1"/>
    <xf numFmtId="164" fontId="22" fillId="0" borderId="14" xfId="0" applyNumberFormat="1" applyFont="1" applyFill="1" applyBorder="1"/>
    <xf numFmtId="164" fontId="22" fillId="0" borderId="15" xfId="0" applyNumberFormat="1" applyFont="1" applyFill="1" applyBorder="1"/>
    <xf numFmtId="0" fontId="24" fillId="0" borderId="0" xfId="0" applyFont="1" applyFill="1" applyBorder="1" applyAlignment="1">
      <alignment vertical="center"/>
    </xf>
    <xf numFmtId="164" fontId="29" fillId="0" borderId="0" xfId="0" applyNumberFormat="1" applyFont="1" applyFill="1" applyBorder="1" applyAlignment="1" applyProtection="1">
      <alignment horizontal="right" vertical="center"/>
    </xf>
    <xf numFmtId="164" fontId="29" fillId="0" borderId="12" xfId="0" applyNumberFormat="1" applyFont="1" applyFill="1" applyBorder="1" applyAlignment="1" applyProtection="1">
      <alignment horizontal="right" vertical="center"/>
    </xf>
    <xf numFmtId="164" fontId="29" fillId="0" borderId="14" xfId="0" applyNumberFormat="1" applyFont="1" applyFill="1" applyBorder="1" applyAlignment="1" applyProtection="1">
      <alignment horizontal="right" vertical="center"/>
    </xf>
    <xf numFmtId="0" fontId="22" fillId="0" borderId="0" xfId="0" applyFont="1" applyFill="1" applyBorder="1"/>
    <xf numFmtId="164" fontId="22" fillId="0" borderId="0" xfId="0" applyNumberFormat="1" applyFont="1" applyFill="1" applyBorder="1"/>
    <xf numFmtId="0" fontId="24" fillId="0" borderId="0" xfId="0" applyFont="1" applyFill="1" applyBorder="1" applyAlignment="1">
      <alignment horizontal="right"/>
    </xf>
    <xf numFmtId="164" fontId="22" fillId="0" borderId="12" xfId="0" applyNumberFormat="1" applyFont="1" applyFill="1" applyBorder="1"/>
    <xf numFmtId="0" fontId="26" fillId="0" borderId="0" xfId="0" applyFont="1" applyFill="1" applyBorder="1"/>
    <xf numFmtId="9" fontId="26" fillId="0" borderId="0" xfId="41" applyFont="1" applyFill="1" applyBorder="1"/>
    <xf numFmtId="164" fontId="22" fillId="0" borderId="9" xfId="0" applyNumberFormat="1" applyFont="1" applyFill="1" applyBorder="1"/>
    <xf numFmtId="0" fontId="35" fillId="0" borderId="0" xfId="0" applyFont="1" applyFill="1" applyBorder="1" applyAlignment="1">
      <alignment horizontal="right" vertical="center"/>
    </xf>
    <xf numFmtId="0" fontId="44" fillId="0" borderId="0" xfId="0" applyFont="1" applyFill="1" applyBorder="1"/>
    <xf numFmtId="0" fontId="22" fillId="0" borderId="0" xfId="0" applyFont="1" applyFill="1" applyBorder="1" applyAlignment="1">
      <alignment vertical="top" wrapText="1"/>
    </xf>
    <xf numFmtId="0" fontId="24" fillId="19" borderId="0" xfId="0" applyFont="1" applyFill="1" applyBorder="1" applyAlignment="1">
      <alignment horizontal="right" vertical="top" wrapText="1"/>
    </xf>
    <xf numFmtId="0" fontId="22" fillId="19" borderId="9" xfId="0" applyFont="1" applyFill="1" applyBorder="1"/>
    <xf numFmtId="0" fontId="22" fillId="0" borderId="15" xfId="0" applyFont="1" applyFill="1" applyBorder="1" applyAlignment="1">
      <alignment horizontal="left" vertical="center" indent="1"/>
    </xf>
    <xf numFmtId="0" fontId="22" fillId="19" borderId="0" xfId="0" applyFont="1" applyFill="1" applyBorder="1"/>
    <xf numFmtId="0" fontId="22" fillId="0" borderId="15" xfId="0" applyFont="1" applyFill="1" applyBorder="1" applyAlignment="1">
      <alignment horizontal="left" indent="1"/>
    </xf>
    <xf numFmtId="0" fontId="22" fillId="0" borderId="0" xfId="0" applyFont="1" applyFill="1" applyBorder="1" applyAlignment="1">
      <alignment horizontal="left" indent="1"/>
    </xf>
    <xf numFmtId="0" fontId="22" fillId="0" borderId="11" xfId="0" applyFont="1" applyFill="1" applyBorder="1" applyAlignment="1">
      <alignment horizontal="left" indent="1"/>
    </xf>
    <xf numFmtId="0" fontId="22" fillId="0" borderId="0" xfId="0" applyFont="1" applyFill="1" applyBorder="1" applyAlignment="1">
      <alignment horizontal="left" vertical="center" indent="1"/>
    </xf>
    <xf numFmtId="164" fontId="22" fillId="0" borderId="16" xfId="0" applyNumberFormat="1" applyFont="1" applyFill="1" applyBorder="1"/>
    <xf numFmtId="0" fontId="22" fillId="0" borderId="0" xfId="0" applyFont="1" applyFill="1" applyBorder="1" applyAlignment="1">
      <alignment horizontal="left" wrapText="1" indent="1"/>
    </xf>
    <xf numFmtId="0" fontId="22" fillId="0" borderId="15" xfId="0" applyFont="1" applyFill="1" applyBorder="1" applyAlignment="1">
      <alignment horizontal="left" wrapText="1" indent="1"/>
    </xf>
    <xf numFmtId="164" fontId="22" fillId="0" borderId="16" xfId="0" applyNumberFormat="1" applyFont="1" applyFill="1" applyBorder="1" applyAlignment="1"/>
    <xf numFmtId="0" fontId="22" fillId="0" borderId="25" xfId="0" applyFont="1" applyFill="1" applyBorder="1" applyAlignment="1">
      <alignment horizontal="left" indent="1"/>
    </xf>
    <xf numFmtId="164" fontId="22" fillId="0" borderId="0" xfId="0" applyNumberFormat="1" applyFont="1" applyFill="1" applyBorder="1" applyAlignment="1"/>
    <xf numFmtId="0" fontId="22" fillId="0" borderId="9" xfId="0" applyFont="1" applyFill="1" applyBorder="1" applyAlignment="1">
      <alignment horizontal="left" indent="1"/>
    </xf>
    <xf numFmtId="0" fontId="22" fillId="0" borderId="14" xfId="0" applyFont="1" applyFill="1" applyBorder="1" applyAlignment="1">
      <alignment horizontal="left" indent="1"/>
    </xf>
    <xf numFmtId="0" fontId="22" fillId="0" borderId="0" xfId="0" applyNumberFormat="1" applyFont="1" applyFill="1" applyBorder="1" applyAlignment="1"/>
    <xf numFmtId="164" fontId="22" fillId="20" borderId="9" xfId="0" applyNumberFormat="1" applyFont="1" applyFill="1" applyBorder="1" applyAlignment="1">
      <alignment horizontal="right"/>
    </xf>
    <xf numFmtId="164" fontId="22" fillId="20" borderId="16" xfId="0" applyNumberFormat="1" applyFont="1" applyFill="1" applyBorder="1" applyAlignment="1">
      <alignment horizontal="right"/>
    </xf>
    <xf numFmtId="164" fontId="22" fillId="20" borderId="14" xfId="0" applyNumberFormat="1" applyFont="1" applyFill="1" applyBorder="1" applyAlignment="1">
      <alignment horizontal="right"/>
    </xf>
    <xf numFmtId="0" fontId="24" fillId="19" borderId="20" xfId="0" applyFont="1" applyFill="1" applyBorder="1" applyAlignment="1">
      <alignment horizontal="center" vertical="center"/>
    </xf>
    <xf numFmtId="164" fontId="22" fillId="0" borderId="14" xfId="0" applyNumberFormat="1" applyFont="1" applyFill="1" applyBorder="1" applyAlignment="1"/>
    <xf numFmtId="164" fontId="22" fillId="0" borderId="26" xfId="0" applyNumberFormat="1" applyFont="1" applyFill="1" applyBorder="1"/>
    <xf numFmtId="0" fontId="24" fillId="0" borderId="0" xfId="0" applyFont="1" applyFill="1" applyBorder="1"/>
    <xf numFmtId="0" fontId="22" fillId="0" borderId="16" xfId="0" applyFont="1" applyFill="1" applyBorder="1" applyAlignment="1">
      <alignment horizontal="left" wrapText="1" indent="1"/>
    </xf>
    <xf numFmtId="0" fontId="22" fillId="0" borderId="16" xfId="0" applyFont="1" applyFill="1" applyBorder="1" applyAlignment="1">
      <alignment horizontal="left" indent="1"/>
    </xf>
    <xf numFmtId="0" fontId="24" fillId="19" borderId="21" xfId="0" applyFont="1" applyFill="1" applyBorder="1" applyAlignment="1">
      <alignment horizontal="center" vertical="center"/>
    </xf>
    <xf numFmtId="164" fontId="22" fillId="20" borderId="9" xfId="0" applyNumberFormat="1" applyFont="1" applyFill="1" applyBorder="1"/>
    <xf numFmtId="164" fontId="22" fillId="20" borderId="16" xfId="0" applyNumberFormat="1" applyFont="1" applyFill="1" applyBorder="1"/>
    <xf numFmtId="164" fontId="22" fillId="0" borderId="28" xfId="0" applyNumberFormat="1" applyFont="1" applyFill="1" applyBorder="1"/>
    <xf numFmtId="164" fontId="26" fillId="0" borderId="0" xfId="0" applyNumberFormat="1" applyFont="1" applyFill="1" applyBorder="1"/>
    <xf numFmtId="0" fontId="27" fillId="0" borderId="0" xfId="0" applyFont="1" applyFill="1" applyBorder="1" applyAlignment="1"/>
    <xf numFmtId="0" fontId="22" fillId="0" borderId="25" xfId="0" applyFont="1" applyFill="1" applyBorder="1" applyAlignment="1">
      <alignment horizontal="left" vertical="center" indent="1"/>
    </xf>
    <xf numFmtId="0" fontId="22" fillId="19" borderId="0" xfId="0" applyFont="1" applyFill="1"/>
    <xf numFmtId="0" fontId="24" fillId="19" borderId="0" xfId="0" applyFont="1" applyFill="1" applyBorder="1" applyAlignment="1">
      <alignment horizontal="right"/>
    </xf>
    <xf numFmtId="0" fontId="22" fillId="0" borderId="16" xfId="0" applyFont="1" applyFill="1" applyBorder="1" applyAlignment="1">
      <alignment horizontal="left" vertical="center" indent="1"/>
    </xf>
    <xf numFmtId="0" fontId="22" fillId="0" borderId="14" xfId="0" applyFont="1" applyFill="1" applyBorder="1" applyAlignment="1">
      <alignment horizontal="left" vertical="center" indent="1"/>
    </xf>
    <xf numFmtId="0" fontId="24" fillId="19" borderId="21" xfId="0" applyFont="1" applyFill="1" applyBorder="1" applyAlignment="1">
      <alignment horizontal="center" vertical="center"/>
    </xf>
    <xf numFmtId="0" fontId="24" fillId="19" borderId="20" xfId="0" applyFont="1" applyFill="1" applyBorder="1" applyAlignment="1">
      <alignment horizontal="center"/>
    </xf>
    <xf numFmtId="0" fontId="24" fillId="19" borderId="21" xfId="0" applyFont="1" applyFill="1" applyBorder="1" applyAlignment="1">
      <alignment horizontal="center"/>
    </xf>
    <xf numFmtId="164" fontId="24" fillId="18" borderId="28" xfId="0" applyNumberFormat="1" applyFont="1" applyFill="1" applyBorder="1"/>
    <xf numFmtId="164" fontId="24" fillId="18" borderId="9" xfId="0" applyNumberFormat="1" applyFont="1" applyFill="1" applyBorder="1"/>
    <xf numFmtId="0" fontId="22" fillId="0" borderId="13" xfId="0" applyFont="1" applyFill="1" applyBorder="1" applyAlignment="1">
      <alignment horizontal="left" vertical="center" indent="1"/>
    </xf>
    <xf numFmtId="164" fontId="24" fillId="18" borderId="9" xfId="0" applyNumberFormat="1" applyFont="1" applyFill="1" applyBorder="1" applyAlignment="1">
      <alignment horizontal="right"/>
    </xf>
    <xf numFmtId="164" fontId="24" fillId="18" borderId="16" xfId="0" applyNumberFormat="1" applyFont="1" applyFill="1" applyBorder="1"/>
    <xf numFmtId="0" fontId="22" fillId="19" borderId="0" xfId="0" applyFont="1" applyFill="1" applyBorder="1" applyAlignment="1">
      <alignment horizontal="right" vertical="center"/>
    </xf>
    <xf numFmtId="0" fontId="24" fillId="19" borderId="17" xfId="0" applyFont="1" applyFill="1" applyBorder="1" applyAlignment="1">
      <alignment horizontal="center"/>
    </xf>
    <xf numFmtId="0" fontId="22" fillId="0" borderId="0" xfId="0" applyFont="1" applyFill="1" applyBorder="1" applyAlignment="1">
      <alignment horizontal="left" vertical="center"/>
    </xf>
    <xf numFmtId="0" fontId="22" fillId="0" borderId="0" xfId="0" applyFont="1" applyFill="1" applyBorder="1" applyAlignment="1">
      <alignment horizontal="right"/>
    </xf>
    <xf numFmtId="164" fontId="24" fillId="0" borderId="0" xfId="0" applyNumberFormat="1" applyFont="1" applyFill="1" applyBorder="1" applyAlignment="1">
      <alignment horizontal="center"/>
    </xf>
    <xf numFmtId="167" fontId="22" fillId="0" borderId="0" xfId="41" applyNumberFormat="1" applyFont="1" applyFill="1" applyBorder="1"/>
    <xf numFmtId="167" fontId="22" fillId="0" borderId="16" xfId="0" applyNumberFormat="1" applyFont="1" applyFill="1" applyBorder="1" applyAlignment="1">
      <alignment vertical="center"/>
    </xf>
    <xf numFmtId="167" fontId="22" fillId="0" borderId="14" xfId="0" applyNumberFormat="1" applyFont="1" applyFill="1" applyBorder="1" applyAlignment="1">
      <alignment vertical="center"/>
    </xf>
    <xf numFmtId="167" fontId="22" fillId="0" borderId="0" xfId="0" applyNumberFormat="1" applyFont="1" applyFill="1" applyBorder="1"/>
    <xf numFmtId="0" fontId="24" fillId="18" borderId="16" xfId="0" applyFont="1" applyFill="1" applyBorder="1" applyAlignment="1">
      <alignment horizontal="left"/>
    </xf>
    <xf numFmtId="167" fontId="22" fillId="18" borderId="16" xfId="41" applyNumberFormat="1" applyFont="1" applyFill="1" applyBorder="1" applyAlignment="1"/>
    <xf numFmtId="167" fontId="22" fillId="18" borderId="16" xfId="0" applyNumberFormat="1" applyFont="1" applyFill="1" applyBorder="1" applyAlignment="1">
      <alignment vertical="center"/>
    </xf>
    <xf numFmtId="0" fontId="22" fillId="19" borderId="18" xfId="0" applyFont="1" applyFill="1" applyBorder="1"/>
    <xf numFmtId="0" fontId="24" fillId="19" borderId="21" xfId="0" applyFont="1" applyFill="1" applyBorder="1" applyAlignment="1">
      <alignment horizontal="center"/>
    </xf>
    <xf numFmtId="0" fontId="24" fillId="19" borderId="0" xfId="0" applyFont="1" applyFill="1" applyBorder="1" applyAlignment="1">
      <alignment horizontal="right"/>
    </xf>
    <xf numFmtId="0" fontId="26" fillId="0" borderId="0" xfId="41" applyNumberFormat="1" applyFont="1" applyFill="1" applyBorder="1"/>
    <xf numFmtId="0" fontId="25" fillId="0" borderId="0" xfId="0" applyFont="1" applyFill="1" applyBorder="1" applyAlignment="1">
      <alignment horizontal="right"/>
    </xf>
    <xf numFmtId="0" fontId="26" fillId="0" borderId="0" xfId="0" applyFont="1" applyFill="1" applyBorder="1" applyAlignment="1">
      <alignment horizontal="right"/>
    </xf>
    <xf numFmtId="0" fontId="25" fillId="0" borderId="0" xfId="0" applyFont="1" applyFill="1" applyBorder="1" applyAlignment="1">
      <alignment horizontal="center"/>
    </xf>
    <xf numFmtId="164" fontId="25" fillId="0" borderId="0" xfId="0" applyNumberFormat="1" applyFont="1" applyFill="1" applyBorder="1" applyAlignment="1">
      <alignment horizontal="center"/>
    </xf>
    <xf numFmtId="164" fontId="25" fillId="0" borderId="0" xfId="0" applyNumberFormat="1" applyFont="1" applyFill="1" applyBorder="1"/>
    <xf numFmtId="164" fontId="22" fillId="0" borderId="27" xfId="0" applyNumberFormat="1" applyFont="1" applyFill="1" applyBorder="1" applyAlignment="1">
      <alignment vertical="center"/>
    </xf>
    <xf numFmtId="164" fontId="22" fillId="0" borderId="29" xfId="0" applyNumberFormat="1" applyFont="1" applyFill="1" applyBorder="1" applyAlignment="1">
      <alignment vertical="center"/>
    </xf>
    <xf numFmtId="0" fontId="24" fillId="0" borderId="0" xfId="0" applyFont="1" applyFill="1" applyBorder="1" applyAlignment="1">
      <alignment horizontal="center"/>
    </xf>
    <xf numFmtId="0" fontId="22" fillId="0" borderId="0" xfId="0" applyFont="1" applyFill="1" applyBorder="1" applyAlignment="1">
      <alignment vertical="center" wrapText="1"/>
    </xf>
    <xf numFmtId="0" fontId="26" fillId="0" borderId="0" xfId="41" applyNumberFormat="1" applyFont="1" applyFill="1" applyBorder="1" applyAlignment="1"/>
    <xf numFmtId="0" fontId="22" fillId="0" borderId="0" xfId="0" applyNumberFormat="1" applyFont="1" applyFill="1" applyBorder="1" applyAlignment="1">
      <alignment wrapText="1"/>
    </xf>
    <xf numFmtId="0" fontId="24" fillId="19" borderId="9" xfId="0" applyFont="1" applyFill="1" applyBorder="1" applyAlignment="1">
      <alignment horizontal="center"/>
    </xf>
    <xf numFmtId="0" fontId="24" fillId="19" borderId="22" xfId="0" applyFont="1" applyFill="1" applyBorder="1" applyAlignment="1">
      <alignment horizontal="center"/>
    </xf>
    <xf numFmtId="0" fontId="24" fillId="19" borderId="20" xfId="0" applyFont="1" applyFill="1" applyBorder="1" applyAlignment="1">
      <alignment horizontal="center" vertical="center"/>
    </xf>
    <xf numFmtId="0" fontId="1" fillId="0" borderId="0" xfId="0" applyFont="1" applyFill="1"/>
    <xf numFmtId="0" fontId="20" fillId="0" borderId="0" xfId="0" applyFont="1" applyFill="1" applyBorder="1" applyAlignment="1"/>
    <xf numFmtId="0" fontId="38" fillId="0" borderId="0" xfId="0" applyFont="1" applyFill="1" applyBorder="1" applyAlignment="1">
      <alignment horizontal="center" vertical="center"/>
    </xf>
    <xf numFmtId="49" fontId="42" fillId="0" borderId="0" xfId="0" applyNumberFormat="1" applyFont="1" applyFill="1" applyBorder="1" applyAlignment="1">
      <alignment vertical="center"/>
    </xf>
    <xf numFmtId="0" fontId="34" fillId="0" borderId="0" xfId="0" applyFont="1" applyFill="1" applyBorder="1"/>
    <xf numFmtId="0" fontId="37" fillId="0" borderId="0" xfId="0" applyFont="1" applyFill="1" applyBorder="1" applyAlignment="1"/>
    <xf numFmtId="0" fontId="20" fillId="0" borderId="0" xfId="0" applyFont="1" applyFill="1" applyBorder="1" applyAlignment="1">
      <alignment horizontal="left" vertical="center"/>
    </xf>
    <xf numFmtId="0" fontId="37" fillId="0" borderId="0" xfId="0" applyFont="1" applyFill="1" applyBorder="1" applyAlignment="1">
      <alignment horizontal="center"/>
    </xf>
    <xf numFmtId="0" fontId="20" fillId="0" borderId="0" xfId="0" applyFont="1" applyFill="1" applyBorder="1" applyAlignment="1">
      <alignment horizontal="left" vertical="center" indent="1"/>
    </xf>
    <xf numFmtId="0" fontId="35" fillId="0" borderId="0" xfId="0" applyFont="1" applyFill="1" applyBorder="1"/>
    <xf numFmtId="0" fontId="35" fillId="0" borderId="0" xfId="0" applyFont="1" applyFill="1" applyBorder="1" applyAlignment="1">
      <alignment horizontal="left" vertical="center" indent="1"/>
    </xf>
    <xf numFmtId="49" fontId="43" fillId="0" borderId="0" xfId="0" applyNumberFormat="1" applyFont="1" applyFill="1" applyAlignment="1">
      <alignment vertical="center"/>
    </xf>
    <xf numFmtId="0" fontId="0" fillId="0" borderId="0" xfId="0" applyFill="1"/>
    <xf numFmtId="0" fontId="24" fillId="19" borderId="20" xfId="0" applyFont="1" applyFill="1" applyBorder="1" applyAlignment="1">
      <alignment horizontal="center" vertical="center"/>
    </xf>
    <xf numFmtId="0" fontId="22" fillId="0" borderId="0" xfId="0" applyFont="1" applyFill="1" applyBorder="1" applyAlignment="1"/>
    <xf numFmtId="49" fontId="45" fillId="0" borderId="0" xfId="0" applyNumberFormat="1" applyFont="1" applyFill="1" applyBorder="1" applyAlignment="1">
      <alignment horizontal="right"/>
    </xf>
    <xf numFmtId="0" fontId="19" fillId="0" borderId="0" xfId="0" applyFont="1" applyFill="1"/>
    <xf numFmtId="164" fontId="22" fillId="0" borderId="12" xfId="0" applyNumberFormat="1" applyFont="1" applyFill="1" applyBorder="1" applyAlignment="1">
      <alignment horizontal="right"/>
    </xf>
    <xf numFmtId="164" fontId="22" fillId="0" borderId="14" xfId="0" applyNumberFormat="1" applyFont="1" applyFill="1" applyBorder="1" applyAlignment="1">
      <alignment horizontal="right"/>
    </xf>
    <xf numFmtId="0" fontId="36" fillId="0" borderId="0" xfId="0" applyFont="1" applyFill="1" applyBorder="1"/>
    <xf numFmtId="164" fontId="36" fillId="0" borderId="0" xfId="0" applyNumberFormat="1" applyFont="1" applyFill="1" applyBorder="1"/>
    <xf numFmtId="165" fontId="22" fillId="0" borderId="0" xfId="0" applyNumberFormat="1" applyFont="1" applyFill="1" applyBorder="1" applyAlignment="1">
      <alignment horizontal="right"/>
    </xf>
    <xf numFmtId="0" fontId="20" fillId="0" borderId="0" xfId="0" applyNumberFormat="1" applyFont="1" applyFill="1" applyBorder="1"/>
    <xf numFmtId="0" fontId="27" fillId="0" borderId="0" xfId="0" applyFont="1" applyFill="1" applyBorder="1" applyAlignment="1">
      <alignment vertical="top"/>
    </xf>
    <xf numFmtId="164" fontId="22" fillId="0" borderId="9" xfId="0" applyNumberFormat="1" applyFont="1" applyFill="1" applyBorder="1" applyAlignment="1">
      <alignment horizontal="right"/>
    </xf>
    <xf numFmtId="0" fontId="48" fillId="0" borderId="0" xfId="0" applyFont="1" applyFill="1" applyBorder="1"/>
    <xf numFmtId="0" fontId="52" fillId="0" borderId="0" xfId="0" applyFont="1" applyFill="1" applyBorder="1"/>
    <xf numFmtId="0" fontId="22" fillId="0" borderId="0" xfId="0" applyFont="1" applyFill="1"/>
    <xf numFmtId="0" fontId="23" fillId="0" borderId="0" xfId="0" applyFont="1" applyFill="1"/>
    <xf numFmtId="0" fontId="28" fillId="0" borderId="0" xfId="0" applyFont="1" applyFill="1" applyBorder="1" applyAlignment="1"/>
    <xf numFmtId="0" fontId="50" fillId="0" borderId="0" xfId="0" applyFont="1" applyFill="1"/>
    <xf numFmtId="0" fontId="18" fillId="0" borderId="0" xfId="0" applyFont="1" applyFill="1"/>
    <xf numFmtId="164" fontId="22" fillId="0" borderId="0" xfId="0" applyNumberFormat="1" applyFont="1" applyFill="1"/>
    <xf numFmtId="0" fontId="19" fillId="0" borderId="0" xfId="0" applyFont="1" applyFill="1" applyAlignment="1"/>
    <xf numFmtId="49" fontId="45" fillId="0" borderId="0" xfId="0" applyNumberFormat="1" applyFont="1" applyFill="1" applyAlignment="1">
      <alignment horizontal="left" vertical="center"/>
    </xf>
    <xf numFmtId="0" fontId="22" fillId="0" borderId="0" xfId="0" applyFont="1" applyFill="1" applyAlignment="1">
      <alignment horizontal="right"/>
    </xf>
    <xf numFmtId="0" fontId="31" fillId="0" borderId="0" xfId="0" applyFont="1" applyFill="1" applyAlignment="1">
      <alignment horizontal="center" vertical="center"/>
    </xf>
    <xf numFmtId="0" fontId="31" fillId="0" borderId="0" xfId="0" applyFont="1" applyFill="1" applyAlignment="1">
      <alignment horizontal="right" vertical="center"/>
    </xf>
    <xf numFmtId="49" fontId="32" fillId="0" borderId="0" xfId="0" applyNumberFormat="1" applyFont="1" applyFill="1" applyAlignment="1">
      <alignment vertical="center"/>
    </xf>
    <xf numFmtId="0" fontId="33" fillId="0" borderId="0" xfId="0" applyFont="1" applyFill="1"/>
    <xf numFmtId="0" fontId="24" fillId="0" borderId="0" xfId="0" applyFont="1" applyFill="1" applyAlignment="1"/>
    <xf numFmtId="0" fontId="44" fillId="0" borderId="0" xfId="0" applyFont="1" applyFill="1" applyAlignment="1">
      <alignment horizontal="left" vertical="center"/>
    </xf>
    <xf numFmtId="0" fontId="45" fillId="0" borderId="0" xfId="0" applyFont="1" applyFill="1" applyAlignment="1">
      <alignment horizontal="left" vertical="center"/>
    </xf>
    <xf numFmtId="0" fontId="20" fillId="0" borderId="0" xfId="0" applyFont="1" applyFill="1"/>
    <xf numFmtId="0" fontId="20" fillId="0" borderId="0" xfId="0" applyFont="1" applyFill="1" applyAlignment="1">
      <alignment horizontal="right"/>
    </xf>
    <xf numFmtId="0" fontId="37" fillId="0" borderId="0" xfId="0" applyFont="1" applyFill="1" applyAlignment="1"/>
    <xf numFmtId="49" fontId="37" fillId="0" borderId="9" xfId="0" applyNumberFormat="1" applyFont="1" applyFill="1" applyBorder="1" applyAlignment="1">
      <alignment horizontal="left" vertical="center"/>
    </xf>
    <xf numFmtId="0" fontId="20" fillId="0" borderId="9" xfId="0" applyFont="1" applyFill="1" applyBorder="1" applyAlignment="1">
      <alignment horizontal="left" vertical="center"/>
    </xf>
    <xf numFmtId="0" fontId="20" fillId="0" borderId="9" xfId="0" applyFont="1" applyFill="1" applyBorder="1"/>
    <xf numFmtId="0" fontId="20" fillId="0" borderId="9" xfId="0" applyFont="1" applyFill="1" applyBorder="1" applyAlignment="1">
      <alignment horizontal="right"/>
    </xf>
    <xf numFmtId="0" fontId="20" fillId="0" borderId="9" xfId="0" applyFont="1" applyFill="1" applyBorder="1" applyAlignment="1">
      <alignment horizontal="left" vertical="center" indent="1"/>
    </xf>
    <xf numFmtId="0" fontId="37" fillId="0" borderId="9" xfId="0" applyFont="1" applyFill="1" applyBorder="1" applyAlignment="1"/>
    <xf numFmtId="0" fontId="20" fillId="0" borderId="9" xfId="0" applyFont="1" applyFill="1" applyBorder="1" applyAlignment="1">
      <alignment horizontal="right" vertical="center" indent="1"/>
    </xf>
    <xf numFmtId="0" fontId="20" fillId="0" borderId="16" xfId="0" applyFont="1" applyFill="1" applyBorder="1" applyAlignment="1">
      <alignment horizontal="left" vertical="center"/>
    </xf>
    <xf numFmtId="0" fontId="20" fillId="0" borderId="16" xfId="0" applyFont="1" applyFill="1" applyBorder="1"/>
    <xf numFmtId="0" fontId="20" fillId="0" borderId="16" xfId="0" applyFont="1" applyFill="1" applyBorder="1" applyAlignment="1">
      <alignment horizontal="left" vertical="center" indent="1"/>
    </xf>
    <xf numFmtId="0" fontId="51" fillId="0" borderId="16" xfId="0" applyFont="1" applyFill="1" applyBorder="1"/>
    <xf numFmtId="0" fontId="44" fillId="0" borderId="0" xfId="0" applyFont="1" applyFill="1" applyAlignment="1">
      <alignment horizontal="left" vertical="top"/>
    </xf>
    <xf numFmtId="0" fontId="49" fillId="0" borderId="0" xfId="0" applyFont="1" applyFill="1"/>
    <xf numFmtId="0" fontId="24" fillId="0" borderId="0" xfId="0" applyFont="1" applyFill="1"/>
    <xf numFmtId="0" fontId="28" fillId="0" borderId="0" xfId="0" applyFont="1" applyFill="1"/>
    <xf numFmtId="0" fontId="47" fillId="0" borderId="0" xfId="0" applyFont="1" applyFill="1"/>
    <xf numFmtId="0" fontId="46" fillId="0" borderId="0" xfId="0" applyFont="1" applyFill="1" applyAlignment="1"/>
    <xf numFmtId="0" fontId="47" fillId="0" borderId="0" xfId="0" applyFont="1" applyFill="1" applyBorder="1"/>
    <xf numFmtId="0" fontId="28" fillId="0" borderId="0" xfId="0" applyFont="1" applyFill="1" applyAlignment="1">
      <alignment vertical="top"/>
    </xf>
    <xf numFmtId="0" fontId="22" fillId="0" borderId="0" xfId="0" applyFont="1" applyFill="1" applyAlignment="1">
      <alignment vertical="top"/>
    </xf>
    <xf numFmtId="0" fontId="47" fillId="0" borderId="0" xfId="0" applyFont="1" applyFill="1" applyAlignment="1">
      <alignment vertical="top"/>
    </xf>
    <xf numFmtId="0" fontId="22" fillId="0" borderId="0" xfId="0" applyFont="1" applyFill="1" applyAlignment="1"/>
    <xf numFmtId="0" fontId="47" fillId="0" borderId="0" xfId="0" applyFont="1" applyFill="1" applyAlignment="1"/>
    <xf numFmtId="0" fontId="44" fillId="0" borderId="0" xfId="0" applyFont="1" applyFill="1"/>
    <xf numFmtId="0" fontId="45" fillId="0" borderId="0" xfId="0" applyFont="1" applyFill="1" applyAlignment="1">
      <alignment horizontal="right"/>
    </xf>
    <xf numFmtId="164" fontId="22" fillId="0" borderId="27" xfId="0" applyNumberFormat="1" applyFont="1" applyFill="1" applyBorder="1"/>
    <xf numFmtId="167" fontId="22" fillId="0" borderId="16" xfId="41" applyNumberFormat="1" applyFont="1" applyFill="1" applyBorder="1" applyAlignment="1"/>
    <xf numFmtId="164" fontId="26" fillId="0" borderId="0" xfId="0" applyNumberFormat="1" applyFont="1" applyFill="1"/>
    <xf numFmtId="167" fontId="22" fillId="0" borderId="16" xfId="41" applyNumberFormat="1" applyFont="1" applyFill="1" applyBorder="1"/>
    <xf numFmtId="167" fontId="22" fillId="0" borderId="14" xfId="41" applyNumberFormat="1" applyFont="1" applyFill="1" applyBorder="1" applyAlignment="1"/>
    <xf numFmtId="167" fontId="22" fillId="0" borderId="14" xfId="41" applyNumberFormat="1" applyFont="1" applyFill="1" applyBorder="1"/>
    <xf numFmtId="167" fontId="22" fillId="0" borderId="15" xfId="41" applyNumberFormat="1" applyFont="1" applyFill="1" applyBorder="1"/>
    <xf numFmtId="166" fontId="22" fillId="0" borderId="0" xfId="0" applyNumberFormat="1" applyFont="1" applyFill="1" applyBorder="1"/>
    <xf numFmtId="0" fontId="27" fillId="0" borderId="0" xfId="0" applyFont="1" applyFill="1" applyAlignment="1">
      <alignment horizontal="right"/>
    </xf>
    <xf numFmtId="0" fontId="30" fillId="0" borderId="0" xfId="0" applyFont="1" applyFill="1" applyAlignment="1">
      <alignment horizontal="right"/>
    </xf>
    <xf numFmtId="166" fontId="26" fillId="0" borderId="0" xfId="0" applyNumberFormat="1" applyFont="1" applyFill="1" applyBorder="1"/>
    <xf numFmtId="167" fontId="26" fillId="0" borderId="0" xfId="41" applyNumberFormat="1" applyFont="1" applyFill="1" applyBorder="1"/>
    <xf numFmtId="0" fontId="26" fillId="0" borderId="0" xfId="0" applyFont="1" applyFill="1"/>
    <xf numFmtId="167" fontId="26" fillId="0" borderId="0" xfId="41" applyNumberFormat="1" applyFont="1" applyFill="1"/>
    <xf numFmtId="167" fontId="26" fillId="0" borderId="0" xfId="0" applyNumberFormat="1" applyFont="1" applyFill="1"/>
    <xf numFmtId="0" fontId="22" fillId="0" borderId="0" xfId="0" applyNumberFormat="1" applyFont="1" applyFill="1" applyAlignment="1"/>
    <xf numFmtId="0" fontId="26" fillId="0" borderId="0" xfId="41" applyNumberFormat="1" applyFont="1" applyFill="1" applyAlignment="1"/>
    <xf numFmtId="0" fontId="26" fillId="0" borderId="0" xfId="0" applyNumberFormat="1" applyFont="1" applyFill="1" applyAlignment="1"/>
    <xf numFmtId="0" fontId="26" fillId="0" borderId="0" xfId="0" applyNumberFormat="1" applyFont="1" applyFill="1" applyBorder="1" applyAlignment="1"/>
    <xf numFmtId="0" fontId="24" fillId="19" borderId="21" xfId="0" applyFont="1" applyFill="1" applyBorder="1" applyAlignment="1">
      <alignment horizontal="center"/>
    </xf>
    <xf numFmtId="0" fontId="24" fillId="19" borderId="20" xfId="0" applyFont="1" applyFill="1" applyBorder="1" applyAlignment="1">
      <alignment horizontal="center" vertical="center"/>
    </xf>
    <xf numFmtId="0" fontId="22" fillId="0" borderId="0" xfId="0" applyFont="1" applyFill="1" applyBorder="1" applyAlignment="1"/>
    <xf numFmtId="0" fontId="26" fillId="0" borderId="0" xfId="0" applyNumberFormat="1" applyFont="1" applyFill="1" applyBorder="1" applyAlignment="1">
      <alignment horizontal="center"/>
    </xf>
    <xf numFmtId="0" fontId="26" fillId="0" borderId="0" xfId="0" applyNumberFormat="1" applyFont="1" applyFill="1" applyBorder="1"/>
    <xf numFmtId="164" fontId="26" fillId="0" borderId="0" xfId="41" applyNumberFormat="1" applyFont="1" applyFill="1" applyBorder="1"/>
    <xf numFmtId="0" fontId="24" fillId="19" borderId="20" xfId="0" applyFont="1" applyFill="1" applyBorder="1" applyAlignment="1">
      <alignment horizontal="center" vertical="center"/>
    </xf>
    <xf numFmtId="0" fontId="53" fillId="0" borderId="0" xfId="0" applyFont="1" applyFill="1"/>
    <xf numFmtId="164" fontId="53" fillId="0" borderId="0" xfId="0" applyNumberFormat="1" applyFont="1" applyFill="1"/>
    <xf numFmtId="0" fontId="24" fillId="19" borderId="9" xfId="0" applyFont="1" applyFill="1" applyBorder="1" applyAlignment="1">
      <alignment horizontal="center" vertical="center"/>
    </xf>
    <xf numFmtId="9" fontId="26" fillId="0" borderId="0" xfId="41" applyFont="1" applyFill="1"/>
    <xf numFmtId="0" fontId="24" fillId="19" borderId="9" xfId="42" applyFont="1" applyFill="1" applyBorder="1" applyAlignment="1">
      <alignment horizontal="right"/>
    </xf>
    <xf numFmtId="0" fontId="24" fillId="18" borderId="16" xfId="0" applyFont="1" applyFill="1" applyBorder="1" applyAlignment="1">
      <alignment vertical="center" wrapText="1"/>
    </xf>
    <xf numFmtId="0" fontId="25" fillId="0" borderId="0" xfId="42" applyFont="1" applyFill="1" applyBorder="1" applyAlignment="1">
      <alignment horizontal="right"/>
    </xf>
    <xf numFmtId="164" fontId="22" fillId="0" borderId="10" xfId="0" applyNumberFormat="1" applyFont="1" applyFill="1" applyBorder="1" applyAlignment="1">
      <alignment horizontal="right"/>
    </xf>
    <xf numFmtId="164" fontId="24" fillId="18" borderId="16" xfId="0" applyNumberFormat="1" applyFont="1" applyFill="1" applyBorder="1" applyAlignment="1">
      <alignment horizontal="right"/>
    </xf>
    <xf numFmtId="164" fontId="22" fillId="0" borderId="31" xfId="0" applyNumberFormat="1" applyFont="1" applyFill="1" applyBorder="1" applyAlignment="1">
      <alignment horizontal="right"/>
    </xf>
    <xf numFmtId="167" fontId="22" fillId="18" borderId="9" xfId="0" applyNumberFormat="1" applyFont="1" applyFill="1" applyBorder="1" applyAlignment="1">
      <alignment vertical="center"/>
    </xf>
    <xf numFmtId="167" fontId="22" fillId="18" borderId="33" xfId="41" applyNumberFormat="1" applyFont="1" applyFill="1" applyBorder="1" applyAlignment="1"/>
    <xf numFmtId="164" fontId="24" fillId="18" borderId="33" xfId="0" applyNumberFormat="1" applyFont="1" applyFill="1" applyBorder="1"/>
    <xf numFmtId="164" fontId="24" fillId="18" borderId="37" xfId="0" applyNumberFormat="1" applyFont="1" applyFill="1" applyBorder="1" applyAlignment="1">
      <alignment horizontal="right"/>
    </xf>
    <xf numFmtId="164" fontId="24" fillId="18" borderId="38" xfId="0" applyNumberFormat="1" applyFont="1" applyFill="1" applyBorder="1" applyAlignment="1">
      <alignment horizontal="right"/>
    </xf>
    <xf numFmtId="164" fontId="22" fillId="0" borderId="37" xfId="0" applyNumberFormat="1" applyFont="1" applyFill="1" applyBorder="1"/>
    <xf numFmtId="164" fontId="22" fillId="0" borderId="38" xfId="0" applyNumberFormat="1" applyFont="1" applyFill="1" applyBorder="1" applyAlignment="1">
      <alignment horizontal="right"/>
    </xf>
    <xf numFmtId="164" fontId="22" fillId="0" borderId="39" xfId="0" applyNumberFormat="1" applyFont="1" applyFill="1" applyBorder="1"/>
    <xf numFmtId="164" fontId="22" fillId="0" borderId="40" xfId="0" applyNumberFormat="1" applyFont="1" applyFill="1" applyBorder="1" applyAlignment="1">
      <alignment horizontal="right"/>
    </xf>
    <xf numFmtId="164" fontId="22" fillId="0" borderId="37" xfId="0" applyNumberFormat="1" applyFont="1" applyFill="1" applyBorder="1" applyAlignment="1">
      <alignment horizontal="right"/>
    </xf>
    <xf numFmtId="164" fontId="22" fillId="0" borderId="39" xfId="0" applyNumberFormat="1" applyFont="1" applyFill="1" applyBorder="1" applyAlignment="1">
      <alignment horizontal="right"/>
    </xf>
    <xf numFmtId="164" fontId="22" fillId="0" borderId="41" xfId="0" applyNumberFormat="1" applyFont="1" applyFill="1" applyBorder="1" applyAlignment="1">
      <alignment horizontal="right"/>
    </xf>
    <xf numFmtId="164" fontId="22" fillId="0" borderId="42" xfId="0" applyNumberFormat="1" applyFont="1" applyFill="1" applyBorder="1" applyAlignment="1">
      <alignment horizontal="right"/>
    </xf>
    <xf numFmtId="164" fontId="24" fillId="18" borderId="37" xfId="0" applyNumberFormat="1" applyFont="1" applyFill="1" applyBorder="1"/>
    <xf numFmtId="164" fontId="24" fillId="18" borderId="38" xfId="0" applyNumberFormat="1" applyFont="1" applyFill="1" applyBorder="1"/>
    <xf numFmtId="164" fontId="22" fillId="0" borderId="43" xfId="0" applyNumberFormat="1" applyFont="1" applyFill="1" applyBorder="1" applyAlignment="1"/>
    <xf numFmtId="164" fontId="22" fillId="0" borderId="44" xfId="0" applyNumberFormat="1" applyFont="1" applyFill="1" applyBorder="1" applyAlignment="1"/>
    <xf numFmtId="164" fontId="22" fillId="0" borderId="40" xfId="0" applyNumberFormat="1" applyFont="1" applyFill="1" applyBorder="1"/>
    <xf numFmtId="164" fontId="22" fillId="0" borderId="45" xfId="0" applyNumberFormat="1" applyFont="1" applyFill="1" applyBorder="1"/>
    <xf numFmtId="164" fontId="22" fillId="0" borderId="46" xfId="0" applyNumberFormat="1" applyFont="1" applyFill="1" applyBorder="1"/>
    <xf numFmtId="164" fontId="22" fillId="0" borderId="47" xfId="0" applyNumberFormat="1" applyFont="1" applyFill="1" applyBorder="1" applyAlignment="1">
      <alignment horizontal="right"/>
    </xf>
    <xf numFmtId="164" fontId="22" fillId="0" borderId="48" xfId="0" applyNumberFormat="1" applyFont="1" applyFill="1" applyBorder="1" applyAlignment="1">
      <alignment horizontal="right"/>
    </xf>
    <xf numFmtId="164" fontId="22" fillId="0" borderId="43" xfId="0" applyNumberFormat="1" applyFont="1" applyFill="1" applyBorder="1"/>
    <xf numFmtId="164" fontId="22" fillId="0" borderId="41" xfId="0" applyNumberFormat="1" applyFont="1" applyFill="1" applyBorder="1"/>
    <xf numFmtId="164" fontId="24" fillId="18" borderId="49" xfId="0" applyNumberFormat="1" applyFont="1" applyFill="1" applyBorder="1"/>
    <xf numFmtId="164" fontId="22" fillId="0" borderId="35" xfId="0" applyNumberFormat="1" applyFont="1" applyFill="1" applyBorder="1" applyAlignment="1">
      <alignment vertical="center"/>
    </xf>
    <xf numFmtId="164" fontId="22" fillId="0" borderId="41" xfId="0" applyNumberFormat="1" applyFont="1" applyFill="1" applyBorder="1" applyAlignment="1">
      <alignment vertical="center"/>
    </xf>
    <xf numFmtId="0" fontId="22" fillId="0" borderId="31" xfId="0" applyFont="1" applyFill="1" applyBorder="1" applyAlignment="1">
      <alignment horizontal="left" vertical="center" indent="1"/>
    </xf>
    <xf numFmtId="164" fontId="22" fillId="0" borderId="47" xfId="0" applyNumberFormat="1" applyFont="1" applyFill="1" applyBorder="1" applyAlignment="1">
      <alignment vertical="center"/>
    </xf>
    <xf numFmtId="167" fontId="22" fillId="0" borderId="31" xfId="0" applyNumberFormat="1" applyFont="1" applyFill="1" applyBorder="1" applyAlignment="1">
      <alignment vertical="center"/>
    </xf>
    <xf numFmtId="164" fontId="22" fillId="0" borderId="31" xfId="0" applyNumberFormat="1" applyFont="1" applyFill="1" applyBorder="1" applyAlignment="1"/>
    <xf numFmtId="167" fontId="26" fillId="0" borderId="0" xfId="0" applyNumberFormat="1" applyFont="1" applyFill="1" applyBorder="1"/>
    <xf numFmtId="0" fontId="24" fillId="19" borderId="9" xfId="0" applyFont="1" applyFill="1" applyBorder="1" applyAlignment="1">
      <alignment horizontal="center" vertical="center"/>
    </xf>
    <xf numFmtId="0" fontId="56" fillId="0" borderId="0" xfId="0" applyFont="1" applyFill="1"/>
    <xf numFmtId="9" fontId="19" fillId="0" borderId="0" xfId="41" applyFont="1" applyFill="1"/>
    <xf numFmtId="0" fontId="28" fillId="0" borderId="0" xfId="0" applyFont="1" applyFill="1" applyAlignment="1">
      <alignment vertical="top" wrapText="1"/>
    </xf>
    <xf numFmtId="0" fontId="28" fillId="0" borderId="0" xfId="0" applyFont="1" applyAlignment="1">
      <alignment vertical="top" wrapText="1"/>
    </xf>
    <xf numFmtId="0" fontId="26" fillId="0" borderId="0" xfId="0" applyFont="1" applyFill="1" applyBorder="1" applyAlignment="1">
      <alignment horizontal="left" indent="1"/>
    </xf>
    <xf numFmtId="0" fontId="24" fillId="0" borderId="0" xfId="0" applyFont="1" applyFill="1" applyBorder="1" applyAlignment="1">
      <alignment horizontal="right"/>
    </xf>
    <xf numFmtId="0" fontId="22" fillId="0" borderId="0" xfId="0" applyFont="1" applyFill="1" applyBorder="1" applyAlignment="1">
      <alignment horizontal="right"/>
    </xf>
    <xf numFmtId="0" fontId="24" fillId="19" borderId="21" xfId="0" applyFont="1" applyFill="1" applyBorder="1" applyAlignment="1">
      <alignment horizontal="center"/>
    </xf>
    <xf numFmtId="164" fontId="24" fillId="0" borderId="0" xfId="0" applyNumberFormat="1" applyFont="1" applyFill="1"/>
    <xf numFmtId="167" fontId="19" fillId="0" borderId="0" xfId="41" applyNumberFormat="1" applyFont="1" applyFill="1"/>
    <xf numFmtId="164" fontId="22" fillId="0" borderId="42" xfId="0" applyNumberFormat="1" applyFont="1" applyFill="1" applyBorder="1"/>
    <xf numFmtId="167" fontId="22" fillId="0" borderId="12" xfId="0" applyNumberFormat="1" applyFont="1" applyFill="1" applyBorder="1" applyAlignment="1">
      <alignment vertical="center"/>
    </xf>
    <xf numFmtId="164" fontId="22" fillId="0" borderId="12" xfId="0" applyNumberFormat="1" applyFont="1" applyFill="1" applyBorder="1" applyAlignment="1"/>
    <xf numFmtId="0" fontId="26" fillId="0" borderId="0" xfId="43" applyNumberFormat="1" applyFont="1" applyFill="1" applyBorder="1" applyAlignment="1"/>
    <xf numFmtId="164" fontId="22" fillId="0" borderId="39" xfId="0" applyNumberFormat="1" applyFont="1" applyFill="1" applyBorder="1" applyAlignment="1"/>
    <xf numFmtId="164" fontId="22" fillId="0" borderId="44" xfId="0" applyNumberFormat="1" applyFont="1" applyFill="1" applyBorder="1"/>
    <xf numFmtId="164" fontId="22" fillId="0" borderId="40" xfId="0" applyNumberFormat="1" applyFont="1" applyFill="1" applyBorder="1" applyAlignment="1"/>
    <xf numFmtId="0" fontId="27" fillId="0" borderId="0" xfId="0" applyFont="1" applyFill="1" applyBorder="1"/>
    <xf numFmtId="0" fontId="24" fillId="19" borderId="0" xfId="0" applyFont="1" applyFill="1" applyBorder="1" applyAlignment="1">
      <alignment vertical="center" wrapText="1"/>
    </xf>
    <xf numFmtId="0" fontId="27" fillId="0" borderId="52" xfId="0" applyFont="1" applyFill="1" applyBorder="1" applyAlignment="1">
      <alignment vertical="top" wrapText="1"/>
    </xf>
    <xf numFmtId="0" fontId="27" fillId="0" borderId="0" xfId="0" applyFont="1" applyFill="1" applyBorder="1" applyAlignment="1">
      <alignment vertical="top" wrapText="1"/>
    </xf>
    <xf numFmtId="9" fontId="19" fillId="0" borderId="0" xfId="41" applyFont="1" applyFill="1" applyAlignment="1"/>
    <xf numFmtId="9" fontId="22" fillId="0" borderId="0" xfId="41" applyFont="1" applyFill="1" applyBorder="1"/>
    <xf numFmtId="0" fontId="19" fillId="0" borderId="0" xfId="0" applyFont="1" applyFill="1" applyAlignment="1">
      <alignment horizontal="center"/>
    </xf>
    <xf numFmtId="0" fontId="19" fillId="0" borderId="0" xfId="0" applyFont="1" applyFill="1" applyBorder="1"/>
    <xf numFmtId="0" fontId="24" fillId="19" borderId="20" xfId="0" applyFont="1" applyFill="1" applyBorder="1" applyAlignment="1">
      <alignment horizontal="center" vertical="center" wrapText="1"/>
    </xf>
    <xf numFmtId="0" fontId="24" fillId="19" borderId="21" xfId="0" applyFont="1" applyFill="1" applyBorder="1" applyAlignment="1">
      <alignment horizontal="center" vertical="center" wrapText="1"/>
    </xf>
    <xf numFmtId="0" fontId="24" fillId="18" borderId="36" xfId="0" applyFont="1" applyFill="1" applyBorder="1" applyAlignment="1">
      <alignment horizontal="center" vertical="center"/>
    </xf>
    <xf numFmtId="164" fontId="24" fillId="18" borderId="16" xfId="0" applyNumberFormat="1" applyFont="1" applyFill="1" applyBorder="1" applyAlignment="1">
      <alignment vertical="center"/>
    </xf>
    <xf numFmtId="9" fontId="24" fillId="18" borderId="16" xfId="44" applyFont="1" applyFill="1" applyBorder="1" applyAlignment="1">
      <alignment vertical="center"/>
    </xf>
    <xf numFmtId="164" fontId="24" fillId="18" borderId="35" xfId="0" applyNumberFormat="1" applyFont="1" applyFill="1" applyBorder="1" applyAlignment="1">
      <alignment vertical="center"/>
    </xf>
    <xf numFmtId="164" fontId="24" fillId="20" borderId="35" xfId="0" applyNumberFormat="1" applyFont="1" applyFill="1" applyBorder="1" applyAlignment="1">
      <alignment vertical="center"/>
    </xf>
    <xf numFmtId="164" fontId="24" fillId="20" borderId="9" xfId="0" applyNumberFormat="1" applyFont="1" applyFill="1" applyBorder="1" applyAlignment="1">
      <alignment vertical="center"/>
    </xf>
    <xf numFmtId="9" fontId="24" fillId="20" borderId="9" xfId="44" applyFont="1" applyFill="1" applyBorder="1" applyAlignment="1">
      <alignment vertical="center"/>
    </xf>
    <xf numFmtId="164" fontId="19" fillId="0" borderId="0" xfId="0" applyNumberFormat="1" applyFont="1" applyFill="1"/>
    <xf numFmtId="164" fontId="22" fillId="0" borderId="35" xfId="0" applyNumberFormat="1" applyFont="1" applyFill="1" applyBorder="1" applyAlignment="1">
      <alignment horizontal="right"/>
    </xf>
    <xf numFmtId="164" fontId="22" fillId="0" borderId="16" xfId="0" applyNumberFormat="1" applyFont="1" applyFill="1" applyBorder="1" applyAlignment="1">
      <alignment horizontal="right"/>
    </xf>
    <xf numFmtId="9" fontId="22" fillId="0" borderId="16" xfId="44" applyFont="1" applyFill="1" applyBorder="1" applyAlignment="1">
      <alignment horizontal="right"/>
    </xf>
    <xf numFmtId="9" fontId="22" fillId="0" borderId="36" xfId="44" applyFont="1" applyFill="1" applyBorder="1" applyAlignment="1">
      <alignment horizontal="right"/>
    </xf>
    <xf numFmtId="164" fontId="24" fillId="20" borderId="16" xfId="0" applyNumberFormat="1" applyFont="1" applyFill="1" applyBorder="1" applyAlignment="1">
      <alignment horizontal="right"/>
    </xf>
    <xf numFmtId="9" fontId="22" fillId="20" borderId="16" xfId="44" applyFont="1" applyFill="1" applyBorder="1" applyAlignment="1">
      <alignment horizontal="right"/>
    </xf>
    <xf numFmtId="167" fontId="19" fillId="0" borderId="0" xfId="44" applyNumberFormat="1" applyFont="1" applyFill="1"/>
    <xf numFmtId="164" fontId="22" fillId="0" borderId="53" xfId="0" applyNumberFormat="1" applyFont="1" applyFill="1" applyBorder="1" applyAlignment="1">
      <alignment horizontal="right"/>
    </xf>
    <xf numFmtId="164" fontId="22" fillId="0" borderId="54" xfId="0" applyNumberFormat="1" applyFont="1" applyFill="1" applyBorder="1" applyAlignment="1">
      <alignment horizontal="right"/>
    </xf>
    <xf numFmtId="164" fontId="22" fillId="0" borderId="55" xfId="0" applyNumberFormat="1" applyFont="1" applyFill="1" applyBorder="1" applyAlignment="1">
      <alignment horizontal="right"/>
    </xf>
    <xf numFmtId="164" fontId="24" fillId="20" borderId="9" xfId="0" applyNumberFormat="1" applyFont="1" applyFill="1" applyBorder="1" applyAlignment="1">
      <alignment horizontal="right"/>
    </xf>
    <xf numFmtId="164" fontId="24" fillId="20" borderId="56" xfId="0" applyNumberFormat="1" applyFont="1" applyFill="1" applyBorder="1" applyAlignment="1">
      <alignment horizontal="right"/>
    </xf>
    <xf numFmtId="9" fontId="22" fillId="20" borderId="9" xfId="44" applyFont="1" applyFill="1" applyBorder="1" applyAlignment="1">
      <alignment horizontal="right"/>
    </xf>
    <xf numFmtId="164" fontId="22" fillId="0" borderId="57" xfId="0" applyNumberFormat="1" applyFont="1" applyFill="1" applyBorder="1" applyAlignment="1">
      <alignment horizontal="right"/>
    </xf>
    <xf numFmtId="164" fontId="22" fillId="0" borderId="58" xfId="0" applyNumberFormat="1" applyFont="1" applyFill="1" applyBorder="1" applyAlignment="1">
      <alignment horizontal="right"/>
    </xf>
    <xf numFmtId="9" fontId="22" fillId="0" borderId="42" xfId="44" applyFont="1" applyFill="1" applyBorder="1" applyAlignment="1">
      <alignment horizontal="right"/>
    </xf>
    <xf numFmtId="164" fontId="22" fillId="0" borderId="59" xfId="0" applyNumberFormat="1" applyFont="1" applyFill="1" applyBorder="1" applyAlignment="1">
      <alignment horizontal="right"/>
    </xf>
    <xf numFmtId="164" fontId="24" fillId="20" borderId="14" xfId="0" applyNumberFormat="1" applyFont="1" applyFill="1" applyBorder="1" applyAlignment="1">
      <alignment horizontal="right"/>
    </xf>
    <xf numFmtId="9" fontId="22" fillId="20" borderId="14" xfId="44" applyFont="1" applyFill="1" applyBorder="1" applyAlignment="1">
      <alignment horizontal="right"/>
    </xf>
    <xf numFmtId="49" fontId="45" fillId="0" borderId="0" xfId="0" applyNumberFormat="1" applyFont="1" applyFill="1" applyAlignment="1">
      <alignment horizontal="right"/>
    </xf>
    <xf numFmtId="0" fontId="24" fillId="0" borderId="0" xfId="43" applyFont="1" applyFill="1"/>
    <xf numFmtId="0" fontId="28" fillId="0" borderId="0" xfId="43" applyFont="1" applyFill="1"/>
    <xf numFmtId="0" fontId="24" fillId="0" borderId="0" xfId="43" applyFont="1" applyFill="1"/>
    <xf numFmtId="0" fontId="28" fillId="0" borderId="0" xfId="43" applyFont="1" applyFill="1"/>
    <xf numFmtId="0" fontId="59" fillId="0" borderId="0" xfId="0" applyFont="1" applyFill="1"/>
    <xf numFmtId="164" fontId="24" fillId="20" borderId="35" xfId="0" applyNumberFormat="1" applyFont="1" applyFill="1" applyBorder="1" applyAlignment="1">
      <alignment horizontal="right"/>
    </xf>
    <xf numFmtId="0" fontId="50" fillId="0" borderId="0" xfId="0" applyFont="1" applyFill="1" applyBorder="1"/>
    <xf numFmtId="0" fontId="19" fillId="0" borderId="0" xfId="0" applyFont="1" applyFill="1" applyBorder="1" applyAlignment="1">
      <alignment horizontal="center"/>
    </xf>
    <xf numFmtId="9" fontId="19" fillId="0" borderId="0" xfId="41" applyFont="1" applyFill="1" applyBorder="1" applyAlignment="1"/>
    <xf numFmtId="0" fontId="19" fillId="0" borderId="0" xfId="0" applyFont="1" applyFill="1" applyBorder="1" applyAlignment="1"/>
    <xf numFmtId="0" fontId="18" fillId="0" borderId="0" xfId="0" applyFont="1" applyFill="1" applyBorder="1"/>
    <xf numFmtId="0" fontId="53" fillId="0" borderId="0" xfId="0" applyFont="1" applyFill="1" applyBorder="1"/>
    <xf numFmtId="164" fontId="26" fillId="0" borderId="31" xfId="0" applyNumberFormat="1" applyFont="1" applyFill="1" applyBorder="1" applyAlignment="1">
      <alignment horizontal="right"/>
    </xf>
    <xf numFmtId="164" fontId="26" fillId="0" borderId="47" xfId="0" applyNumberFormat="1" applyFont="1" applyFill="1" applyBorder="1" applyAlignment="1">
      <alignment horizontal="right"/>
    </xf>
    <xf numFmtId="164" fontId="26" fillId="0" borderId="48" xfId="0" applyNumberFormat="1" applyFont="1" applyFill="1" applyBorder="1" applyAlignment="1">
      <alignment horizontal="right"/>
    </xf>
    <xf numFmtId="164" fontId="26" fillId="0" borderId="14" xfId="0" applyNumberFormat="1" applyFont="1" applyFill="1" applyBorder="1" applyAlignment="1">
      <alignment horizontal="right"/>
    </xf>
    <xf numFmtId="164" fontId="26" fillId="0" borderId="41" xfId="0" applyNumberFormat="1" applyFont="1" applyFill="1" applyBorder="1" applyAlignment="1">
      <alignment horizontal="right"/>
    </xf>
    <xf numFmtId="164" fontId="26" fillId="0" borderId="42" xfId="0" applyNumberFormat="1" applyFont="1" applyFill="1" applyBorder="1" applyAlignment="1">
      <alignment horizontal="right"/>
    </xf>
    <xf numFmtId="164" fontId="25" fillId="18" borderId="9" xfId="0" applyNumberFormat="1" applyFont="1" applyFill="1" applyBorder="1" applyAlignment="1">
      <alignment horizontal="right"/>
    </xf>
    <xf numFmtId="164" fontId="25" fillId="18" borderId="37" xfId="0" applyNumberFormat="1" applyFont="1" applyFill="1" applyBorder="1" applyAlignment="1">
      <alignment horizontal="right"/>
    </xf>
    <xf numFmtId="164" fontId="25" fillId="18" borderId="38" xfId="0" applyNumberFormat="1" applyFont="1" applyFill="1" applyBorder="1" applyAlignment="1">
      <alignment horizontal="right"/>
    </xf>
    <xf numFmtId="164" fontId="26" fillId="0" borderId="9" xfId="0" applyNumberFormat="1" applyFont="1" applyFill="1" applyBorder="1" applyAlignment="1">
      <alignment horizontal="right"/>
    </xf>
    <xf numFmtId="164" fontId="26" fillId="0" borderId="37" xfId="0" applyNumberFormat="1" applyFont="1" applyFill="1" applyBorder="1" applyAlignment="1">
      <alignment horizontal="right"/>
    </xf>
    <xf numFmtId="164" fontId="26" fillId="0" borderId="38" xfId="0" applyNumberFormat="1" applyFont="1" applyFill="1" applyBorder="1" applyAlignment="1">
      <alignment horizontal="right"/>
    </xf>
    <xf numFmtId="164" fontId="26" fillId="0" borderId="11" xfId="0" applyNumberFormat="1" applyFont="1" applyFill="1" applyBorder="1" applyAlignment="1">
      <alignment horizontal="right"/>
    </xf>
    <xf numFmtId="164" fontId="26" fillId="0" borderId="12" xfId="0" applyNumberFormat="1" applyFont="1" applyFill="1" applyBorder="1" applyAlignment="1">
      <alignment horizontal="right"/>
    </xf>
    <xf numFmtId="164" fontId="26" fillId="0" borderId="10" xfId="0" applyNumberFormat="1" applyFont="1" applyFill="1" applyBorder="1" applyAlignment="1">
      <alignment horizontal="right"/>
    </xf>
    <xf numFmtId="164" fontId="26" fillId="0" borderId="39" xfId="0" applyNumberFormat="1" applyFont="1" applyFill="1" applyBorder="1" applyAlignment="1">
      <alignment horizontal="right"/>
    </xf>
    <xf numFmtId="164" fontId="26" fillId="0" borderId="40" xfId="0" applyNumberFormat="1" applyFont="1" applyFill="1" applyBorder="1" applyAlignment="1">
      <alignment horizontal="right"/>
    </xf>
    <xf numFmtId="164" fontId="25" fillId="18" borderId="9" xfId="0" applyNumberFormat="1" applyFont="1" applyFill="1" applyBorder="1"/>
    <xf numFmtId="164" fontId="25" fillId="18" borderId="37" xfId="0" applyNumberFormat="1" applyFont="1" applyFill="1" applyBorder="1"/>
    <xf numFmtId="164" fontId="25" fillId="18" borderId="38" xfId="0" applyNumberFormat="1" applyFont="1" applyFill="1" applyBorder="1"/>
    <xf numFmtId="164" fontId="26" fillId="0" borderId="43" xfId="0" applyNumberFormat="1" applyFont="1" applyFill="1" applyBorder="1"/>
    <xf numFmtId="164" fontId="26" fillId="0" borderId="44" xfId="0" applyNumberFormat="1" applyFont="1" applyFill="1" applyBorder="1"/>
    <xf numFmtId="164" fontId="26" fillId="0" borderId="11" xfId="0" applyNumberFormat="1" applyFont="1" applyFill="1" applyBorder="1" applyAlignment="1"/>
    <xf numFmtId="164" fontId="26" fillId="0" borderId="12" xfId="0" applyNumberFormat="1" applyFont="1" applyFill="1" applyBorder="1" applyAlignment="1"/>
    <xf numFmtId="164" fontId="26" fillId="0" borderId="10" xfId="0" applyNumberFormat="1" applyFont="1" applyFill="1" applyBorder="1" applyAlignment="1"/>
    <xf numFmtId="164" fontId="26" fillId="0" borderId="39" xfId="0" applyNumberFormat="1" applyFont="1" applyFill="1" applyBorder="1" applyAlignment="1"/>
    <xf numFmtId="164" fontId="26" fillId="0" borderId="40" xfId="0" applyNumberFormat="1" applyFont="1" applyFill="1" applyBorder="1" applyAlignment="1"/>
    <xf numFmtId="164" fontId="26" fillId="0" borderId="11" xfId="0" applyNumberFormat="1" applyFont="1" applyFill="1" applyBorder="1"/>
    <xf numFmtId="164" fontId="26" fillId="0" borderId="12" xfId="0" applyNumberFormat="1" applyFont="1" applyFill="1" applyBorder="1"/>
    <xf numFmtId="164" fontId="26" fillId="0" borderId="10" xfId="0" applyNumberFormat="1" applyFont="1" applyFill="1" applyBorder="1"/>
    <xf numFmtId="164" fontId="26" fillId="0" borderId="39" xfId="0" applyNumberFormat="1" applyFont="1" applyFill="1" applyBorder="1"/>
    <xf numFmtId="164" fontId="26" fillId="0" borderId="40" xfId="0" applyNumberFormat="1" applyFont="1" applyFill="1" applyBorder="1"/>
    <xf numFmtId="164" fontId="26" fillId="0" borderId="15" xfId="0" applyNumberFormat="1" applyFont="1" applyFill="1" applyBorder="1"/>
    <xf numFmtId="164" fontId="26" fillId="0" borderId="45" xfId="0" applyNumberFormat="1" applyFont="1" applyFill="1" applyBorder="1"/>
    <xf numFmtId="164" fontId="26" fillId="0" borderId="46" xfId="0" applyNumberFormat="1" applyFont="1" applyFill="1" applyBorder="1"/>
    <xf numFmtId="164" fontId="26" fillId="0" borderId="9" xfId="0" applyNumberFormat="1" applyFont="1" applyFill="1" applyBorder="1"/>
    <xf numFmtId="164" fontId="26" fillId="0" borderId="37" xfId="0" applyNumberFormat="1" applyFont="1" applyFill="1" applyBorder="1"/>
    <xf numFmtId="164" fontId="26" fillId="0" borderId="0" xfId="0" applyNumberFormat="1" applyFont="1" applyFill="1" applyBorder="1" applyAlignment="1"/>
    <xf numFmtId="164" fontId="26" fillId="0" borderId="43" xfId="0" applyNumberFormat="1" applyFont="1" applyFill="1" applyBorder="1" applyAlignment="1"/>
    <xf numFmtId="164" fontId="26" fillId="0" borderId="44" xfId="0" applyNumberFormat="1" applyFont="1" applyFill="1" applyBorder="1" applyAlignment="1"/>
    <xf numFmtId="164" fontId="26" fillId="0" borderId="14" xfId="0" applyNumberFormat="1" applyFont="1" applyFill="1" applyBorder="1"/>
    <xf numFmtId="164" fontId="26" fillId="0" borderId="41" xfId="0" applyNumberFormat="1" applyFont="1" applyFill="1" applyBorder="1"/>
    <xf numFmtId="164" fontId="26" fillId="0" borderId="42" xfId="0" applyNumberFormat="1" applyFont="1" applyFill="1" applyBorder="1"/>
    <xf numFmtId="167" fontId="22" fillId="0" borderId="47" xfId="41" applyNumberFormat="1" applyFont="1" applyFill="1" applyBorder="1" applyAlignment="1">
      <alignment horizontal="right"/>
    </xf>
    <xf numFmtId="167" fontId="22" fillId="0" borderId="31" xfId="41" applyNumberFormat="1" applyFont="1" applyFill="1" applyBorder="1" applyAlignment="1">
      <alignment horizontal="right"/>
    </xf>
    <xf numFmtId="0" fontId="39" fillId="0" borderId="0" xfId="0" applyFont="1" applyFill="1" applyBorder="1" applyAlignment="1">
      <alignment horizontal="center" wrapText="1"/>
    </xf>
    <xf numFmtId="0" fontId="39" fillId="0" borderId="0" xfId="0" applyFont="1" applyFill="1" applyBorder="1" applyAlignment="1">
      <alignment horizontal="center"/>
    </xf>
    <xf numFmtId="49" fontId="41" fillId="0" borderId="0" xfId="0" applyNumberFormat="1" applyFont="1" applyFill="1" applyBorder="1" applyAlignment="1">
      <alignment horizontal="center" vertical="center"/>
    </xf>
    <xf numFmtId="49" fontId="40" fillId="0" borderId="0" xfId="0" applyNumberFormat="1" applyFont="1" applyFill="1" applyBorder="1" applyAlignment="1">
      <alignment horizontal="center" vertical="center"/>
    </xf>
    <xf numFmtId="0" fontId="28" fillId="0" borderId="0" xfId="0" applyFont="1" applyFill="1" applyAlignment="1">
      <alignment vertical="top" wrapText="1"/>
    </xf>
    <xf numFmtId="0" fontId="20" fillId="0" borderId="0" xfId="0" applyFont="1" applyFill="1" applyBorder="1" applyAlignment="1">
      <alignment horizontal="justify" vertical="top" wrapText="1"/>
    </xf>
    <xf numFmtId="164" fontId="24" fillId="20" borderId="51" xfId="0" applyNumberFormat="1" applyFont="1" applyFill="1" applyBorder="1" applyAlignment="1">
      <alignment horizontal="right" vertical="center"/>
    </xf>
    <xf numFmtId="164" fontId="24" fillId="20" borderId="41" xfId="0" applyNumberFormat="1" applyFont="1" applyFill="1" applyBorder="1" applyAlignment="1">
      <alignment horizontal="right" vertical="center"/>
    </xf>
    <xf numFmtId="0" fontId="22" fillId="0" borderId="34" xfId="0" applyFont="1" applyFill="1" applyBorder="1" applyAlignment="1">
      <alignment horizontal="left" vertical="center" wrapText="1" indent="1"/>
    </xf>
    <xf numFmtId="0" fontId="22" fillId="0" borderId="14" xfId="0" applyFont="1" applyFill="1" applyBorder="1" applyAlignment="1">
      <alignment horizontal="left" vertical="center" wrapText="1" indent="1"/>
    </xf>
    <xf numFmtId="164" fontId="22" fillId="0" borderId="37" xfId="0" applyNumberFormat="1" applyFont="1" applyFill="1" applyBorder="1" applyAlignment="1">
      <alignment horizontal="center"/>
    </xf>
    <xf numFmtId="164" fontId="22" fillId="0" borderId="9" xfId="0" applyNumberFormat="1" applyFont="1" applyFill="1" applyBorder="1" applyAlignment="1">
      <alignment horizontal="center"/>
    </xf>
    <xf numFmtId="164" fontId="22" fillId="0" borderId="38" xfId="0" applyNumberFormat="1" applyFont="1" applyFill="1" applyBorder="1" applyAlignment="1">
      <alignment horizontal="center"/>
    </xf>
    <xf numFmtId="164" fontId="26" fillId="0" borderId="9" xfId="0" applyNumberFormat="1" applyFont="1" applyFill="1" applyBorder="1" applyAlignment="1">
      <alignment horizontal="center"/>
    </xf>
    <xf numFmtId="164" fontId="26" fillId="0" borderId="37" xfId="0" applyNumberFormat="1" applyFont="1" applyFill="1" applyBorder="1" applyAlignment="1">
      <alignment horizontal="center"/>
    </xf>
    <xf numFmtId="164" fontId="26" fillId="0" borderId="38" xfId="0" applyNumberFormat="1" applyFont="1" applyFill="1" applyBorder="1" applyAlignment="1">
      <alignment horizontal="center"/>
    </xf>
    <xf numFmtId="164" fontId="24" fillId="20" borderId="9" xfId="0" applyNumberFormat="1" applyFont="1" applyFill="1" applyBorder="1" applyAlignment="1">
      <alignment horizontal="right" vertical="center"/>
    </xf>
    <xf numFmtId="164" fontId="24" fillId="20" borderId="31" xfId="0" applyNumberFormat="1" applyFont="1" applyFill="1" applyBorder="1" applyAlignment="1">
      <alignment horizontal="right" vertical="center"/>
    </xf>
    <xf numFmtId="0" fontId="22" fillId="0" borderId="9" xfId="0" applyFont="1" applyFill="1" applyBorder="1" applyAlignment="1">
      <alignment horizontal="left" vertical="center" wrapText="1" indent="1"/>
    </xf>
    <xf numFmtId="0" fontId="22" fillId="0" borderId="31" xfId="0" applyFont="1" applyFill="1" applyBorder="1" applyAlignment="1">
      <alignment horizontal="left" vertical="center" wrapText="1" indent="1"/>
    </xf>
    <xf numFmtId="0" fontId="22" fillId="0" borderId="16" xfId="0" applyFont="1" applyFill="1" applyBorder="1" applyAlignment="1">
      <alignment horizontal="left" vertical="center" wrapText="1" indent="1"/>
    </xf>
    <xf numFmtId="164" fontId="22" fillId="0" borderId="35" xfId="0" applyNumberFormat="1" applyFont="1" applyFill="1" applyBorder="1" applyAlignment="1">
      <alignment horizontal="center"/>
    </xf>
    <xf numFmtId="164" fontId="22" fillId="0" borderId="16" xfId="0" applyNumberFormat="1" applyFont="1" applyFill="1" applyBorder="1" applyAlignment="1">
      <alignment horizontal="center"/>
    </xf>
    <xf numFmtId="164" fontId="22" fillId="0" borderId="36" xfId="0" applyNumberFormat="1" applyFont="1" applyFill="1" applyBorder="1" applyAlignment="1">
      <alignment horizontal="center"/>
    </xf>
    <xf numFmtId="0" fontId="24" fillId="19" borderId="0" xfId="0" applyFont="1" applyFill="1" applyBorder="1" applyAlignment="1">
      <alignment horizontal="center" vertical="center"/>
    </xf>
    <xf numFmtId="0" fontId="24" fillId="19" borderId="9" xfId="0" applyFont="1" applyFill="1" applyBorder="1" applyAlignment="1">
      <alignment horizontal="center" vertical="center"/>
    </xf>
    <xf numFmtId="0" fontId="24" fillId="19" borderId="24" xfId="0" applyFont="1" applyFill="1" applyBorder="1" applyAlignment="1">
      <alignment horizontal="center" vertical="center"/>
    </xf>
    <xf numFmtId="164" fontId="26" fillId="0" borderId="35" xfId="0" applyNumberFormat="1" applyFont="1" applyFill="1" applyBorder="1" applyAlignment="1">
      <alignment horizontal="center"/>
    </xf>
    <xf numFmtId="164" fontId="26" fillId="0" borderId="16" xfId="0" applyNumberFormat="1" applyFont="1" applyFill="1" applyBorder="1" applyAlignment="1">
      <alignment horizontal="center"/>
    </xf>
    <xf numFmtId="164" fontId="26" fillId="0" borderId="36" xfId="0" applyNumberFormat="1" applyFont="1" applyFill="1" applyBorder="1" applyAlignment="1">
      <alignment horizontal="center"/>
    </xf>
    <xf numFmtId="164" fontId="24" fillId="20" borderId="16" xfId="0" applyNumberFormat="1" applyFont="1" applyFill="1" applyBorder="1" applyAlignment="1">
      <alignment horizontal="right" vertical="center"/>
    </xf>
    <xf numFmtId="164" fontId="24" fillId="20" borderId="13" xfId="0" applyNumberFormat="1" applyFont="1" applyFill="1" applyBorder="1" applyAlignment="1">
      <alignment horizontal="right" vertical="center"/>
    </xf>
    <xf numFmtId="0" fontId="24" fillId="18" borderId="13" xfId="0" applyFont="1" applyFill="1" applyBorder="1" applyAlignment="1">
      <alignment horizontal="left" vertical="center" wrapText="1"/>
    </xf>
    <xf numFmtId="0" fontId="24" fillId="18" borderId="9" xfId="0" applyFont="1" applyFill="1" applyBorder="1" applyAlignment="1">
      <alignment horizontal="left" vertical="center" wrapText="1"/>
    </xf>
    <xf numFmtId="164" fontId="24" fillId="18" borderId="35" xfId="0" applyNumberFormat="1" applyFont="1" applyFill="1" applyBorder="1" applyAlignment="1">
      <alignment horizontal="center"/>
    </xf>
    <xf numFmtId="164" fontId="24" fillId="18" borderId="16" xfId="0" applyNumberFormat="1" applyFont="1" applyFill="1" applyBorder="1" applyAlignment="1">
      <alignment horizontal="center"/>
    </xf>
    <xf numFmtId="164" fontId="24" fillId="18" borderId="36" xfId="0" applyNumberFormat="1" applyFont="1" applyFill="1" applyBorder="1" applyAlignment="1">
      <alignment horizontal="center"/>
    </xf>
    <xf numFmtId="164" fontId="25" fillId="18" borderId="16" xfId="0" applyNumberFormat="1" applyFont="1" applyFill="1" applyBorder="1" applyAlignment="1">
      <alignment horizontal="center"/>
    </xf>
    <xf numFmtId="164" fontId="25" fillId="18" borderId="35" xfId="0" applyNumberFormat="1" applyFont="1" applyFill="1" applyBorder="1" applyAlignment="1">
      <alignment horizontal="center"/>
    </xf>
    <xf numFmtId="164" fontId="25" fillId="18" borderId="36" xfId="0" applyNumberFormat="1" applyFont="1" applyFill="1" applyBorder="1" applyAlignment="1">
      <alignment horizontal="center"/>
    </xf>
    <xf numFmtId="0" fontId="24" fillId="19" borderId="23" xfId="0" applyFont="1" applyFill="1" applyBorder="1" applyAlignment="1">
      <alignment horizontal="center" vertical="center"/>
    </xf>
    <xf numFmtId="0" fontId="24" fillId="19" borderId="19" xfId="0" applyFont="1" applyFill="1" applyBorder="1" applyAlignment="1">
      <alignment horizontal="center" vertical="center"/>
    </xf>
    <xf numFmtId="0" fontId="24" fillId="19" borderId="17" xfId="0" applyFont="1" applyFill="1" applyBorder="1" applyAlignment="1">
      <alignment horizontal="center" vertical="center"/>
    </xf>
    <xf numFmtId="0" fontId="24" fillId="19" borderId="18" xfId="0" applyFont="1" applyFill="1" applyBorder="1" applyAlignment="1">
      <alignment horizontal="center" vertical="center"/>
    </xf>
    <xf numFmtId="0" fontId="24" fillId="18" borderId="0" xfId="0" applyFont="1" applyFill="1" applyBorder="1" applyAlignment="1">
      <alignment horizontal="left" vertical="center" wrapText="1"/>
    </xf>
    <xf numFmtId="0" fontId="24" fillId="18" borderId="50" xfId="0" applyFont="1" applyFill="1" applyBorder="1" applyAlignment="1">
      <alignment horizontal="left" vertical="center" wrapText="1"/>
    </xf>
    <xf numFmtId="0" fontId="24" fillId="18" borderId="38" xfId="0" applyFont="1" applyFill="1" applyBorder="1" applyAlignment="1">
      <alignment horizontal="left" vertical="center" wrapText="1"/>
    </xf>
    <xf numFmtId="0" fontId="24" fillId="18" borderId="0" xfId="0" applyFont="1" applyFill="1" applyBorder="1" applyAlignment="1">
      <alignment horizontal="left" vertical="center"/>
    </xf>
    <xf numFmtId="0" fontId="24" fillId="18" borderId="9" xfId="0" applyFont="1" applyFill="1" applyBorder="1" applyAlignment="1">
      <alignment horizontal="left" vertical="center"/>
    </xf>
    <xf numFmtId="0" fontId="24" fillId="19" borderId="17" xfId="0" applyFont="1" applyFill="1" applyBorder="1" applyAlignment="1">
      <alignment horizontal="right" vertical="center" wrapText="1"/>
    </xf>
    <xf numFmtId="49" fontId="24" fillId="19" borderId="24" xfId="0" applyNumberFormat="1" applyFont="1" applyFill="1" applyBorder="1" applyAlignment="1">
      <alignment horizontal="center" vertical="center"/>
    </xf>
    <xf numFmtId="0" fontId="25" fillId="19" borderId="17" xfId="0" applyFont="1" applyFill="1" applyBorder="1" applyAlignment="1">
      <alignment horizontal="center" vertical="center" wrapText="1"/>
    </xf>
    <xf numFmtId="0" fontId="24" fillId="18" borderId="13" xfId="0" applyFont="1" applyFill="1" applyBorder="1" applyAlignment="1">
      <alignment horizontal="left" vertical="center"/>
    </xf>
    <xf numFmtId="0" fontId="24" fillId="0" borderId="0" xfId="0" applyFont="1" applyFill="1" applyBorder="1" applyAlignment="1">
      <alignment horizontal="center" vertical="center"/>
    </xf>
    <xf numFmtId="0" fontId="27" fillId="0" borderId="52" xfId="0" applyFont="1" applyFill="1" applyBorder="1" applyAlignment="1">
      <alignment vertical="top" wrapText="1"/>
    </xf>
    <xf numFmtId="0" fontId="27" fillId="0" borderId="0" xfId="0" applyFont="1" applyFill="1" applyBorder="1" applyAlignment="1">
      <alignment vertical="top" wrapText="1"/>
    </xf>
    <xf numFmtId="0" fontId="24" fillId="18" borderId="33" xfId="0" applyFont="1" applyFill="1" applyBorder="1" applyAlignment="1">
      <alignment horizontal="left" vertical="center" wrapText="1"/>
    </xf>
    <xf numFmtId="0" fontId="24" fillId="0" borderId="0" xfId="0" applyFont="1" applyFill="1" applyBorder="1" applyAlignment="1">
      <alignment horizontal="right"/>
    </xf>
    <xf numFmtId="0" fontId="22" fillId="0" borderId="0" xfId="0" applyFont="1" applyFill="1" applyBorder="1" applyAlignment="1">
      <alignment horizontal="right"/>
    </xf>
    <xf numFmtId="0" fontId="24" fillId="19" borderId="19" xfId="0" applyFont="1" applyFill="1" applyBorder="1" applyAlignment="1">
      <alignment horizontal="center"/>
    </xf>
    <xf numFmtId="0" fontId="24" fillId="19" borderId="18" xfId="0" applyFont="1" applyFill="1" applyBorder="1" applyAlignment="1">
      <alignment horizontal="center"/>
    </xf>
    <xf numFmtId="0" fontId="24" fillId="19" borderId="9" xfId="0" applyFont="1" applyFill="1" applyBorder="1" applyAlignment="1">
      <alignment horizontal="center"/>
    </xf>
    <xf numFmtId="164" fontId="24" fillId="18" borderId="37" xfId="0" applyNumberFormat="1" applyFont="1" applyFill="1" applyBorder="1" applyAlignment="1">
      <alignment horizontal="center"/>
    </xf>
    <xf numFmtId="164" fontId="24" fillId="18" borderId="9" xfId="0" applyNumberFormat="1" applyFont="1" applyFill="1" applyBorder="1" applyAlignment="1">
      <alignment horizontal="center"/>
    </xf>
    <xf numFmtId="0" fontId="24" fillId="19" borderId="21" xfId="0" applyFont="1" applyFill="1" applyBorder="1" applyAlignment="1">
      <alignment horizontal="center"/>
    </xf>
    <xf numFmtId="0" fontId="24" fillId="19" borderId="16" xfId="0" applyFont="1" applyFill="1" applyBorder="1" applyAlignment="1">
      <alignment horizontal="center"/>
    </xf>
    <xf numFmtId="0" fontId="24" fillId="19" borderId="0" xfId="0" applyFont="1" applyFill="1" applyBorder="1" applyAlignment="1">
      <alignment horizontal="right"/>
    </xf>
    <xf numFmtId="0" fontId="24" fillId="19" borderId="17" xfId="0" applyFont="1" applyFill="1" applyBorder="1" applyAlignment="1">
      <alignment horizontal="right"/>
    </xf>
    <xf numFmtId="0" fontId="24" fillId="19" borderId="23" xfId="0" applyFont="1" applyFill="1" applyBorder="1" applyAlignment="1">
      <alignment horizontal="right"/>
    </xf>
    <xf numFmtId="0" fontId="22" fillId="19" borderId="19" xfId="0" applyFont="1" applyFill="1" applyBorder="1" applyAlignment="1">
      <alignment horizontal="right"/>
    </xf>
    <xf numFmtId="0" fontId="22" fillId="19" borderId="9" xfId="0" applyFont="1" applyFill="1" applyBorder="1" applyAlignment="1">
      <alignment horizontal="right"/>
    </xf>
    <xf numFmtId="0" fontId="22" fillId="19" borderId="18" xfId="0" applyFont="1" applyFill="1" applyBorder="1" applyAlignment="1">
      <alignment horizontal="right"/>
    </xf>
    <xf numFmtId="0" fontId="24" fillId="19" borderId="22" xfId="0" applyFont="1" applyFill="1" applyBorder="1" applyAlignment="1">
      <alignment horizontal="center"/>
    </xf>
    <xf numFmtId="164" fontId="24" fillId="18" borderId="13" xfId="0" applyNumberFormat="1" applyFont="1" applyFill="1" applyBorder="1" applyAlignment="1">
      <alignment horizontal="left" vertical="center"/>
    </xf>
    <xf numFmtId="164" fontId="24" fillId="18" borderId="9" xfId="0" applyNumberFormat="1" applyFont="1" applyFill="1" applyBorder="1" applyAlignment="1">
      <alignment horizontal="left" vertical="center"/>
    </xf>
    <xf numFmtId="164" fontId="24" fillId="18" borderId="30" xfId="0" applyNumberFormat="1" applyFont="1" applyFill="1" applyBorder="1" applyAlignment="1">
      <alignment horizontal="center"/>
    </xf>
    <xf numFmtId="164" fontId="24" fillId="18" borderId="31" xfId="0" applyNumberFormat="1" applyFont="1" applyFill="1" applyBorder="1" applyAlignment="1">
      <alignment horizontal="center"/>
    </xf>
    <xf numFmtId="164" fontId="24" fillId="18" borderId="32" xfId="0" applyNumberFormat="1" applyFont="1" applyFill="1" applyBorder="1" applyAlignment="1">
      <alignment horizontal="center"/>
    </xf>
    <xf numFmtId="0" fontId="22" fillId="19" borderId="19" xfId="0" applyFont="1" applyFill="1" applyBorder="1" applyAlignment="1">
      <alignment horizontal="right" vertical="center"/>
    </xf>
    <xf numFmtId="0" fontId="22" fillId="19" borderId="9" xfId="0" applyFont="1" applyFill="1" applyBorder="1" applyAlignment="1">
      <alignment horizontal="right" vertical="center"/>
    </xf>
    <xf numFmtId="0" fontId="24" fillId="18" borderId="0" xfId="43" applyFont="1" applyFill="1" applyBorder="1" applyAlignment="1">
      <alignment horizontal="left" vertical="center" wrapText="1"/>
    </xf>
    <xf numFmtId="10" fontId="22" fillId="0" borderId="51" xfId="41" applyNumberFormat="1" applyFont="1" applyFill="1" applyBorder="1" applyAlignment="1">
      <alignment horizontal="center"/>
    </xf>
    <xf numFmtId="10" fontId="22" fillId="0" borderId="34" xfId="41" applyNumberFormat="1" applyFont="1" applyFill="1" applyBorder="1" applyAlignment="1">
      <alignment horizontal="center"/>
    </xf>
    <xf numFmtId="10" fontId="22" fillId="0" borderId="60" xfId="41" applyNumberFormat="1" applyFont="1" applyFill="1" applyBorder="1" applyAlignment="1">
      <alignment horizontal="center"/>
    </xf>
    <xf numFmtId="167" fontId="24" fillId="0" borderId="35" xfId="41" applyNumberFormat="1" applyFont="1" applyFill="1" applyBorder="1" applyAlignment="1">
      <alignment horizontal="center"/>
    </xf>
    <xf numFmtId="167" fontId="24" fillId="0" borderId="16" xfId="41" applyNumberFormat="1" applyFont="1" applyFill="1" applyBorder="1" applyAlignment="1">
      <alignment horizontal="center"/>
    </xf>
    <xf numFmtId="167" fontId="24" fillId="0" borderId="37" xfId="41" applyNumberFormat="1" applyFont="1" applyFill="1" applyBorder="1" applyAlignment="1">
      <alignment horizontal="center"/>
    </xf>
    <xf numFmtId="167" fontId="24" fillId="0" borderId="9" xfId="41" applyNumberFormat="1" applyFont="1" applyFill="1" applyBorder="1" applyAlignment="1">
      <alignment horizontal="center"/>
    </xf>
    <xf numFmtId="164" fontId="24" fillId="0" borderId="35" xfId="0" applyNumberFormat="1" applyFont="1" applyFill="1" applyBorder="1" applyAlignment="1">
      <alignment horizontal="center"/>
    </xf>
    <xf numFmtId="164" fontId="24" fillId="0" borderId="16" xfId="0" applyNumberFormat="1" applyFont="1" applyFill="1" applyBorder="1" applyAlignment="1">
      <alignment horizontal="center"/>
    </xf>
    <xf numFmtId="164" fontId="24" fillId="0" borderId="36" xfId="0" applyNumberFormat="1" applyFont="1" applyFill="1" applyBorder="1" applyAlignment="1">
      <alignment horizontal="center"/>
    </xf>
    <xf numFmtId="164" fontId="24" fillId="0" borderId="37" xfId="0" applyNumberFormat="1" applyFont="1" applyFill="1" applyBorder="1" applyAlignment="1">
      <alignment horizontal="center"/>
    </xf>
    <xf numFmtId="164" fontId="24" fillId="0" borderId="9" xfId="0" applyNumberFormat="1" applyFont="1" applyFill="1" applyBorder="1" applyAlignment="1">
      <alignment horizontal="center"/>
    </xf>
    <xf numFmtId="164" fontId="24" fillId="0" borderId="38" xfId="0" applyNumberFormat="1" applyFont="1" applyFill="1" applyBorder="1" applyAlignment="1">
      <alignment horizontal="center"/>
    </xf>
  </cellXfs>
  <cellStyles count="46">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Chybně" xfId="19" builtinId="27" customBuiltin="1"/>
    <cellStyle name="Kontrolní buňka" xfId="20" builtinId="23" customBuiltin="1"/>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ální" xfId="0" builtinId="0"/>
    <cellStyle name="Normální 2" xfId="43"/>
    <cellStyle name="Normální 3" xfId="45"/>
    <cellStyle name="normální_meszpr 12_2011-draft pro úpravy" xfId="42"/>
    <cellStyle name="Poznámka" xfId="27" builtinId="10" customBuiltin="1"/>
    <cellStyle name="Procenta" xfId="41" builtinId="5"/>
    <cellStyle name="Procenta 2" xfId="44"/>
    <cellStyle name="Propojená buňka" xfId="28" builtinId="24" customBuiltin="1"/>
    <cellStyle name="Správně" xfId="29" builtinId="26"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FF97FF"/>
      <color rgb="FFFFFF66"/>
      <color rgb="FFD2CDAE"/>
      <color rgb="FFFFFF00"/>
      <color rgb="FFD9AAA9"/>
      <color rgb="FFC0504D"/>
      <color rgb="FF9E413E"/>
      <color rgb="FF40699C"/>
      <color rgb="FFAABAD7"/>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12.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1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22.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127.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132.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137.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142.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147.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152.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157.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162.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167.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invertIfNegative val="0"/>
          <c:cat>
            <c:numRef>
              <c:f>'3'!$P$4</c:f>
              <c:numCache>
                <c:formatCode>General</c:formatCode>
                <c:ptCount val="1"/>
              </c:numCache>
            </c:numRef>
          </c:cat>
          <c:val>
            <c:numRef>
              <c:f>'3'!$P$5</c:f>
              <c:numCache>
                <c:formatCode>General</c:formatCode>
                <c:ptCount val="1"/>
              </c:numCache>
            </c:numRef>
          </c:val>
        </c:ser>
        <c:ser>
          <c:idx val="1"/>
          <c:order val="1"/>
          <c:tx>
            <c:strRef>
              <c:f>'3'!$O$6</c:f>
              <c:strCache>
                <c:ptCount val="1"/>
              </c:strCache>
            </c:strRef>
          </c:tx>
          <c:invertIfNegative val="0"/>
          <c:cat>
            <c:numRef>
              <c:f>'3'!$P$4</c:f>
              <c:numCache>
                <c:formatCode>General</c:formatCode>
                <c:ptCount val="1"/>
              </c:numCache>
            </c:numRef>
          </c:cat>
          <c:val>
            <c:numRef>
              <c:f>'3'!$P$6</c:f>
              <c:numCache>
                <c:formatCode>General</c:formatCode>
                <c:ptCount val="1"/>
              </c:numCache>
            </c:numRef>
          </c:val>
        </c:ser>
        <c:ser>
          <c:idx val="2"/>
          <c:order val="2"/>
          <c:tx>
            <c:strRef>
              <c:f>'3'!$O$7</c:f>
              <c:strCache>
                <c:ptCount val="1"/>
              </c:strCache>
            </c:strRef>
          </c:tx>
          <c:invertIfNegative val="0"/>
          <c:cat>
            <c:numRef>
              <c:f>'3'!$P$4</c:f>
              <c:numCache>
                <c:formatCode>General</c:formatCode>
                <c:ptCount val="1"/>
              </c:numCache>
            </c:numRef>
          </c:cat>
          <c:val>
            <c:numRef>
              <c:f>'3'!$P$7</c:f>
              <c:numCache>
                <c:formatCode>General</c:formatCode>
                <c:ptCount val="1"/>
              </c:numCache>
            </c:numRef>
          </c:val>
        </c:ser>
        <c:ser>
          <c:idx val="3"/>
          <c:order val="3"/>
          <c:tx>
            <c:strRef>
              <c:f>'3'!$O$8</c:f>
              <c:strCache>
                <c:ptCount val="1"/>
              </c:strCache>
            </c:strRef>
          </c:tx>
          <c:invertIfNegative val="0"/>
          <c:cat>
            <c:numRef>
              <c:f>'3'!$P$4</c:f>
              <c:numCache>
                <c:formatCode>General</c:formatCode>
                <c:ptCount val="1"/>
              </c:numCache>
            </c:numRef>
          </c:cat>
          <c:val>
            <c:numRef>
              <c:f>'3'!$P$8</c:f>
              <c:numCache>
                <c:formatCode>General</c:formatCode>
                <c:ptCount val="1"/>
              </c:numCache>
            </c:numRef>
          </c:val>
        </c:ser>
        <c:ser>
          <c:idx val="4"/>
          <c:order val="4"/>
          <c:tx>
            <c:strRef>
              <c:f>'3'!$O$9</c:f>
              <c:strCache>
                <c:ptCount val="1"/>
              </c:strCache>
            </c:strRef>
          </c:tx>
          <c:invertIfNegative val="0"/>
          <c:cat>
            <c:numRef>
              <c:f>'3'!$P$4</c:f>
              <c:numCache>
                <c:formatCode>General</c:formatCode>
                <c:ptCount val="1"/>
              </c:numCache>
            </c:numRef>
          </c:cat>
          <c:val>
            <c:numRef>
              <c:f>'3'!$P$9</c:f>
              <c:numCache>
                <c:formatCode>General</c:formatCode>
                <c:ptCount val="1"/>
              </c:numCache>
            </c:numRef>
          </c:val>
        </c:ser>
        <c:ser>
          <c:idx val="5"/>
          <c:order val="5"/>
          <c:tx>
            <c:strRef>
              <c:f>'3'!$O$10</c:f>
              <c:strCache>
                <c:ptCount val="1"/>
              </c:strCache>
            </c:strRef>
          </c:tx>
          <c:invertIfNegative val="0"/>
          <c:cat>
            <c:numRef>
              <c:f>'3'!$P$4</c:f>
              <c:numCache>
                <c:formatCode>General</c:formatCode>
                <c:ptCount val="1"/>
              </c:numCache>
            </c:numRef>
          </c:cat>
          <c:val>
            <c:numRef>
              <c:f>'3'!$P$10</c:f>
              <c:numCache>
                <c:formatCode>General</c:formatCode>
                <c:ptCount val="1"/>
              </c:numCache>
            </c:numRef>
          </c:val>
        </c:ser>
        <c:dLbls>
          <c:showLegendKey val="0"/>
          <c:showVal val="0"/>
          <c:showCatName val="0"/>
          <c:showSerName val="0"/>
          <c:showPercent val="0"/>
          <c:showBubbleSize val="0"/>
        </c:dLbls>
        <c:gapWidth val="150"/>
        <c:axId val="210527360"/>
        <c:axId val="210528896"/>
      </c:barChart>
      <c:catAx>
        <c:axId val="210527360"/>
        <c:scaling>
          <c:orientation val="minMax"/>
        </c:scaling>
        <c:delete val="1"/>
        <c:axPos val="b"/>
        <c:numFmt formatCode="General" sourceLinked="1"/>
        <c:majorTickMark val="out"/>
        <c:minorTickMark val="none"/>
        <c:tickLblPos val="nextTo"/>
        <c:crossAx val="210528896"/>
        <c:crosses val="autoZero"/>
        <c:auto val="1"/>
        <c:lblAlgn val="ctr"/>
        <c:lblOffset val="100"/>
        <c:noMultiLvlLbl val="0"/>
      </c:catAx>
      <c:valAx>
        <c:axId val="210528896"/>
        <c:scaling>
          <c:orientation val="minMax"/>
        </c:scaling>
        <c:delete val="1"/>
        <c:axPos val="l"/>
        <c:numFmt formatCode="General" sourceLinked="1"/>
        <c:majorTickMark val="out"/>
        <c:minorTickMark val="none"/>
        <c:tickLblPos val="nextTo"/>
        <c:crossAx val="21052736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General</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General</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General</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General</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General</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General</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General</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General</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General</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General</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General</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General</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General</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General</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General</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General</c:formatCode>
                <c:ptCount val="1"/>
              </c:numCache>
            </c:numRef>
          </c:val>
        </c:ser>
        <c:dLbls>
          <c:showLegendKey val="0"/>
          <c:showVal val="0"/>
          <c:showCatName val="0"/>
          <c:showSerName val="0"/>
          <c:showPercent val="0"/>
          <c:showBubbleSize val="0"/>
        </c:dLbls>
        <c:gapWidth val="150"/>
        <c:axId val="200413568"/>
        <c:axId val="200415104"/>
      </c:barChart>
      <c:catAx>
        <c:axId val="200413568"/>
        <c:scaling>
          <c:orientation val="minMax"/>
        </c:scaling>
        <c:delete val="1"/>
        <c:axPos val="b"/>
        <c:numFmt formatCode="General" sourceLinked="1"/>
        <c:majorTickMark val="out"/>
        <c:minorTickMark val="none"/>
        <c:tickLblPos val="nextTo"/>
        <c:crossAx val="200415104"/>
        <c:crosses val="autoZero"/>
        <c:auto val="1"/>
        <c:lblAlgn val="ctr"/>
        <c:lblOffset val="100"/>
        <c:noMultiLvlLbl val="0"/>
      </c:catAx>
      <c:valAx>
        <c:axId val="200415104"/>
        <c:scaling>
          <c:orientation val="minMax"/>
        </c:scaling>
        <c:delete val="1"/>
        <c:axPos val="l"/>
        <c:numFmt formatCode="General" sourceLinked="1"/>
        <c:majorTickMark val="out"/>
        <c:minorTickMark val="none"/>
        <c:tickLblPos val="nextTo"/>
        <c:crossAx val="2004135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#,##0.0</c:formatCode>
                <c:ptCount val="3"/>
              </c:numCache>
            </c:numRef>
          </c:val>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#,##0.0</c:formatCode>
                <c:ptCount val="3"/>
              </c:numCache>
            </c:numRef>
          </c:val>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#,##0.0</c:formatCode>
                <c:ptCount val="3"/>
              </c:numCache>
            </c:numRef>
          </c:val>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#,##0.0</c:formatCode>
                <c:ptCount val="3"/>
              </c:numCache>
            </c:numRef>
          </c:val>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#,##0.0</c:formatCode>
                <c:ptCount val="3"/>
              </c:numCache>
            </c:numRef>
          </c:val>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#,##0.0</c:formatCode>
                <c:ptCount val="3"/>
              </c:numCache>
            </c:numRef>
          </c:val>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#,##0.0</c:formatCode>
                <c:ptCount val="3"/>
              </c:numCache>
            </c:numRef>
          </c:val>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#,##0.0</c:formatCode>
                <c:ptCount val="3"/>
              </c:numCache>
            </c:numRef>
          </c:val>
        </c:ser>
        <c:dLbls>
          <c:showLegendKey val="0"/>
          <c:showVal val="0"/>
          <c:showCatName val="0"/>
          <c:showSerName val="0"/>
          <c:showPercent val="0"/>
          <c:showBubbleSize val="0"/>
        </c:dLbls>
        <c:gapWidth val="150"/>
        <c:overlap val="100"/>
        <c:axId val="217208320"/>
        <c:axId val="217209856"/>
      </c:barChart>
      <c:catAx>
        <c:axId val="217208320"/>
        <c:scaling>
          <c:orientation val="minMax"/>
        </c:scaling>
        <c:delete val="0"/>
        <c:axPos val="b"/>
        <c:numFmt formatCode="General" sourceLinked="1"/>
        <c:majorTickMark val="none"/>
        <c:minorTickMark val="none"/>
        <c:tickLblPos val="nextTo"/>
        <c:txPr>
          <a:bodyPr/>
          <a:lstStyle/>
          <a:p>
            <a:pPr>
              <a:defRPr sz="900"/>
            </a:pPr>
            <a:endParaRPr lang="cs-CZ"/>
          </a:p>
        </c:txPr>
        <c:crossAx val="217209856"/>
        <c:crosses val="autoZero"/>
        <c:auto val="1"/>
        <c:lblAlgn val="ctr"/>
        <c:lblOffset val="100"/>
        <c:noMultiLvlLbl val="0"/>
      </c:catAx>
      <c:valAx>
        <c:axId val="2172098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720832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ser>
        <c:dLbls>
          <c:showLegendKey val="0"/>
          <c:showVal val="0"/>
          <c:showCatName val="0"/>
          <c:showSerName val="0"/>
          <c:showPercent val="0"/>
          <c:showBubbleSize val="0"/>
        </c:dLbls>
        <c:gapWidth val="150"/>
        <c:axId val="217234816"/>
        <c:axId val="217240704"/>
      </c:barChart>
      <c:catAx>
        <c:axId val="217234816"/>
        <c:scaling>
          <c:orientation val="minMax"/>
        </c:scaling>
        <c:delete val="0"/>
        <c:axPos val="l"/>
        <c:numFmt formatCode="General" sourceLinked="1"/>
        <c:majorTickMark val="none"/>
        <c:minorTickMark val="none"/>
        <c:tickLblPos val="nextTo"/>
        <c:txPr>
          <a:bodyPr/>
          <a:lstStyle/>
          <a:p>
            <a:pPr>
              <a:defRPr sz="900"/>
            </a:pPr>
            <a:endParaRPr lang="cs-CZ"/>
          </a:p>
        </c:txPr>
        <c:crossAx val="217240704"/>
        <c:crosses val="autoZero"/>
        <c:auto val="1"/>
        <c:lblAlgn val="ctr"/>
        <c:lblOffset val="100"/>
        <c:noMultiLvlLbl val="0"/>
      </c:catAx>
      <c:valAx>
        <c:axId val="2172407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72348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'14.13'!$J$19:$J$26</c:f>
              <c:numCache>
                <c:formatCode>General</c:formatCode>
                <c:ptCount val="8"/>
              </c:numCache>
            </c:numRef>
          </c:cat>
          <c:val>
            <c:numRef>
              <c:f>'14.13'!$K$19:$K$26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ser>
        <c:dLbls>
          <c:showLegendKey val="0"/>
          <c:showVal val="0"/>
          <c:showCatName val="0"/>
          <c:showSerName val="0"/>
          <c:showPercent val="0"/>
          <c:showBubbleSize val="0"/>
        </c:dLbls>
        <c:gapWidth val="150"/>
        <c:axId val="217088384"/>
        <c:axId val="217089920"/>
      </c:barChart>
      <c:catAx>
        <c:axId val="217088384"/>
        <c:scaling>
          <c:orientation val="maxMin"/>
        </c:scaling>
        <c:delete val="0"/>
        <c:axPos val="l"/>
        <c:numFmt formatCode="0.0" sourceLinked="1"/>
        <c:majorTickMark val="none"/>
        <c:minorTickMark val="none"/>
        <c:tickLblPos val="nextTo"/>
        <c:txPr>
          <a:bodyPr/>
          <a:lstStyle/>
          <a:p>
            <a:pPr>
              <a:defRPr sz="900"/>
            </a:pPr>
            <a:endParaRPr lang="cs-CZ"/>
          </a:p>
        </c:txPr>
        <c:crossAx val="217089920"/>
        <c:crosses val="autoZero"/>
        <c:auto val="1"/>
        <c:lblAlgn val="ctr"/>
        <c:lblOffset val="100"/>
        <c:noMultiLvlLbl val="0"/>
      </c:catAx>
      <c:valAx>
        <c:axId val="21708992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708838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ser>
        <c:dLbls>
          <c:showLegendKey val="0"/>
          <c:showVal val="0"/>
          <c:showCatName val="0"/>
          <c:showSerName val="0"/>
          <c:showPercent val="0"/>
          <c:showBubbleSize val="0"/>
        </c:dLbls>
        <c:gapWidth val="150"/>
        <c:axId val="217126400"/>
        <c:axId val="217127936"/>
      </c:barChart>
      <c:catAx>
        <c:axId val="217126400"/>
        <c:scaling>
          <c:orientation val="minMax"/>
        </c:scaling>
        <c:delete val="0"/>
        <c:axPos val="l"/>
        <c:numFmt formatCode="General" sourceLinked="1"/>
        <c:majorTickMark val="none"/>
        <c:minorTickMark val="none"/>
        <c:tickLblPos val="nextTo"/>
        <c:txPr>
          <a:bodyPr/>
          <a:lstStyle/>
          <a:p>
            <a:pPr>
              <a:defRPr sz="900"/>
            </a:pPr>
            <a:endParaRPr lang="cs-CZ"/>
          </a:p>
        </c:txPr>
        <c:crossAx val="217127936"/>
        <c:crosses val="autoZero"/>
        <c:auto val="1"/>
        <c:lblAlgn val="ctr"/>
        <c:lblOffset val="100"/>
        <c:noMultiLvlLbl val="0"/>
      </c:catAx>
      <c:valAx>
        <c:axId val="21712793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712640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#,##0.0</c:formatCode>
                <c:ptCount val="3"/>
              </c:numCache>
            </c:numRef>
          </c:val>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#,##0.0</c:formatCode>
                <c:ptCount val="3"/>
              </c:numCache>
            </c:numRef>
          </c:val>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#,##0.0</c:formatCode>
                <c:ptCount val="3"/>
              </c:numCache>
            </c:numRef>
          </c:val>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#,##0.0</c:formatCode>
                <c:ptCount val="3"/>
              </c:numCache>
            </c:numRef>
          </c:val>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#,##0.0</c:formatCode>
                <c:ptCount val="3"/>
              </c:numCache>
            </c:numRef>
          </c:val>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#,##0.0</c:formatCode>
                <c:ptCount val="3"/>
              </c:numCache>
            </c:numRef>
          </c:val>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#,##0.0</c:formatCode>
                <c:ptCount val="3"/>
              </c:numCache>
            </c:numRef>
          </c:val>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#,##0.0</c:formatCode>
                <c:ptCount val="3"/>
              </c:numCache>
            </c:numRef>
          </c:val>
        </c:ser>
        <c:dLbls>
          <c:showLegendKey val="0"/>
          <c:showVal val="0"/>
          <c:showCatName val="0"/>
          <c:showSerName val="0"/>
          <c:showPercent val="0"/>
          <c:showBubbleSize val="0"/>
        </c:dLbls>
        <c:gapWidth val="150"/>
        <c:overlap val="100"/>
        <c:axId val="217182592"/>
        <c:axId val="217184128"/>
      </c:barChart>
      <c:catAx>
        <c:axId val="217182592"/>
        <c:scaling>
          <c:orientation val="minMax"/>
        </c:scaling>
        <c:delete val="0"/>
        <c:axPos val="b"/>
        <c:numFmt formatCode="General" sourceLinked="1"/>
        <c:majorTickMark val="none"/>
        <c:minorTickMark val="none"/>
        <c:tickLblPos val="nextTo"/>
        <c:txPr>
          <a:bodyPr/>
          <a:lstStyle/>
          <a:p>
            <a:pPr>
              <a:defRPr sz="900"/>
            </a:pPr>
            <a:endParaRPr lang="cs-CZ"/>
          </a:p>
        </c:txPr>
        <c:crossAx val="217184128"/>
        <c:crosses val="autoZero"/>
        <c:auto val="1"/>
        <c:lblAlgn val="ctr"/>
        <c:lblOffset val="100"/>
        <c:noMultiLvlLbl val="0"/>
      </c:catAx>
      <c:valAx>
        <c:axId val="21718412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718259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ser>
        <c:dLbls>
          <c:showLegendKey val="0"/>
          <c:showVal val="0"/>
          <c:showCatName val="0"/>
          <c:showSerName val="0"/>
          <c:showPercent val="0"/>
          <c:showBubbleSize val="0"/>
        </c:dLbls>
        <c:gapWidth val="150"/>
        <c:axId val="217278720"/>
        <c:axId val="217280512"/>
      </c:barChart>
      <c:catAx>
        <c:axId val="217278720"/>
        <c:scaling>
          <c:orientation val="minMax"/>
        </c:scaling>
        <c:delete val="0"/>
        <c:axPos val="l"/>
        <c:numFmt formatCode="General" sourceLinked="1"/>
        <c:majorTickMark val="none"/>
        <c:minorTickMark val="none"/>
        <c:tickLblPos val="nextTo"/>
        <c:txPr>
          <a:bodyPr/>
          <a:lstStyle/>
          <a:p>
            <a:pPr>
              <a:defRPr sz="900"/>
            </a:pPr>
            <a:endParaRPr lang="cs-CZ"/>
          </a:p>
        </c:txPr>
        <c:crossAx val="217280512"/>
        <c:crosses val="autoZero"/>
        <c:auto val="1"/>
        <c:lblAlgn val="ctr"/>
        <c:lblOffset val="100"/>
        <c:noMultiLvlLbl val="0"/>
      </c:catAx>
      <c:valAx>
        <c:axId val="21728051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72787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'14.14'!$J$19:$J$26</c:f>
              <c:numCache>
                <c:formatCode>General</c:formatCode>
                <c:ptCount val="8"/>
              </c:numCache>
            </c:numRef>
          </c:cat>
          <c:val>
            <c:numRef>
              <c:f>'14.14'!$K$19:$K$26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ser>
        <c:dLbls>
          <c:showLegendKey val="0"/>
          <c:showVal val="0"/>
          <c:showCatName val="0"/>
          <c:showSerName val="0"/>
          <c:showPercent val="0"/>
          <c:showBubbleSize val="0"/>
        </c:dLbls>
        <c:gapWidth val="150"/>
        <c:axId val="217447424"/>
        <c:axId val="217453312"/>
      </c:barChart>
      <c:catAx>
        <c:axId val="217447424"/>
        <c:scaling>
          <c:orientation val="maxMin"/>
        </c:scaling>
        <c:delete val="0"/>
        <c:axPos val="l"/>
        <c:numFmt formatCode="0.0" sourceLinked="1"/>
        <c:majorTickMark val="none"/>
        <c:minorTickMark val="none"/>
        <c:tickLblPos val="nextTo"/>
        <c:txPr>
          <a:bodyPr/>
          <a:lstStyle/>
          <a:p>
            <a:pPr>
              <a:defRPr sz="900"/>
            </a:pPr>
            <a:endParaRPr lang="cs-CZ"/>
          </a:p>
        </c:txPr>
        <c:crossAx val="217453312"/>
        <c:crosses val="autoZero"/>
        <c:auto val="1"/>
        <c:lblAlgn val="ctr"/>
        <c:lblOffset val="100"/>
        <c:noMultiLvlLbl val="0"/>
      </c:catAx>
      <c:valAx>
        <c:axId val="21745331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74474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ser>
        <c:dLbls>
          <c:showLegendKey val="0"/>
          <c:showVal val="0"/>
          <c:showCatName val="0"/>
          <c:showSerName val="0"/>
          <c:showPercent val="0"/>
          <c:showBubbleSize val="0"/>
        </c:dLbls>
        <c:gapWidth val="150"/>
        <c:axId val="217473408"/>
        <c:axId val="217474944"/>
      </c:barChart>
      <c:catAx>
        <c:axId val="217473408"/>
        <c:scaling>
          <c:orientation val="minMax"/>
        </c:scaling>
        <c:delete val="0"/>
        <c:axPos val="l"/>
        <c:numFmt formatCode="General" sourceLinked="1"/>
        <c:majorTickMark val="none"/>
        <c:minorTickMark val="none"/>
        <c:tickLblPos val="nextTo"/>
        <c:txPr>
          <a:bodyPr/>
          <a:lstStyle/>
          <a:p>
            <a:pPr>
              <a:defRPr sz="900"/>
            </a:pPr>
            <a:endParaRPr lang="cs-CZ"/>
          </a:p>
        </c:txPr>
        <c:crossAx val="217474944"/>
        <c:crosses val="autoZero"/>
        <c:auto val="1"/>
        <c:lblAlgn val="ctr"/>
        <c:lblOffset val="100"/>
        <c:noMultiLvlLbl val="0"/>
      </c:catAx>
      <c:valAx>
        <c:axId val="217474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7473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p>
        </c:rich>
      </c:tx>
      <c:overlay val="0"/>
    </c:title>
    <c:autoTitleDeleted val="0"/>
    <c:plotArea>
      <c:layout>
        <c:manualLayout>
          <c:layoutTarget val="inner"/>
          <c:xMode val="edge"/>
          <c:yMode val="edge"/>
          <c:x val="8.2957443019943025E-2"/>
          <c:y val="0.14531012956082834"/>
          <c:w val="0.90347418091168086"/>
          <c:h val="0.76781555361430653"/>
        </c:manualLayout>
      </c:layout>
      <c:barChart>
        <c:barDir val="col"/>
        <c:grouping val="stacked"/>
        <c:varyColors val="0"/>
        <c:ser>
          <c:idx val="0"/>
          <c:order val="0"/>
          <c:tx>
            <c:strRef>
              <c:f>'5.1'!$A$7</c:f>
              <c:strCache>
                <c:ptCount val="1"/>
                <c:pt idx="0">
                  <c:v>Biomasa</c:v>
                </c:pt>
              </c:strCache>
            </c:strRef>
          </c:tx>
          <c:invertIfNegative val="0"/>
          <c:val>
            <c:numRef>
              <c:f>'5.1'!$B$7:$M$7</c:f>
              <c:numCache>
                <c:formatCode>#,##0.0</c:formatCode>
                <c:ptCount val="12"/>
                <c:pt idx="0">
                  <c:v>688.16013799999996</c:v>
                </c:pt>
                <c:pt idx="1">
                  <c:v>693.66195500000003</c:v>
                </c:pt>
                <c:pt idx="2">
                  <c:v>733.49101499999995</c:v>
                </c:pt>
                <c:pt idx="3">
                  <c:v>0</c:v>
                </c:pt>
                <c:pt idx="4">
                  <c:v>0</c:v>
                </c:pt>
                <c:pt idx="5">
                  <c:v>0</c:v>
                </c:pt>
                <c:pt idx="6">
                  <c:v>0</c:v>
                </c:pt>
                <c:pt idx="7">
                  <c:v>0</c:v>
                </c:pt>
                <c:pt idx="8">
                  <c:v>0</c:v>
                </c:pt>
                <c:pt idx="9">
                  <c:v>0</c:v>
                </c:pt>
                <c:pt idx="10">
                  <c:v>0</c:v>
                </c:pt>
                <c:pt idx="11">
                  <c:v>0</c:v>
                </c:pt>
              </c:numCache>
            </c:numRef>
          </c:val>
        </c:ser>
        <c:ser>
          <c:idx val="1"/>
          <c:order val="1"/>
          <c:tx>
            <c:strRef>
              <c:f>'5.1'!$A$8</c:f>
              <c:strCache>
                <c:ptCount val="1"/>
                <c:pt idx="0">
                  <c:v>Bioplyn</c:v>
                </c:pt>
              </c:strCache>
            </c:strRef>
          </c:tx>
          <c:invertIfNegative val="0"/>
          <c:val>
            <c:numRef>
              <c:f>'5.1'!$B$8:$M$8</c:f>
              <c:numCache>
                <c:formatCode>#,##0.0</c:formatCode>
                <c:ptCount val="12"/>
                <c:pt idx="0">
                  <c:v>65.259239999999991</c:v>
                </c:pt>
                <c:pt idx="1">
                  <c:v>58.625253000000001</c:v>
                </c:pt>
                <c:pt idx="2">
                  <c:v>63.502969999999998</c:v>
                </c:pt>
                <c:pt idx="3">
                  <c:v>0</c:v>
                </c:pt>
                <c:pt idx="4">
                  <c:v>0</c:v>
                </c:pt>
                <c:pt idx="5">
                  <c:v>0</c:v>
                </c:pt>
                <c:pt idx="6">
                  <c:v>0</c:v>
                </c:pt>
                <c:pt idx="7">
                  <c:v>0</c:v>
                </c:pt>
                <c:pt idx="8">
                  <c:v>0</c:v>
                </c:pt>
                <c:pt idx="9">
                  <c:v>0</c:v>
                </c:pt>
                <c:pt idx="10">
                  <c:v>0</c:v>
                </c:pt>
                <c:pt idx="11">
                  <c:v>0</c:v>
                </c:pt>
              </c:numCache>
            </c:numRef>
          </c:val>
        </c:ser>
        <c:ser>
          <c:idx val="2"/>
          <c:order val="2"/>
          <c:tx>
            <c:strRef>
              <c:f>'5.1'!$A$9</c:f>
              <c:strCache>
                <c:ptCount val="1"/>
                <c:pt idx="0">
                  <c:v>Černé uhlí</c:v>
                </c:pt>
              </c:strCache>
            </c:strRef>
          </c:tx>
          <c:invertIfNegative val="0"/>
          <c:val>
            <c:numRef>
              <c:f>'5.1'!$B$9:$M$9</c:f>
              <c:numCache>
                <c:formatCode>#,##0.0</c:formatCode>
                <c:ptCount val="12"/>
                <c:pt idx="0">
                  <c:v>1868.3205230000001</c:v>
                </c:pt>
                <c:pt idx="1">
                  <c:v>1968.7483709999999</c:v>
                </c:pt>
                <c:pt idx="2">
                  <c:v>1829.583059</c:v>
                </c:pt>
                <c:pt idx="3">
                  <c:v>0</c:v>
                </c:pt>
                <c:pt idx="4">
                  <c:v>0</c:v>
                </c:pt>
                <c:pt idx="5">
                  <c:v>0</c:v>
                </c:pt>
                <c:pt idx="6">
                  <c:v>0</c:v>
                </c:pt>
                <c:pt idx="7">
                  <c:v>0</c:v>
                </c:pt>
                <c:pt idx="8">
                  <c:v>0</c:v>
                </c:pt>
                <c:pt idx="9">
                  <c:v>0</c:v>
                </c:pt>
                <c:pt idx="10">
                  <c:v>0</c:v>
                </c:pt>
                <c:pt idx="11">
                  <c:v>0</c:v>
                </c:pt>
              </c:numCache>
            </c:numRef>
          </c:val>
        </c:ser>
        <c:ser>
          <c:idx val="3"/>
          <c:order val="3"/>
          <c:tx>
            <c:strRef>
              <c:f>'5.1'!$A$10</c:f>
              <c:strCache>
                <c:ptCount val="1"/>
                <c:pt idx="0">
                  <c:v>Elektrická energie</c:v>
                </c:pt>
              </c:strCache>
            </c:strRef>
          </c:tx>
          <c:invertIfNegative val="0"/>
          <c:val>
            <c:numRef>
              <c:f>'5.1'!$B$10:$M$10</c:f>
              <c:numCache>
                <c:formatCode>#,##0.0</c:formatCode>
                <c:ptCount val="12"/>
                <c:pt idx="0">
                  <c:v>0.72893999999999992</c:v>
                </c:pt>
                <c:pt idx="1">
                  <c:v>0.66009000000000007</c:v>
                </c:pt>
                <c:pt idx="2">
                  <c:v>0.73429400000000011</c:v>
                </c:pt>
                <c:pt idx="3">
                  <c:v>0</c:v>
                </c:pt>
                <c:pt idx="4">
                  <c:v>0</c:v>
                </c:pt>
                <c:pt idx="5">
                  <c:v>0</c:v>
                </c:pt>
                <c:pt idx="6">
                  <c:v>0</c:v>
                </c:pt>
                <c:pt idx="7">
                  <c:v>0</c:v>
                </c:pt>
                <c:pt idx="8">
                  <c:v>0</c:v>
                </c:pt>
                <c:pt idx="9">
                  <c:v>0</c:v>
                </c:pt>
                <c:pt idx="10">
                  <c:v>0</c:v>
                </c:pt>
                <c:pt idx="11">
                  <c:v>0</c:v>
                </c:pt>
              </c:numCache>
            </c:numRef>
          </c:val>
        </c:ser>
        <c:ser>
          <c:idx val="4"/>
          <c:order val="4"/>
          <c:tx>
            <c:strRef>
              <c:f>'5.1'!$A$11</c:f>
              <c:strCache>
                <c:ptCount val="1"/>
                <c:pt idx="0">
                  <c:v>Energie prostředí (tepelné čerpadlo)</c:v>
                </c:pt>
              </c:strCache>
            </c:strRef>
          </c:tx>
          <c:invertIfNegative val="0"/>
          <c:val>
            <c:numRef>
              <c:f>'5.1'!$B$11:$M$11</c:f>
              <c:numCache>
                <c:formatCode>#,##0.0</c:formatCode>
                <c:ptCount val="12"/>
                <c:pt idx="0">
                  <c:v>1.3346500000000001</c:v>
                </c:pt>
                <c:pt idx="1">
                  <c:v>1.0638099999999999</c:v>
                </c:pt>
                <c:pt idx="2">
                  <c:v>1.1505799999999999</c:v>
                </c:pt>
                <c:pt idx="3">
                  <c:v>0</c:v>
                </c:pt>
                <c:pt idx="4">
                  <c:v>0</c:v>
                </c:pt>
                <c:pt idx="5">
                  <c:v>0</c:v>
                </c:pt>
                <c:pt idx="6">
                  <c:v>0</c:v>
                </c:pt>
                <c:pt idx="7">
                  <c:v>0</c:v>
                </c:pt>
                <c:pt idx="8">
                  <c:v>0</c:v>
                </c:pt>
                <c:pt idx="9">
                  <c:v>0</c:v>
                </c:pt>
                <c:pt idx="10">
                  <c:v>0</c:v>
                </c:pt>
                <c:pt idx="11">
                  <c:v>0</c:v>
                </c:pt>
              </c:numCache>
            </c:numRef>
          </c:val>
        </c:ser>
        <c:ser>
          <c:idx val="5"/>
          <c:order val="5"/>
          <c:tx>
            <c:strRef>
              <c:f>'5.1'!$A$12</c:f>
              <c:strCache>
                <c:ptCount val="1"/>
                <c:pt idx="0">
                  <c:v>Energie Slunce (solární kolektor)</c:v>
                </c:pt>
              </c:strCache>
            </c:strRef>
          </c:tx>
          <c:invertIfNegative val="0"/>
          <c:val>
            <c:numRef>
              <c:f>'5.1'!$B$12:$M$12</c:f>
              <c:numCache>
                <c:formatCode>#,##0.0</c:formatCode>
                <c:ptCount val="12"/>
                <c:pt idx="0">
                  <c:v>6.3600000000000002E-3</c:v>
                </c:pt>
                <c:pt idx="1">
                  <c:v>1.9800000000000002E-2</c:v>
                </c:pt>
                <c:pt idx="2">
                  <c:v>2.8709999999999999E-2</c:v>
                </c:pt>
                <c:pt idx="3">
                  <c:v>0</c:v>
                </c:pt>
                <c:pt idx="4">
                  <c:v>0</c:v>
                </c:pt>
                <c:pt idx="5">
                  <c:v>0</c:v>
                </c:pt>
                <c:pt idx="6">
                  <c:v>0</c:v>
                </c:pt>
                <c:pt idx="7">
                  <c:v>0</c:v>
                </c:pt>
                <c:pt idx="8">
                  <c:v>0</c:v>
                </c:pt>
                <c:pt idx="9">
                  <c:v>0</c:v>
                </c:pt>
                <c:pt idx="10">
                  <c:v>0</c:v>
                </c:pt>
                <c:pt idx="11">
                  <c:v>0</c:v>
                </c:pt>
              </c:numCache>
            </c:numRef>
          </c:val>
        </c:ser>
        <c:ser>
          <c:idx val="6"/>
          <c:order val="6"/>
          <c:tx>
            <c:strRef>
              <c:f>'5.1'!$A$13</c:f>
              <c:strCache>
                <c:ptCount val="1"/>
                <c:pt idx="0">
                  <c:v>Hnědé uhlí</c:v>
                </c:pt>
              </c:strCache>
            </c:strRef>
          </c:tx>
          <c:invertIfNegative val="0"/>
          <c:val>
            <c:numRef>
              <c:f>'5.1'!$B$13:$M$13</c:f>
              <c:numCache>
                <c:formatCode>#,##0.0</c:formatCode>
                <c:ptCount val="12"/>
                <c:pt idx="0">
                  <c:v>5844.4211990000013</c:v>
                </c:pt>
                <c:pt idx="1">
                  <c:v>6163.4825690000025</c:v>
                </c:pt>
                <c:pt idx="2">
                  <c:v>5910.7999429999991</c:v>
                </c:pt>
                <c:pt idx="3">
                  <c:v>0</c:v>
                </c:pt>
                <c:pt idx="4">
                  <c:v>0</c:v>
                </c:pt>
                <c:pt idx="5">
                  <c:v>0</c:v>
                </c:pt>
                <c:pt idx="6">
                  <c:v>0</c:v>
                </c:pt>
                <c:pt idx="7">
                  <c:v>0</c:v>
                </c:pt>
                <c:pt idx="8">
                  <c:v>0</c:v>
                </c:pt>
                <c:pt idx="9">
                  <c:v>0</c:v>
                </c:pt>
                <c:pt idx="10">
                  <c:v>0</c:v>
                </c:pt>
                <c:pt idx="11">
                  <c:v>0</c:v>
                </c:pt>
              </c:numCache>
            </c:numRef>
          </c:val>
        </c:ser>
        <c:ser>
          <c:idx val="7"/>
          <c:order val="7"/>
          <c:tx>
            <c:strRef>
              <c:f>'5.1'!$A$14</c:f>
              <c:strCache>
                <c:ptCount val="1"/>
                <c:pt idx="0">
                  <c:v>Jaderné palivo</c:v>
                </c:pt>
              </c:strCache>
            </c:strRef>
          </c:tx>
          <c:invertIfNegative val="0"/>
          <c:val>
            <c:numRef>
              <c:f>'5.1'!$B$14:$M$14</c:f>
              <c:numCache>
                <c:formatCode>#,##0.0</c:formatCode>
                <c:ptCount val="12"/>
                <c:pt idx="0">
                  <c:v>36.419580000000003</c:v>
                </c:pt>
                <c:pt idx="1">
                  <c:v>35.58325</c:v>
                </c:pt>
                <c:pt idx="2">
                  <c:v>29.057650000000002</c:v>
                </c:pt>
                <c:pt idx="3">
                  <c:v>0</c:v>
                </c:pt>
                <c:pt idx="4">
                  <c:v>0</c:v>
                </c:pt>
                <c:pt idx="5">
                  <c:v>0</c:v>
                </c:pt>
                <c:pt idx="6">
                  <c:v>0</c:v>
                </c:pt>
                <c:pt idx="7">
                  <c:v>0</c:v>
                </c:pt>
                <c:pt idx="8">
                  <c:v>0</c:v>
                </c:pt>
                <c:pt idx="9">
                  <c:v>0</c:v>
                </c:pt>
                <c:pt idx="10">
                  <c:v>0</c:v>
                </c:pt>
                <c:pt idx="11">
                  <c:v>0</c:v>
                </c:pt>
              </c:numCache>
            </c:numRef>
          </c:val>
        </c:ser>
        <c:ser>
          <c:idx val="8"/>
          <c:order val="8"/>
          <c:tx>
            <c:strRef>
              <c:f>'5.1'!$A$15</c:f>
              <c:strCache>
                <c:ptCount val="1"/>
                <c:pt idx="0">
                  <c:v>Koks</c:v>
                </c:pt>
              </c:strCache>
            </c:strRef>
          </c:tx>
          <c:invertIfNegative val="0"/>
          <c:val>
            <c:numRef>
              <c:f>'5.1'!$B$15:$M$15</c:f>
              <c:numCache>
                <c:formatCode>#,##0.0</c:formatCode>
                <c:ptCount val="12"/>
                <c:pt idx="0">
                  <c:v>0.14965999999999999</c:v>
                </c:pt>
                <c:pt idx="1">
                  <c:v>4.3270000000000003E-2</c:v>
                </c:pt>
                <c:pt idx="2">
                  <c:v>0.11637500000000001</c:v>
                </c:pt>
                <c:pt idx="3">
                  <c:v>0</c:v>
                </c:pt>
                <c:pt idx="4">
                  <c:v>0</c:v>
                </c:pt>
                <c:pt idx="5">
                  <c:v>0</c:v>
                </c:pt>
                <c:pt idx="6">
                  <c:v>0</c:v>
                </c:pt>
                <c:pt idx="7">
                  <c:v>0</c:v>
                </c:pt>
                <c:pt idx="8">
                  <c:v>0</c:v>
                </c:pt>
                <c:pt idx="9">
                  <c:v>0</c:v>
                </c:pt>
                <c:pt idx="10">
                  <c:v>0</c:v>
                </c:pt>
                <c:pt idx="11">
                  <c:v>0</c:v>
                </c:pt>
              </c:numCache>
            </c:numRef>
          </c:val>
        </c:ser>
        <c:ser>
          <c:idx val="9"/>
          <c:order val="9"/>
          <c:tx>
            <c:strRef>
              <c:f>'5.1'!$A$16</c:f>
              <c:strCache>
                <c:ptCount val="1"/>
                <c:pt idx="0">
                  <c:v>Odpadní teplo</c:v>
                </c:pt>
              </c:strCache>
            </c:strRef>
          </c:tx>
          <c:invertIfNegative val="0"/>
          <c:val>
            <c:numRef>
              <c:f>'5.1'!$B$16:$M$16</c:f>
              <c:numCache>
                <c:formatCode>#,##0.0</c:formatCode>
                <c:ptCount val="12"/>
                <c:pt idx="0">
                  <c:v>37.902497999999994</c:v>
                </c:pt>
                <c:pt idx="1">
                  <c:v>37.832937000000001</c:v>
                </c:pt>
                <c:pt idx="2">
                  <c:v>38.176971999999992</c:v>
                </c:pt>
                <c:pt idx="3">
                  <c:v>0</c:v>
                </c:pt>
                <c:pt idx="4">
                  <c:v>0</c:v>
                </c:pt>
                <c:pt idx="5">
                  <c:v>0</c:v>
                </c:pt>
                <c:pt idx="6">
                  <c:v>0</c:v>
                </c:pt>
                <c:pt idx="7">
                  <c:v>0</c:v>
                </c:pt>
                <c:pt idx="8">
                  <c:v>0</c:v>
                </c:pt>
                <c:pt idx="9">
                  <c:v>0</c:v>
                </c:pt>
                <c:pt idx="10">
                  <c:v>0</c:v>
                </c:pt>
                <c:pt idx="11">
                  <c:v>0</c:v>
                </c:pt>
              </c:numCache>
            </c:numRef>
          </c:val>
        </c:ser>
        <c:ser>
          <c:idx val="10"/>
          <c:order val="10"/>
          <c:tx>
            <c:strRef>
              <c:f>'5.1'!$A$17</c:f>
              <c:strCache>
                <c:ptCount val="1"/>
                <c:pt idx="0">
                  <c:v>Ostatní kapalná paliva</c:v>
                </c:pt>
              </c:strCache>
            </c:strRef>
          </c:tx>
          <c:invertIfNegative val="0"/>
          <c:val>
            <c:numRef>
              <c:f>'5.1'!$B$17:$M$17</c:f>
              <c:numCache>
                <c:formatCode>#,##0.0</c:formatCode>
                <c:ptCount val="12"/>
                <c:pt idx="0">
                  <c:v>9.4366699999999994</c:v>
                </c:pt>
                <c:pt idx="1">
                  <c:v>13.41132</c:v>
                </c:pt>
                <c:pt idx="2">
                  <c:v>12.308181999999999</c:v>
                </c:pt>
                <c:pt idx="3">
                  <c:v>0</c:v>
                </c:pt>
                <c:pt idx="4">
                  <c:v>0</c:v>
                </c:pt>
                <c:pt idx="5">
                  <c:v>0</c:v>
                </c:pt>
                <c:pt idx="6">
                  <c:v>0</c:v>
                </c:pt>
                <c:pt idx="7">
                  <c:v>0</c:v>
                </c:pt>
                <c:pt idx="8">
                  <c:v>0</c:v>
                </c:pt>
                <c:pt idx="9">
                  <c:v>0</c:v>
                </c:pt>
                <c:pt idx="10">
                  <c:v>0</c:v>
                </c:pt>
                <c:pt idx="11">
                  <c:v>0</c:v>
                </c:pt>
              </c:numCache>
            </c:numRef>
          </c:val>
        </c:ser>
        <c:ser>
          <c:idx val="11"/>
          <c:order val="11"/>
          <c:tx>
            <c:strRef>
              <c:f>'5.1'!$A$18</c:f>
              <c:strCache>
                <c:ptCount val="1"/>
                <c:pt idx="0">
                  <c:v>Ostatní pevná paliva</c:v>
                </c:pt>
              </c:strCache>
            </c:strRef>
          </c:tx>
          <c:invertIfNegative val="0"/>
          <c:val>
            <c:numRef>
              <c:f>'5.1'!$B$18:$M$18</c:f>
              <c:numCache>
                <c:formatCode>#,##0.0</c:formatCode>
                <c:ptCount val="12"/>
                <c:pt idx="0">
                  <c:v>295.693941</c:v>
                </c:pt>
                <c:pt idx="1">
                  <c:v>285.499414</c:v>
                </c:pt>
                <c:pt idx="2">
                  <c:v>259.76851800000003</c:v>
                </c:pt>
                <c:pt idx="3">
                  <c:v>0</c:v>
                </c:pt>
                <c:pt idx="4">
                  <c:v>0</c:v>
                </c:pt>
                <c:pt idx="5">
                  <c:v>0</c:v>
                </c:pt>
                <c:pt idx="6">
                  <c:v>0</c:v>
                </c:pt>
                <c:pt idx="7">
                  <c:v>0</c:v>
                </c:pt>
                <c:pt idx="8">
                  <c:v>0</c:v>
                </c:pt>
                <c:pt idx="9">
                  <c:v>0</c:v>
                </c:pt>
                <c:pt idx="10">
                  <c:v>0</c:v>
                </c:pt>
                <c:pt idx="11">
                  <c:v>0</c:v>
                </c:pt>
              </c:numCache>
            </c:numRef>
          </c:val>
        </c:ser>
        <c:ser>
          <c:idx val="12"/>
          <c:order val="12"/>
          <c:tx>
            <c:strRef>
              <c:f>'5.1'!$A$19</c:f>
              <c:strCache>
                <c:ptCount val="1"/>
                <c:pt idx="0">
                  <c:v>Ostatní plyny</c:v>
                </c:pt>
              </c:strCache>
            </c:strRef>
          </c:tx>
          <c:invertIfNegative val="0"/>
          <c:val>
            <c:numRef>
              <c:f>'5.1'!$B$19:$M$19</c:f>
              <c:numCache>
                <c:formatCode>#,##0.0</c:formatCode>
                <c:ptCount val="12"/>
                <c:pt idx="0">
                  <c:v>405.9192910000001</c:v>
                </c:pt>
                <c:pt idx="1">
                  <c:v>407.01547200000005</c:v>
                </c:pt>
                <c:pt idx="2">
                  <c:v>443.74559300000004</c:v>
                </c:pt>
                <c:pt idx="3">
                  <c:v>0</c:v>
                </c:pt>
                <c:pt idx="4">
                  <c:v>0</c:v>
                </c:pt>
                <c:pt idx="5">
                  <c:v>0</c:v>
                </c:pt>
                <c:pt idx="6">
                  <c:v>0</c:v>
                </c:pt>
                <c:pt idx="7">
                  <c:v>0</c:v>
                </c:pt>
                <c:pt idx="8">
                  <c:v>0</c:v>
                </c:pt>
                <c:pt idx="9">
                  <c:v>0</c:v>
                </c:pt>
                <c:pt idx="10">
                  <c:v>0</c:v>
                </c:pt>
                <c:pt idx="11">
                  <c:v>0</c:v>
                </c:pt>
              </c:numCache>
            </c:numRef>
          </c:val>
        </c:ser>
        <c:ser>
          <c:idx val="13"/>
          <c:order val="13"/>
          <c:tx>
            <c:strRef>
              <c:f>'5.1'!$A$20</c:f>
              <c:strCache>
                <c:ptCount val="1"/>
                <c:pt idx="0">
                  <c:v>Ostatní</c:v>
                </c:pt>
              </c:strCache>
            </c:strRef>
          </c:tx>
          <c:invertIfNegative val="0"/>
          <c:val>
            <c:numRef>
              <c:f>'5.1'!$B$20:$M$20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'5.1'!$A$21</c:f>
              <c:strCache>
                <c:ptCount val="1"/>
                <c:pt idx="0">
                  <c:v>Topné oleje</c:v>
                </c:pt>
              </c:strCache>
            </c:strRef>
          </c:tx>
          <c:invertIfNegative val="0"/>
          <c:val>
            <c:numRef>
              <c:f>'5.1'!$B$21:$M$21</c:f>
              <c:numCache>
                <c:formatCode>#,##0.0</c:formatCode>
                <c:ptCount val="12"/>
                <c:pt idx="0">
                  <c:v>11.589988000000002</c:v>
                </c:pt>
                <c:pt idx="1">
                  <c:v>15.382344000000002</c:v>
                </c:pt>
                <c:pt idx="2">
                  <c:v>14.049791000000001</c:v>
                </c:pt>
                <c:pt idx="3">
                  <c:v>0</c:v>
                </c:pt>
                <c:pt idx="4">
                  <c:v>0</c:v>
                </c:pt>
                <c:pt idx="5">
                  <c:v>0</c:v>
                </c:pt>
                <c:pt idx="6">
                  <c:v>0</c:v>
                </c:pt>
                <c:pt idx="7">
                  <c:v>0</c:v>
                </c:pt>
                <c:pt idx="8">
                  <c:v>0</c:v>
                </c:pt>
                <c:pt idx="9">
                  <c:v>0</c:v>
                </c:pt>
                <c:pt idx="10">
                  <c:v>0</c:v>
                </c:pt>
                <c:pt idx="11">
                  <c:v>0</c:v>
                </c:pt>
              </c:numCache>
            </c:numRef>
          </c:val>
        </c:ser>
        <c:ser>
          <c:idx val="15"/>
          <c:order val="15"/>
          <c:tx>
            <c:strRef>
              <c:f>'5.1'!$A$22</c:f>
              <c:strCache>
                <c:ptCount val="1"/>
                <c:pt idx="0">
                  <c:v>Zemní plyn</c:v>
                </c:pt>
              </c:strCache>
            </c:strRef>
          </c:tx>
          <c:invertIfNegative val="0"/>
          <c:val>
            <c:numRef>
              <c:f>'5.1'!$B$22:$M$22</c:f>
              <c:numCache>
                <c:formatCode>#,##0.0</c:formatCode>
                <c:ptCount val="12"/>
                <c:pt idx="0">
                  <c:v>3087.1328760995489</c:v>
                </c:pt>
                <c:pt idx="1">
                  <c:v>3347.1477372998938</c:v>
                </c:pt>
                <c:pt idx="2">
                  <c:v>3171.3775144068904</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200521600"/>
        <c:axId val="200523136"/>
      </c:barChart>
      <c:catAx>
        <c:axId val="200521600"/>
        <c:scaling>
          <c:orientation val="minMax"/>
        </c:scaling>
        <c:delete val="0"/>
        <c:axPos val="b"/>
        <c:majorTickMark val="none"/>
        <c:minorTickMark val="none"/>
        <c:tickLblPos val="low"/>
        <c:txPr>
          <a:bodyPr/>
          <a:lstStyle/>
          <a:p>
            <a:pPr>
              <a:defRPr sz="900"/>
            </a:pPr>
            <a:endParaRPr lang="cs-CZ"/>
          </a:p>
        </c:txPr>
        <c:crossAx val="200523136"/>
        <c:crosses val="autoZero"/>
        <c:auto val="1"/>
        <c:lblAlgn val="ctr"/>
        <c:lblOffset val="100"/>
        <c:noMultiLvlLbl val="0"/>
      </c:catAx>
      <c:valAx>
        <c:axId val="200523136"/>
        <c:scaling>
          <c:orientation val="minMax"/>
          <c:max val="14000"/>
        </c:scaling>
        <c:delete val="0"/>
        <c:axPos val="l"/>
        <c:majorGridlines/>
        <c:numFmt formatCode="#,##0" sourceLinked="0"/>
        <c:majorTickMark val="out"/>
        <c:minorTickMark val="none"/>
        <c:tickLblPos val="nextTo"/>
        <c:spPr>
          <a:ln>
            <a:noFill/>
          </a:ln>
        </c:spPr>
        <c:txPr>
          <a:bodyPr/>
          <a:lstStyle/>
          <a:p>
            <a:pPr>
              <a:defRPr sz="900"/>
            </a:pPr>
            <a:endParaRPr lang="cs-CZ"/>
          </a:p>
        </c:txPr>
        <c:crossAx val="20052160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#,##0.0</c:formatCode>
                <c:ptCount val="3"/>
              </c:numCache>
            </c:numRef>
          </c:val>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#,##0.0</c:formatCode>
                <c:ptCount val="3"/>
              </c:numCache>
            </c:numRef>
          </c:val>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#,##0.0</c:formatCode>
                <c:ptCount val="3"/>
              </c:numCache>
            </c:numRef>
          </c:val>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#,##0.0</c:formatCode>
                <c:ptCount val="3"/>
              </c:numCache>
            </c:numRef>
          </c:val>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#,##0.0</c:formatCode>
                <c:ptCount val="3"/>
              </c:numCache>
            </c:numRef>
          </c:val>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#,##0.0</c:formatCode>
                <c:ptCount val="3"/>
              </c:numCache>
            </c:numRef>
          </c:val>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#,##0.0</c:formatCode>
                <c:ptCount val="3"/>
              </c:numCache>
            </c:numRef>
          </c:val>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#,##0.0</c:formatCode>
                <c:ptCount val="3"/>
              </c:numCache>
            </c:numRef>
          </c:val>
        </c:ser>
        <c:dLbls>
          <c:showLegendKey val="0"/>
          <c:showVal val="0"/>
          <c:showCatName val="0"/>
          <c:showSerName val="0"/>
          <c:showPercent val="0"/>
          <c:showBubbleSize val="0"/>
        </c:dLbls>
        <c:gapWidth val="150"/>
        <c:overlap val="100"/>
        <c:axId val="217529344"/>
        <c:axId val="217535232"/>
      </c:barChart>
      <c:catAx>
        <c:axId val="217529344"/>
        <c:scaling>
          <c:orientation val="minMax"/>
        </c:scaling>
        <c:delete val="0"/>
        <c:axPos val="b"/>
        <c:numFmt formatCode="General" sourceLinked="1"/>
        <c:majorTickMark val="none"/>
        <c:minorTickMark val="none"/>
        <c:tickLblPos val="nextTo"/>
        <c:txPr>
          <a:bodyPr/>
          <a:lstStyle/>
          <a:p>
            <a:pPr>
              <a:defRPr sz="900"/>
            </a:pPr>
            <a:endParaRPr lang="cs-CZ"/>
          </a:p>
        </c:txPr>
        <c:crossAx val="217535232"/>
        <c:crosses val="autoZero"/>
        <c:auto val="1"/>
        <c:lblAlgn val="ctr"/>
        <c:lblOffset val="100"/>
        <c:noMultiLvlLbl val="0"/>
      </c:catAx>
      <c:valAx>
        <c:axId val="2175352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752934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ser>
        <c:dLbls>
          <c:showLegendKey val="0"/>
          <c:showVal val="0"/>
          <c:showCatName val="0"/>
          <c:showSerName val="0"/>
          <c:showPercent val="0"/>
          <c:showBubbleSize val="0"/>
        </c:dLbls>
        <c:gapWidth val="150"/>
        <c:axId val="217564288"/>
        <c:axId val="217565824"/>
      </c:barChart>
      <c:catAx>
        <c:axId val="217564288"/>
        <c:scaling>
          <c:orientation val="minMax"/>
        </c:scaling>
        <c:delete val="0"/>
        <c:axPos val="l"/>
        <c:numFmt formatCode="General" sourceLinked="1"/>
        <c:majorTickMark val="none"/>
        <c:minorTickMark val="none"/>
        <c:tickLblPos val="nextTo"/>
        <c:txPr>
          <a:bodyPr/>
          <a:lstStyle/>
          <a:p>
            <a:pPr>
              <a:defRPr sz="900"/>
            </a:pPr>
            <a:endParaRPr lang="cs-CZ"/>
          </a:p>
        </c:txPr>
        <c:crossAx val="217565824"/>
        <c:crosses val="autoZero"/>
        <c:auto val="1"/>
        <c:lblAlgn val="ctr"/>
        <c:lblOffset val="100"/>
        <c:noMultiLvlLbl val="0"/>
      </c:catAx>
      <c:valAx>
        <c:axId val="2175658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75642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Jihomoravský kraj</a:t>
            </a:r>
          </a:p>
        </c:rich>
      </c:tx>
      <c:overlay val="0"/>
    </c:title>
    <c:autoTitleDeleted val="0"/>
    <c:plotArea>
      <c:layout>
        <c:manualLayout>
          <c:layoutTarget val="inner"/>
          <c:xMode val="edge"/>
          <c:yMode val="edge"/>
          <c:x val="4.0663060353530081E-2"/>
          <c:y val="0.30584543598716829"/>
          <c:w val="0.90254655833803266"/>
          <c:h val="0.24547448142412759"/>
        </c:manualLayout>
      </c:layout>
      <c:barChart>
        <c:barDir val="bar"/>
        <c:grouping val="clustered"/>
        <c:varyColors val="0"/>
        <c:ser>
          <c:idx val="2"/>
          <c:order val="0"/>
          <c:tx>
            <c:strRef>
              <c:f>'8.3'!$I$5</c:f>
              <c:strCache>
                <c:ptCount val="1"/>
                <c:pt idx="0">
                  <c:v>dodávkách ČR</c:v>
                </c:pt>
              </c:strCache>
            </c:strRef>
          </c:tx>
          <c:invertIfNegative val="0"/>
          <c:val>
            <c:numRef>
              <c:f>'8.3'!$J$5</c:f>
              <c:numCache>
                <c:formatCode>0.0%</c:formatCode>
                <c:ptCount val="1"/>
                <c:pt idx="0">
                  <c:v>6.472355708780328E-2</c:v>
                </c:pt>
              </c:numCache>
            </c:numRef>
          </c:val>
        </c:ser>
        <c:ser>
          <c:idx val="1"/>
          <c:order val="1"/>
          <c:tx>
            <c:strRef>
              <c:f>'8.3'!$I$4</c:f>
              <c:strCache>
                <c:ptCount val="1"/>
                <c:pt idx="0">
                  <c:v>výrobě</c:v>
                </c:pt>
              </c:strCache>
            </c:strRef>
          </c:tx>
          <c:invertIfNegative val="0"/>
          <c:val>
            <c:numRef>
              <c:f>'8.3'!$J$4</c:f>
              <c:numCache>
                <c:formatCode>0.0%</c:formatCode>
                <c:ptCount val="1"/>
                <c:pt idx="0">
                  <c:v>5.421910630288173E-2</c:v>
                </c:pt>
              </c:numCache>
            </c:numRef>
          </c:val>
        </c:ser>
        <c:ser>
          <c:idx val="0"/>
          <c:order val="2"/>
          <c:tx>
            <c:strRef>
              <c:f>'8.3'!$I$3</c:f>
              <c:strCache>
                <c:ptCount val="1"/>
                <c:pt idx="0">
                  <c:v>instalovaném výkonu</c:v>
                </c:pt>
              </c:strCache>
            </c:strRef>
          </c:tx>
          <c:invertIfNegative val="0"/>
          <c:val>
            <c:numRef>
              <c:f>'8.3'!$J$3</c:f>
              <c:numCache>
                <c:formatCode>0.0%</c:formatCode>
                <c:ptCount val="1"/>
                <c:pt idx="0">
                  <c:v>3.3222163353201245E-2</c:v>
                </c:pt>
              </c:numCache>
            </c:numRef>
          </c:val>
        </c:ser>
        <c:dLbls>
          <c:showLegendKey val="0"/>
          <c:showVal val="0"/>
          <c:showCatName val="0"/>
          <c:showSerName val="0"/>
          <c:showPercent val="0"/>
          <c:showBubbleSize val="0"/>
        </c:dLbls>
        <c:gapWidth val="150"/>
        <c:axId val="217682304"/>
        <c:axId val="217683840"/>
      </c:barChart>
      <c:catAx>
        <c:axId val="217682304"/>
        <c:scaling>
          <c:orientation val="minMax"/>
        </c:scaling>
        <c:delete val="1"/>
        <c:axPos val="l"/>
        <c:numFmt formatCode="General" sourceLinked="1"/>
        <c:majorTickMark val="none"/>
        <c:minorTickMark val="none"/>
        <c:tickLblPos val="nextTo"/>
        <c:crossAx val="217683840"/>
        <c:crosses val="autoZero"/>
        <c:auto val="1"/>
        <c:lblAlgn val="ctr"/>
        <c:lblOffset val="100"/>
        <c:noMultiLvlLbl val="0"/>
      </c:catAx>
      <c:valAx>
        <c:axId val="21768384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17682304"/>
        <c:crosses val="autoZero"/>
        <c:crossBetween val="between"/>
      </c:valAx>
    </c:plotArea>
    <c:legend>
      <c:legendPos val="b"/>
      <c:layout>
        <c:manualLayout>
          <c:xMode val="edge"/>
          <c:yMode val="edge"/>
          <c:x val="0.14146772767462423"/>
          <c:y val="0.74908068686696816"/>
          <c:w val="0.85853227232537577"/>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userShapes r:id="rId1"/>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(GJ)</a:t>
            </a:r>
          </a:p>
        </c:rich>
      </c:tx>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'8.3'!$A$13</c:f>
              <c:strCache>
                <c:ptCount val="1"/>
                <c:pt idx="0">
                  <c:v>Biomasa</c:v>
                </c:pt>
              </c:strCache>
            </c:strRef>
          </c:tx>
          <c:invertIfNegative val="0"/>
          <c:cat>
            <c:strRef>
              <c:f>'8.3'!$J$11:$L$11</c:f>
              <c:strCache>
                <c:ptCount val="3"/>
                <c:pt idx="0">
                  <c:v>Leden</c:v>
                </c:pt>
                <c:pt idx="1">
                  <c:v>Únor</c:v>
                </c:pt>
                <c:pt idx="2">
                  <c:v>Březen</c:v>
                </c:pt>
              </c:strCache>
            </c:strRef>
          </c:cat>
          <c:val>
            <c:numRef>
              <c:f>'8.3'!$J$13:$L$13</c:f>
              <c:numCache>
                <c:formatCode>#,##0.0</c:formatCode>
                <c:ptCount val="3"/>
                <c:pt idx="0">
                  <c:v>42475.899999999994</c:v>
                </c:pt>
                <c:pt idx="1">
                  <c:v>45844.89</c:v>
                </c:pt>
                <c:pt idx="2">
                  <c:v>59989.8</c:v>
                </c:pt>
              </c:numCache>
            </c:numRef>
          </c:val>
        </c:ser>
        <c:ser>
          <c:idx val="1"/>
          <c:order val="1"/>
          <c:tx>
            <c:strRef>
              <c:f>'8.3'!$A$14</c:f>
              <c:strCache>
                <c:ptCount val="1"/>
                <c:pt idx="0">
                  <c:v>Bioplyn</c:v>
                </c:pt>
              </c:strCache>
            </c:strRef>
          </c:tx>
          <c:invertIfNegative val="0"/>
          <c:cat>
            <c:strRef>
              <c:f>'8.3'!$J$11:$L$11</c:f>
              <c:strCache>
                <c:ptCount val="3"/>
                <c:pt idx="0">
                  <c:v>Leden</c:v>
                </c:pt>
                <c:pt idx="1">
                  <c:v>Únor</c:v>
                </c:pt>
                <c:pt idx="2">
                  <c:v>Březen</c:v>
                </c:pt>
              </c:strCache>
            </c:strRef>
          </c:cat>
          <c:val>
            <c:numRef>
              <c:f>'8.3'!$J$14:$L$14</c:f>
              <c:numCache>
                <c:formatCode>#,##0.0</c:formatCode>
                <c:ptCount val="3"/>
                <c:pt idx="0">
                  <c:v>8518.1830000000009</c:v>
                </c:pt>
                <c:pt idx="1">
                  <c:v>6380.4029999999993</c:v>
                </c:pt>
                <c:pt idx="2">
                  <c:v>7092.9220000000005</c:v>
                </c:pt>
              </c:numCache>
            </c:numRef>
          </c:val>
        </c:ser>
        <c:ser>
          <c:idx val="2"/>
          <c:order val="2"/>
          <c:tx>
            <c:strRef>
              <c:f>'8.3'!$A$15</c:f>
              <c:strCache>
                <c:ptCount val="1"/>
                <c:pt idx="0">
                  <c:v>Černé uhlí</c:v>
                </c:pt>
              </c:strCache>
            </c:strRef>
          </c:tx>
          <c:invertIfNegative val="0"/>
          <c:cat>
            <c:strRef>
              <c:f>'8.3'!$J$11:$L$11</c:f>
              <c:strCache>
                <c:ptCount val="3"/>
                <c:pt idx="0">
                  <c:v>Leden</c:v>
                </c:pt>
                <c:pt idx="1">
                  <c:v>Únor</c:v>
                </c:pt>
                <c:pt idx="2">
                  <c:v>Březen</c:v>
                </c:pt>
              </c:strCache>
            </c:strRef>
          </c:cat>
          <c:val>
            <c:numRef>
              <c:f>'8.3'!$J$15:$L$15</c:f>
              <c:numCache>
                <c:formatCode>#,##0.0</c:formatCode>
                <c:ptCount val="3"/>
                <c:pt idx="0">
                  <c:v>0</c:v>
                </c:pt>
                <c:pt idx="1">
                  <c:v>0</c:v>
                </c:pt>
                <c:pt idx="2">
                  <c:v>0</c:v>
                </c:pt>
              </c:numCache>
            </c:numRef>
          </c:val>
        </c:ser>
        <c:ser>
          <c:idx val="3"/>
          <c:order val="3"/>
          <c:tx>
            <c:strRef>
              <c:f>'8.3'!$A$16</c:f>
              <c:strCache>
                <c:ptCount val="1"/>
                <c:pt idx="0">
                  <c:v>Elektrická energie</c:v>
                </c:pt>
              </c:strCache>
            </c:strRef>
          </c:tx>
          <c:invertIfNegative val="0"/>
          <c:cat>
            <c:strRef>
              <c:f>'8.3'!$J$11:$L$11</c:f>
              <c:strCache>
                <c:ptCount val="3"/>
                <c:pt idx="0">
                  <c:v>Leden</c:v>
                </c:pt>
                <c:pt idx="1">
                  <c:v>Únor</c:v>
                </c:pt>
                <c:pt idx="2">
                  <c:v>Březen</c:v>
                </c:pt>
              </c:strCache>
            </c:strRef>
          </c:cat>
          <c:val>
            <c:numRef>
              <c:f>'8.3'!$J$16:$L$16</c:f>
              <c:numCache>
                <c:formatCode>#,##0.0</c:formatCode>
                <c:ptCount val="3"/>
                <c:pt idx="0">
                  <c:v>303</c:v>
                </c:pt>
                <c:pt idx="1">
                  <c:v>249</c:v>
                </c:pt>
                <c:pt idx="2">
                  <c:v>286</c:v>
                </c:pt>
              </c:numCache>
            </c:numRef>
          </c:val>
        </c:ser>
        <c:ser>
          <c:idx val="4"/>
          <c:order val="4"/>
          <c:tx>
            <c:strRef>
              <c:f>'8.3'!$A$17</c:f>
              <c:strCache>
                <c:ptCount val="1"/>
                <c:pt idx="0">
                  <c:v>Energie prostředí (tepelné čerpadlo)</c:v>
                </c:pt>
              </c:strCache>
            </c:strRef>
          </c:tx>
          <c:invertIfNegative val="0"/>
          <c:cat>
            <c:strRef>
              <c:f>'8.3'!$J$11:$L$11</c:f>
              <c:strCache>
                <c:ptCount val="3"/>
                <c:pt idx="0">
                  <c:v>Leden</c:v>
                </c:pt>
                <c:pt idx="1">
                  <c:v>Únor</c:v>
                </c:pt>
                <c:pt idx="2">
                  <c:v>Březen</c:v>
                </c:pt>
              </c:strCache>
            </c:strRef>
          </c:cat>
          <c:val>
            <c:numRef>
              <c:f>'8.3'!$J$17:$L$17</c:f>
              <c:numCache>
                <c:formatCode>#,##0.0</c:formatCode>
                <c:ptCount val="3"/>
                <c:pt idx="0">
                  <c:v>104</c:v>
                </c:pt>
                <c:pt idx="1">
                  <c:v>86</c:v>
                </c:pt>
                <c:pt idx="2">
                  <c:v>48</c:v>
                </c:pt>
              </c:numCache>
            </c:numRef>
          </c:val>
        </c:ser>
        <c:ser>
          <c:idx val="5"/>
          <c:order val="5"/>
          <c:tx>
            <c:strRef>
              <c:f>'8.3'!$A$18</c:f>
              <c:strCache>
                <c:ptCount val="1"/>
                <c:pt idx="0">
                  <c:v>Energie Slunce (solární kolektor)</c:v>
                </c:pt>
              </c:strCache>
            </c:strRef>
          </c:tx>
          <c:invertIfNegative val="0"/>
          <c:cat>
            <c:strRef>
              <c:f>'8.3'!$J$11:$L$11</c:f>
              <c:strCache>
                <c:ptCount val="3"/>
                <c:pt idx="0">
                  <c:v>Leden</c:v>
                </c:pt>
                <c:pt idx="1">
                  <c:v>Únor</c:v>
                </c:pt>
                <c:pt idx="2">
                  <c:v>Březen</c:v>
                </c:pt>
              </c:strCache>
            </c:strRef>
          </c:cat>
          <c:val>
            <c:numRef>
              <c:f>'8.3'!$J$18:$L$18</c:f>
              <c:numCache>
                <c:formatCode>#,##0.0</c:formatCode>
                <c:ptCount val="3"/>
                <c:pt idx="0">
                  <c:v>2</c:v>
                </c:pt>
                <c:pt idx="1">
                  <c:v>8</c:v>
                </c:pt>
                <c:pt idx="2">
                  <c:v>13</c:v>
                </c:pt>
              </c:numCache>
            </c:numRef>
          </c:val>
        </c:ser>
        <c:ser>
          <c:idx val="6"/>
          <c:order val="6"/>
          <c:tx>
            <c:strRef>
              <c:f>'8.3'!$A$19</c:f>
              <c:strCache>
                <c:ptCount val="1"/>
                <c:pt idx="0">
                  <c:v>Hnědé uhlí</c:v>
                </c:pt>
              </c:strCache>
            </c:strRef>
          </c:tx>
          <c:invertIfNegative val="0"/>
          <c:cat>
            <c:strRef>
              <c:f>'8.3'!$J$11:$L$11</c:f>
              <c:strCache>
                <c:ptCount val="3"/>
                <c:pt idx="0">
                  <c:v>Leden</c:v>
                </c:pt>
                <c:pt idx="1">
                  <c:v>Únor</c:v>
                </c:pt>
                <c:pt idx="2">
                  <c:v>Březen</c:v>
                </c:pt>
              </c:strCache>
            </c:strRef>
          </c:cat>
          <c:val>
            <c:numRef>
              <c:f>'8.3'!$J$19:$L$19</c:f>
              <c:numCache>
                <c:formatCode>#,##0.0</c:formatCode>
                <c:ptCount val="3"/>
                <c:pt idx="0">
                  <c:v>32852.44</c:v>
                </c:pt>
                <c:pt idx="1">
                  <c:v>33130.130000000005</c:v>
                </c:pt>
                <c:pt idx="2">
                  <c:v>15198.59</c:v>
                </c:pt>
              </c:numCache>
            </c:numRef>
          </c:val>
        </c:ser>
        <c:ser>
          <c:idx val="7"/>
          <c:order val="7"/>
          <c:tx>
            <c:strRef>
              <c:f>'8.3'!$A$20</c:f>
              <c:strCache>
                <c:ptCount val="1"/>
                <c:pt idx="0">
                  <c:v>Jaderné palivo</c:v>
                </c:pt>
              </c:strCache>
            </c:strRef>
          </c:tx>
          <c:invertIfNegative val="0"/>
          <c:cat>
            <c:strRef>
              <c:f>'8.3'!$J$11:$L$11</c:f>
              <c:strCache>
                <c:ptCount val="3"/>
                <c:pt idx="0">
                  <c:v>Leden</c:v>
                </c:pt>
                <c:pt idx="1">
                  <c:v>Únor</c:v>
                </c:pt>
                <c:pt idx="2">
                  <c:v>Březen</c:v>
                </c:pt>
              </c:strCache>
            </c:strRef>
          </c:cat>
          <c:val>
            <c:numRef>
              <c:f>'8.3'!$J$20:$L$20</c:f>
              <c:numCache>
                <c:formatCode>#,##0.0</c:formatCode>
                <c:ptCount val="3"/>
                <c:pt idx="0">
                  <c:v>0</c:v>
                </c:pt>
                <c:pt idx="1">
                  <c:v>0</c:v>
                </c:pt>
                <c:pt idx="2">
                  <c:v>0</c:v>
                </c:pt>
              </c:numCache>
            </c:numRef>
          </c:val>
        </c:ser>
        <c:ser>
          <c:idx val="8"/>
          <c:order val="8"/>
          <c:tx>
            <c:strRef>
              <c:f>'8.3'!$A$21</c:f>
              <c:strCache>
                <c:ptCount val="1"/>
                <c:pt idx="0">
                  <c:v>Koks</c:v>
                </c:pt>
              </c:strCache>
            </c:strRef>
          </c:tx>
          <c:invertIfNegative val="0"/>
          <c:cat>
            <c:strRef>
              <c:f>'8.3'!$J$11:$L$11</c:f>
              <c:strCache>
                <c:ptCount val="3"/>
                <c:pt idx="0">
                  <c:v>Leden</c:v>
                </c:pt>
                <c:pt idx="1">
                  <c:v>Únor</c:v>
                </c:pt>
                <c:pt idx="2">
                  <c:v>Březen</c:v>
                </c:pt>
              </c:strCache>
            </c:strRef>
          </c:cat>
          <c:val>
            <c:numRef>
              <c:f>'8.3'!$J$21:$L$21</c:f>
              <c:numCache>
                <c:formatCode>#,##0.0</c:formatCode>
                <c:ptCount val="3"/>
                <c:pt idx="0">
                  <c:v>0</c:v>
                </c:pt>
                <c:pt idx="1">
                  <c:v>0</c:v>
                </c:pt>
                <c:pt idx="2">
                  <c:v>0</c:v>
                </c:pt>
              </c:numCache>
            </c:numRef>
          </c:val>
        </c:ser>
        <c:ser>
          <c:idx val="9"/>
          <c:order val="9"/>
          <c:tx>
            <c:strRef>
              <c:f>'8.3'!$A$22</c:f>
              <c:strCache>
                <c:ptCount val="1"/>
                <c:pt idx="0">
                  <c:v>Odpadní teplo</c:v>
                </c:pt>
              </c:strCache>
            </c:strRef>
          </c:tx>
          <c:invertIfNegative val="0"/>
          <c:cat>
            <c:strRef>
              <c:f>'8.3'!$J$11:$L$11</c:f>
              <c:strCache>
                <c:ptCount val="3"/>
                <c:pt idx="0">
                  <c:v>Leden</c:v>
                </c:pt>
                <c:pt idx="1">
                  <c:v>Únor</c:v>
                </c:pt>
                <c:pt idx="2">
                  <c:v>Březen</c:v>
                </c:pt>
              </c:strCache>
            </c:strRef>
          </c:cat>
          <c:val>
            <c:numRef>
              <c:f>'8.3'!$J$22:$L$22</c:f>
              <c:numCache>
                <c:formatCode>#,##0.0</c:formatCode>
                <c:ptCount val="3"/>
                <c:pt idx="0">
                  <c:v>10257.14</c:v>
                </c:pt>
                <c:pt idx="1">
                  <c:v>9021.34</c:v>
                </c:pt>
                <c:pt idx="2">
                  <c:v>9442.48</c:v>
                </c:pt>
              </c:numCache>
            </c:numRef>
          </c:val>
        </c:ser>
        <c:ser>
          <c:idx val="10"/>
          <c:order val="10"/>
          <c:tx>
            <c:strRef>
              <c:f>'8.3'!$A$23</c:f>
              <c:strCache>
                <c:ptCount val="1"/>
                <c:pt idx="0">
                  <c:v>Ostatní kapalná paliva</c:v>
                </c:pt>
              </c:strCache>
            </c:strRef>
          </c:tx>
          <c:invertIfNegative val="0"/>
          <c:cat>
            <c:strRef>
              <c:f>'8.3'!$J$11:$L$11</c:f>
              <c:strCache>
                <c:ptCount val="3"/>
                <c:pt idx="0">
                  <c:v>Leden</c:v>
                </c:pt>
                <c:pt idx="1">
                  <c:v>Únor</c:v>
                </c:pt>
                <c:pt idx="2">
                  <c:v>Březen</c:v>
                </c:pt>
              </c:strCache>
            </c:strRef>
          </c:cat>
          <c:val>
            <c:numRef>
              <c:f>'8.3'!$J$23:$L$23</c:f>
              <c:numCache>
                <c:formatCode>#,##0.0</c:formatCode>
                <c:ptCount val="3"/>
                <c:pt idx="0">
                  <c:v>0</c:v>
                </c:pt>
                <c:pt idx="1">
                  <c:v>0</c:v>
                </c:pt>
                <c:pt idx="2">
                  <c:v>0</c:v>
                </c:pt>
              </c:numCache>
            </c:numRef>
          </c:val>
        </c:ser>
        <c:ser>
          <c:idx val="11"/>
          <c:order val="11"/>
          <c:tx>
            <c:strRef>
              <c:f>'8.3'!$A$24</c:f>
              <c:strCache>
                <c:ptCount val="1"/>
                <c:pt idx="0">
                  <c:v>Ostatní pevná paliva</c:v>
                </c:pt>
              </c:strCache>
            </c:strRef>
          </c:tx>
          <c:invertIfNegative val="0"/>
          <c:cat>
            <c:strRef>
              <c:f>'8.3'!$J$11:$L$11</c:f>
              <c:strCache>
                <c:ptCount val="3"/>
                <c:pt idx="0">
                  <c:v>Leden</c:v>
                </c:pt>
                <c:pt idx="1">
                  <c:v>Únor</c:v>
                </c:pt>
                <c:pt idx="2">
                  <c:v>Březen</c:v>
                </c:pt>
              </c:strCache>
            </c:strRef>
          </c:cat>
          <c:val>
            <c:numRef>
              <c:f>'8.3'!$J$24:$L$24</c:f>
              <c:numCache>
                <c:formatCode>#,##0.0</c:formatCode>
                <c:ptCount val="3"/>
                <c:pt idx="0">
                  <c:v>88900</c:v>
                </c:pt>
                <c:pt idx="1">
                  <c:v>102316</c:v>
                </c:pt>
                <c:pt idx="2">
                  <c:v>74326</c:v>
                </c:pt>
              </c:numCache>
            </c:numRef>
          </c:val>
        </c:ser>
        <c:ser>
          <c:idx val="12"/>
          <c:order val="12"/>
          <c:tx>
            <c:strRef>
              <c:f>'8.3'!$A$25</c:f>
              <c:strCache>
                <c:ptCount val="1"/>
                <c:pt idx="0">
                  <c:v>Ostatní plyny</c:v>
                </c:pt>
              </c:strCache>
            </c:strRef>
          </c:tx>
          <c:invertIfNegative val="0"/>
          <c:cat>
            <c:strRef>
              <c:f>'8.3'!$J$11:$L$11</c:f>
              <c:strCache>
                <c:ptCount val="3"/>
                <c:pt idx="0">
                  <c:v>Leden</c:v>
                </c:pt>
                <c:pt idx="1">
                  <c:v>Únor</c:v>
                </c:pt>
                <c:pt idx="2">
                  <c:v>Březen</c:v>
                </c:pt>
              </c:strCache>
            </c:strRef>
          </c:cat>
          <c:val>
            <c:numRef>
              <c:f>'8.3'!$J$25:$L$25</c:f>
              <c:numCache>
                <c:formatCode>#,##0.0</c:formatCode>
                <c:ptCount val="3"/>
                <c:pt idx="0">
                  <c:v>0</c:v>
                </c:pt>
                <c:pt idx="1">
                  <c:v>0</c:v>
                </c:pt>
                <c:pt idx="2">
                  <c:v>0</c:v>
                </c:pt>
              </c:numCache>
            </c:numRef>
          </c:val>
        </c:ser>
        <c:ser>
          <c:idx val="13"/>
          <c:order val="13"/>
          <c:tx>
            <c:strRef>
              <c:f>'8.3'!$A$26</c:f>
              <c:strCache>
                <c:ptCount val="1"/>
                <c:pt idx="0">
                  <c:v>Ostatní</c:v>
                </c:pt>
              </c:strCache>
            </c:strRef>
          </c:tx>
          <c:invertIfNegative val="0"/>
          <c:cat>
            <c:strRef>
              <c:f>'8.3'!$J$11:$L$11</c:f>
              <c:strCache>
                <c:ptCount val="3"/>
                <c:pt idx="0">
                  <c:v>Leden</c:v>
                </c:pt>
                <c:pt idx="1">
                  <c:v>Únor</c:v>
                </c:pt>
                <c:pt idx="2">
                  <c:v>Březen</c:v>
                </c:pt>
              </c:strCache>
            </c:strRef>
          </c:cat>
          <c:val>
            <c:numRef>
              <c:f>'8.3'!$J$26:$L$26</c:f>
              <c:numCache>
                <c:formatCode>#,##0.0</c:formatCode>
                <c:ptCount val="3"/>
                <c:pt idx="0">
                  <c:v>0</c:v>
                </c:pt>
                <c:pt idx="1">
                  <c:v>0</c:v>
                </c:pt>
                <c:pt idx="2">
                  <c:v>0</c:v>
                </c:pt>
              </c:numCache>
            </c:numRef>
          </c:val>
        </c:ser>
        <c:ser>
          <c:idx val="14"/>
          <c:order val="14"/>
          <c:tx>
            <c:strRef>
              <c:f>'8.3'!$A$27</c:f>
              <c:strCache>
                <c:ptCount val="1"/>
                <c:pt idx="0">
                  <c:v>Topné oleje</c:v>
                </c:pt>
              </c:strCache>
            </c:strRef>
          </c:tx>
          <c:invertIfNegative val="0"/>
          <c:cat>
            <c:strRef>
              <c:f>'8.3'!$J$11:$L$11</c:f>
              <c:strCache>
                <c:ptCount val="3"/>
                <c:pt idx="0">
                  <c:v>Leden</c:v>
                </c:pt>
                <c:pt idx="1">
                  <c:v>Únor</c:v>
                </c:pt>
                <c:pt idx="2">
                  <c:v>Březen</c:v>
                </c:pt>
              </c:strCache>
            </c:strRef>
          </c:cat>
          <c:val>
            <c:numRef>
              <c:f>'8.3'!$J$27:$L$27</c:f>
              <c:numCache>
                <c:formatCode>#,##0.0</c:formatCode>
                <c:ptCount val="3"/>
                <c:pt idx="0">
                  <c:v>36.503999999999998</c:v>
                </c:pt>
                <c:pt idx="1">
                  <c:v>30.670999999999999</c:v>
                </c:pt>
                <c:pt idx="2">
                  <c:v>25.652999999999999</c:v>
                </c:pt>
              </c:numCache>
            </c:numRef>
          </c:val>
        </c:ser>
        <c:ser>
          <c:idx val="15"/>
          <c:order val="15"/>
          <c:tx>
            <c:strRef>
              <c:f>'8.3'!$A$28</c:f>
              <c:strCache>
                <c:ptCount val="1"/>
                <c:pt idx="0">
                  <c:v>Zemní plyn</c:v>
                </c:pt>
              </c:strCache>
            </c:strRef>
          </c:tx>
          <c:invertIfNegative val="0"/>
          <c:cat>
            <c:strRef>
              <c:f>'8.3'!$J$11:$L$11</c:f>
              <c:strCache>
                <c:ptCount val="3"/>
                <c:pt idx="0">
                  <c:v>Leden</c:v>
                </c:pt>
                <c:pt idx="1">
                  <c:v>Únor</c:v>
                </c:pt>
                <c:pt idx="2">
                  <c:v>Březen</c:v>
                </c:pt>
              </c:strCache>
            </c:strRef>
          </c:cat>
          <c:val>
            <c:numRef>
              <c:f>'8.3'!$J$28:$L$28</c:f>
              <c:numCache>
                <c:formatCode>#,##0.0</c:formatCode>
                <c:ptCount val="3"/>
                <c:pt idx="0">
                  <c:v>633571.25086101971</c:v>
                </c:pt>
                <c:pt idx="1">
                  <c:v>657262.76544992428</c:v>
                </c:pt>
                <c:pt idx="2">
                  <c:v>614509.29849274131</c:v>
                </c:pt>
              </c:numCache>
            </c:numRef>
          </c:val>
        </c:ser>
        <c:dLbls>
          <c:showLegendKey val="0"/>
          <c:showVal val="0"/>
          <c:showCatName val="0"/>
          <c:showSerName val="0"/>
          <c:showPercent val="0"/>
          <c:showBubbleSize val="0"/>
        </c:dLbls>
        <c:gapWidth val="150"/>
        <c:overlap val="100"/>
        <c:axId val="217778432"/>
        <c:axId val="217788416"/>
      </c:barChart>
      <c:catAx>
        <c:axId val="217778432"/>
        <c:scaling>
          <c:orientation val="minMax"/>
        </c:scaling>
        <c:delete val="0"/>
        <c:axPos val="b"/>
        <c:numFmt formatCode="General" sourceLinked="1"/>
        <c:majorTickMark val="none"/>
        <c:minorTickMark val="none"/>
        <c:tickLblPos val="nextTo"/>
        <c:txPr>
          <a:bodyPr/>
          <a:lstStyle/>
          <a:p>
            <a:pPr>
              <a:defRPr sz="900"/>
            </a:pPr>
            <a:endParaRPr lang="cs-CZ"/>
          </a:p>
        </c:txPr>
        <c:crossAx val="217788416"/>
        <c:crosses val="autoZero"/>
        <c:auto val="1"/>
        <c:lblAlgn val="ctr"/>
        <c:lblOffset val="100"/>
        <c:noMultiLvlLbl val="0"/>
      </c:catAx>
      <c:valAx>
        <c:axId val="217788416"/>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77784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podle sektorů</a:t>
            </a:r>
            <a:r>
              <a:rPr lang="cs-CZ" sz="1000" baseline="0"/>
              <a:t> národního hospodářství</a:t>
            </a:r>
            <a:r>
              <a:rPr lang="cs-CZ" sz="1000"/>
              <a:t> (GJ)</a:t>
            </a:r>
          </a:p>
        </c:rich>
      </c:tx>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'8.3'!$A$31</c:f>
              <c:strCache>
                <c:ptCount val="1"/>
                <c:pt idx="0">
                  <c:v>Průmysl</c:v>
                </c:pt>
              </c:strCache>
            </c:strRef>
          </c:tx>
          <c:invertIfNegative val="0"/>
          <c:cat>
            <c:strRef>
              <c:f>'8.3'!$J$11:$L$11</c:f>
              <c:strCache>
                <c:ptCount val="3"/>
                <c:pt idx="0">
                  <c:v>Leden</c:v>
                </c:pt>
                <c:pt idx="1">
                  <c:v>Únor</c:v>
                </c:pt>
                <c:pt idx="2">
                  <c:v>Březen</c:v>
                </c:pt>
              </c:strCache>
            </c:strRef>
          </c:cat>
          <c:val>
            <c:numRef>
              <c:f>'8.3'!$J$31:$L$31</c:f>
              <c:numCache>
                <c:formatCode>#,##0.0</c:formatCode>
                <c:ptCount val="3"/>
                <c:pt idx="0">
                  <c:v>62083.985000000001</c:v>
                </c:pt>
                <c:pt idx="1">
                  <c:v>65909.973999999987</c:v>
                </c:pt>
                <c:pt idx="2">
                  <c:v>59887.239000000001</c:v>
                </c:pt>
              </c:numCache>
            </c:numRef>
          </c:val>
        </c:ser>
        <c:ser>
          <c:idx val="1"/>
          <c:order val="1"/>
          <c:tx>
            <c:strRef>
              <c:f>'8.3'!$A$32</c:f>
              <c:strCache>
                <c:ptCount val="1"/>
                <c:pt idx="0">
                  <c:v>Energetika</c:v>
                </c:pt>
              </c:strCache>
            </c:strRef>
          </c:tx>
          <c:invertIfNegative val="0"/>
          <c:cat>
            <c:strRef>
              <c:f>'8.3'!$J$11:$L$11</c:f>
              <c:strCache>
                <c:ptCount val="3"/>
                <c:pt idx="0">
                  <c:v>Leden</c:v>
                </c:pt>
                <c:pt idx="1">
                  <c:v>Únor</c:v>
                </c:pt>
                <c:pt idx="2">
                  <c:v>Březen</c:v>
                </c:pt>
              </c:strCache>
            </c:strRef>
          </c:cat>
          <c:val>
            <c:numRef>
              <c:f>'8.3'!$J$32:$L$32</c:f>
              <c:numCache>
                <c:formatCode>#,##0.0</c:formatCode>
                <c:ptCount val="3"/>
                <c:pt idx="0">
                  <c:v>2261.21</c:v>
                </c:pt>
                <c:pt idx="1">
                  <c:v>2312.38</c:v>
                </c:pt>
                <c:pt idx="2">
                  <c:v>2404.5</c:v>
                </c:pt>
              </c:numCache>
            </c:numRef>
          </c:val>
        </c:ser>
        <c:ser>
          <c:idx val="2"/>
          <c:order val="2"/>
          <c:tx>
            <c:strRef>
              <c:f>'8.3'!$A$33</c:f>
              <c:strCache>
                <c:ptCount val="1"/>
                <c:pt idx="0">
                  <c:v>Doprava</c:v>
                </c:pt>
              </c:strCache>
            </c:strRef>
          </c:tx>
          <c:invertIfNegative val="0"/>
          <c:cat>
            <c:strRef>
              <c:f>'8.3'!$J$11:$L$11</c:f>
              <c:strCache>
                <c:ptCount val="3"/>
                <c:pt idx="0">
                  <c:v>Leden</c:v>
                </c:pt>
                <c:pt idx="1">
                  <c:v>Únor</c:v>
                </c:pt>
                <c:pt idx="2">
                  <c:v>Březen</c:v>
                </c:pt>
              </c:strCache>
            </c:strRef>
          </c:cat>
          <c:val>
            <c:numRef>
              <c:f>'8.3'!$J$33:$L$33</c:f>
              <c:numCache>
                <c:formatCode>#,##0.0</c:formatCode>
                <c:ptCount val="3"/>
                <c:pt idx="0">
                  <c:v>0</c:v>
                </c:pt>
                <c:pt idx="1">
                  <c:v>0</c:v>
                </c:pt>
                <c:pt idx="2">
                  <c:v>0</c:v>
                </c:pt>
              </c:numCache>
            </c:numRef>
          </c:val>
        </c:ser>
        <c:ser>
          <c:idx val="3"/>
          <c:order val="3"/>
          <c:tx>
            <c:strRef>
              <c:f>'8.3'!$A$34</c:f>
              <c:strCache>
                <c:ptCount val="1"/>
                <c:pt idx="0">
                  <c:v>Stavebnictví</c:v>
                </c:pt>
              </c:strCache>
            </c:strRef>
          </c:tx>
          <c:invertIfNegative val="0"/>
          <c:cat>
            <c:strRef>
              <c:f>'8.3'!$J$11:$L$11</c:f>
              <c:strCache>
                <c:ptCount val="3"/>
                <c:pt idx="0">
                  <c:v>Leden</c:v>
                </c:pt>
                <c:pt idx="1">
                  <c:v>Únor</c:v>
                </c:pt>
                <c:pt idx="2">
                  <c:v>Březen</c:v>
                </c:pt>
              </c:strCache>
            </c:strRef>
          </c:cat>
          <c:val>
            <c:numRef>
              <c:f>'8.3'!$J$34:$L$34</c:f>
              <c:numCache>
                <c:formatCode>#,##0.0</c:formatCode>
                <c:ptCount val="3"/>
                <c:pt idx="0">
                  <c:v>0</c:v>
                </c:pt>
                <c:pt idx="1">
                  <c:v>0</c:v>
                </c:pt>
                <c:pt idx="2">
                  <c:v>0</c:v>
                </c:pt>
              </c:numCache>
            </c:numRef>
          </c:val>
        </c:ser>
        <c:ser>
          <c:idx val="4"/>
          <c:order val="4"/>
          <c:tx>
            <c:strRef>
              <c:f>'8.3'!$A$35</c:f>
              <c:strCache>
                <c:ptCount val="1"/>
                <c:pt idx="0">
                  <c:v>Zemědělství a lesnictví</c:v>
                </c:pt>
              </c:strCache>
            </c:strRef>
          </c:tx>
          <c:invertIfNegative val="0"/>
          <c:cat>
            <c:strRef>
              <c:f>'8.3'!$J$11:$L$11</c:f>
              <c:strCache>
                <c:ptCount val="3"/>
                <c:pt idx="0">
                  <c:v>Leden</c:v>
                </c:pt>
                <c:pt idx="1">
                  <c:v>Únor</c:v>
                </c:pt>
                <c:pt idx="2">
                  <c:v>Březen</c:v>
                </c:pt>
              </c:strCache>
            </c:strRef>
          </c:cat>
          <c:val>
            <c:numRef>
              <c:f>'8.3'!$J$35:$L$35</c:f>
              <c:numCache>
                <c:formatCode>#,##0.0</c:formatCode>
                <c:ptCount val="3"/>
                <c:pt idx="0">
                  <c:v>2015</c:v>
                </c:pt>
                <c:pt idx="1">
                  <c:v>1827</c:v>
                </c:pt>
                <c:pt idx="2">
                  <c:v>1809</c:v>
                </c:pt>
              </c:numCache>
            </c:numRef>
          </c:val>
        </c:ser>
        <c:ser>
          <c:idx val="5"/>
          <c:order val="5"/>
          <c:tx>
            <c:strRef>
              <c:f>'8.3'!$A$36</c:f>
              <c:strCache>
                <c:ptCount val="1"/>
                <c:pt idx="0">
                  <c:v>Domácnosti</c:v>
                </c:pt>
              </c:strCache>
            </c:strRef>
          </c:tx>
          <c:invertIfNegative val="0"/>
          <c:cat>
            <c:strRef>
              <c:f>'8.3'!$J$11:$L$11</c:f>
              <c:strCache>
                <c:ptCount val="3"/>
                <c:pt idx="0">
                  <c:v>Leden</c:v>
                </c:pt>
                <c:pt idx="1">
                  <c:v>Únor</c:v>
                </c:pt>
                <c:pt idx="2">
                  <c:v>Březen</c:v>
                </c:pt>
              </c:strCache>
            </c:strRef>
          </c:cat>
          <c:val>
            <c:numRef>
              <c:f>'8.3'!$J$36:$L$36</c:f>
              <c:numCache>
                <c:formatCode>#,##0.0</c:formatCode>
                <c:ptCount val="3"/>
                <c:pt idx="0">
                  <c:v>399583.44900000008</c:v>
                </c:pt>
                <c:pt idx="1">
                  <c:v>412955.02899999998</c:v>
                </c:pt>
                <c:pt idx="2">
                  <c:v>380073.636</c:v>
                </c:pt>
              </c:numCache>
            </c:numRef>
          </c:val>
        </c:ser>
        <c:ser>
          <c:idx val="6"/>
          <c:order val="6"/>
          <c:tx>
            <c:strRef>
              <c:f>'8.3'!$A$37</c:f>
              <c:strCache>
                <c:ptCount val="1"/>
                <c:pt idx="0">
                  <c:v>Obchod, služby, školství, zdravotnictví</c:v>
                </c:pt>
              </c:strCache>
            </c:strRef>
          </c:tx>
          <c:invertIfNegative val="0"/>
          <c:cat>
            <c:strRef>
              <c:f>'8.3'!$J$11:$L$11</c:f>
              <c:strCache>
                <c:ptCount val="3"/>
                <c:pt idx="0">
                  <c:v>Leden</c:v>
                </c:pt>
                <c:pt idx="1">
                  <c:v>Únor</c:v>
                </c:pt>
                <c:pt idx="2">
                  <c:v>Březen</c:v>
                </c:pt>
              </c:strCache>
            </c:strRef>
          </c:cat>
          <c:val>
            <c:numRef>
              <c:f>'8.3'!$J$37:$L$37</c:f>
              <c:numCache>
                <c:formatCode>#,##0.0</c:formatCode>
                <c:ptCount val="3"/>
                <c:pt idx="0">
                  <c:v>112395.61499999999</c:v>
                </c:pt>
                <c:pt idx="1">
                  <c:v>119353.85000000002</c:v>
                </c:pt>
                <c:pt idx="2">
                  <c:v>105691.35200000001</c:v>
                </c:pt>
              </c:numCache>
            </c:numRef>
          </c:val>
        </c:ser>
        <c:ser>
          <c:idx val="7"/>
          <c:order val="7"/>
          <c:tx>
            <c:strRef>
              <c:f>'8.3'!$A$38</c:f>
              <c:strCache>
                <c:ptCount val="1"/>
                <c:pt idx="0">
                  <c:v>Ostatní</c:v>
                </c:pt>
              </c:strCache>
            </c:strRef>
          </c:tx>
          <c:invertIfNegative val="0"/>
          <c:cat>
            <c:strRef>
              <c:f>'8.3'!$J$11:$L$11</c:f>
              <c:strCache>
                <c:ptCount val="3"/>
                <c:pt idx="0">
                  <c:v>Leden</c:v>
                </c:pt>
                <c:pt idx="1">
                  <c:v>Únor</c:v>
                </c:pt>
                <c:pt idx="2">
                  <c:v>Březen</c:v>
                </c:pt>
              </c:strCache>
            </c:strRef>
          </c:cat>
          <c:val>
            <c:numRef>
              <c:f>'8.3'!$J$38:$L$38</c:f>
              <c:numCache>
                <c:formatCode>#,##0.0</c:formatCode>
                <c:ptCount val="3"/>
                <c:pt idx="0">
                  <c:v>115873.454</c:v>
                </c:pt>
                <c:pt idx="1">
                  <c:v>124972.33799999999</c:v>
                </c:pt>
                <c:pt idx="2">
                  <c:v>113646.144</c:v>
                </c:pt>
              </c:numCache>
            </c:numRef>
          </c:val>
        </c:ser>
        <c:dLbls>
          <c:showLegendKey val="0"/>
          <c:showVal val="0"/>
          <c:showCatName val="0"/>
          <c:showSerName val="0"/>
          <c:showPercent val="0"/>
          <c:showBubbleSize val="0"/>
        </c:dLbls>
        <c:gapWidth val="150"/>
        <c:overlap val="100"/>
        <c:axId val="217818624"/>
        <c:axId val="217820160"/>
      </c:barChart>
      <c:catAx>
        <c:axId val="217818624"/>
        <c:scaling>
          <c:orientation val="minMax"/>
        </c:scaling>
        <c:delete val="0"/>
        <c:axPos val="b"/>
        <c:numFmt formatCode="General" sourceLinked="1"/>
        <c:majorTickMark val="none"/>
        <c:minorTickMark val="none"/>
        <c:tickLblPos val="nextTo"/>
        <c:txPr>
          <a:bodyPr/>
          <a:lstStyle/>
          <a:p>
            <a:pPr>
              <a:defRPr sz="900"/>
            </a:pPr>
            <a:endParaRPr lang="cs-CZ"/>
          </a:p>
        </c:txPr>
        <c:crossAx val="217820160"/>
        <c:crosses val="autoZero"/>
        <c:auto val="1"/>
        <c:lblAlgn val="ctr"/>
        <c:lblOffset val="100"/>
        <c:noMultiLvlLbl val="0"/>
      </c:catAx>
      <c:valAx>
        <c:axId val="217820160"/>
        <c:scaling>
          <c:orientation val="minMax"/>
          <c:max val="900000"/>
        </c:scaling>
        <c:delete val="0"/>
        <c:axPos val="l"/>
        <c:majorGridlines/>
        <c:numFmt formatCode="#,##0" sourceLinked="0"/>
        <c:majorTickMark val="out"/>
        <c:minorTickMark val="none"/>
        <c:tickLblPos val="nextTo"/>
        <c:spPr>
          <a:ln>
            <a:noFill/>
          </a:ln>
        </c:spPr>
        <c:txPr>
          <a:bodyPr/>
          <a:lstStyle/>
          <a:p>
            <a:pPr>
              <a:defRPr sz="900"/>
            </a:pPr>
            <a:endParaRPr lang="cs-CZ"/>
          </a:p>
        </c:txPr>
        <c:crossAx val="217818624"/>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'8.3'!$M$13:$M$28</c:f>
              <c:numCache>
                <c:formatCode>0.0%</c:formatCode>
                <c:ptCount val="16"/>
              </c:numCache>
            </c:numRef>
          </c:cat>
          <c:val>
            <c:numRef>
              <c:f>'8.3'!$M$13:$M$28</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'8.3'!$M$31:$M$38</c:f>
              <c:numCache>
                <c:formatCode>#,##0.0</c:formatCode>
                <c:ptCount val="8"/>
              </c:numCache>
            </c:numRef>
          </c:cat>
          <c:val>
            <c:numRef>
              <c:f>'8.3'!$M$31:$M$38</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Karlovarský kraj</a:t>
            </a:r>
          </a:p>
        </c:rich>
      </c:tx>
      <c:overlay val="0"/>
    </c:title>
    <c:autoTitleDeleted val="0"/>
    <c:plotArea>
      <c:layout>
        <c:manualLayout>
          <c:layoutTarget val="inner"/>
          <c:xMode val="edge"/>
          <c:yMode val="edge"/>
          <c:x val="4.0663060353530081E-2"/>
          <c:y val="0.30584543598716829"/>
          <c:w val="0.90254655833803266"/>
          <c:h val="0.24547448142412759"/>
        </c:manualLayout>
      </c:layout>
      <c:barChart>
        <c:barDir val="bar"/>
        <c:grouping val="clustered"/>
        <c:varyColors val="0"/>
        <c:ser>
          <c:idx val="2"/>
          <c:order val="0"/>
          <c:tx>
            <c:strRef>
              <c:f>'8.4'!$I$5</c:f>
              <c:strCache>
                <c:ptCount val="1"/>
                <c:pt idx="0">
                  <c:v>dodávkách ČR</c:v>
                </c:pt>
              </c:strCache>
            </c:strRef>
          </c:tx>
          <c:invertIfNegative val="0"/>
          <c:val>
            <c:numRef>
              <c:f>'8.4'!$J$5</c:f>
              <c:numCache>
                <c:formatCode>0.0%</c:formatCode>
                <c:ptCount val="1"/>
                <c:pt idx="0">
                  <c:v>4.5745027275016573E-2</c:v>
                </c:pt>
              </c:numCache>
            </c:numRef>
          </c:val>
        </c:ser>
        <c:ser>
          <c:idx val="1"/>
          <c:order val="1"/>
          <c:tx>
            <c:strRef>
              <c:f>'8.4'!$I$4</c:f>
              <c:strCache>
                <c:ptCount val="1"/>
                <c:pt idx="0">
                  <c:v>výrobě</c:v>
                </c:pt>
              </c:strCache>
            </c:strRef>
          </c:tx>
          <c:invertIfNegative val="0"/>
          <c:val>
            <c:numRef>
              <c:f>'8.4'!$J$4</c:f>
              <c:numCache>
                <c:formatCode>0.0%</c:formatCode>
                <c:ptCount val="1"/>
                <c:pt idx="0">
                  <c:v>8.143155615133868E-2</c:v>
                </c:pt>
              </c:numCache>
            </c:numRef>
          </c:val>
        </c:ser>
        <c:ser>
          <c:idx val="0"/>
          <c:order val="2"/>
          <c:tx>
            <c:strRef>
              <c:f>'8.4'!$I$3</c:f>
              <c:strCache>
                <c:ptCount val="1"/>
                <c:pt idx="0">
                  <c:v>instalovaném výkonu</c:v>
                </c:pt>
              </c:strCache>
            </c:strRef>
          </c:tx>
          <c:invertIfNegative val="0"/>
          <c:val>
            <c:numRef>
              <c:f>'8.4'!$J$3</c:f>
              <c:numCache>
                <c:formatCode>0.0%</c:formatCode>
                <c:ptCount val="1"/>
                <c:pt idx="0">
                  <c:v>5.2519765774033673E-2</c:v>
                </c:pt>
              </c:numCache>
            </c:numRef>
          </c:val>
        </c:ser>
        <c:dLbls>
          <c:showLegendKey val="0"/>
          <c:showVal val="0"/>
          <c:showCatName val="0"/>
          <c:showSerName val="0"/>
          <c:showPercent val="0"/>
          <c:showBubbleSize val="0"/>
        </c:dLbls>
        <c:gapWidth val="150"/>
        <c:axId val="221241344"/>
        <c:axId val="221242880"/>
      </c:barChart>
      <c:catAx>
        <c:axId val="221241344"/>
        <c:scaling>
          <c:orientation val="minMax"/>
        </c:scaling>
        <c:delete val="1"/>
        <c:axPos val="l"/>
        <c:numFmt formatCode="General" sourceLinked="1"/>
        <c:majorTickMark val="none"/>
        <c:minorTickMark val="none"/>
        <c:tickLblPos val="nextTo"/>
        <c:crossAx val="221242880"/>
        <c:crosses val="autoZero"/>
        <c:auto val="1"/>
        <c:lblAlgn val="ctr"/>
        <c:lblOffset val="100"/>
        <c:noMultiLvlLbl val="0"/>
      </c:catAx>
      <c:valAx>
        <c:axId val="22124288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21241344"/>
        <c:crosses val="autoZero"/>
        <c:crossBetween val="between"/>
      </c:valAx>
    </c:plotArea>
    <c:legend>
      <c:legendPos val="b"/>
      <c:layout>
        <c:manualLayout>
          <c:xMode val="edge"/>
          <c:yMode val="edge"/>
          <c:x val="0.14146772767462423"/>
          <c:y val="0.74908068686696816"/>
          <c:w val="0.85853227232537577"/>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userShapes r:id="rId1"/>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(GJ)</a:t>
            </a:r>
          </a:p>
        </c:rich>
      </c:tx>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'8.4'!$A$13</c:f>
              <c:strCache>
                <c:ptCount val="1"/>
                <c:pt idx="0">
                  <c:v>Biomasa</c:v>
                </c:pt>
              </c:strCache>
            </c:strRef>
          </c:tx>
          <c:invertIfNegative val="0"/>
          <c:cat>
            <c:strRef>
              <c:f>'8.4'!$J$11:$L$11</c:f>
              <c:strCache>
                <c:ptCount val="3"/>
                <c:pt idx="0">
                  <c:v>Leden</c:v>
                </c:pt>
                <c:pt idx="1">
                  <c:v>Únor</c:v>
                </c:pt>
                <c:pt idx="2">
                  <c:v>Březen</c:v>
                </c:pt>
              </c:strCache>
            </c:strRef>
          </c:cat>
          <c:val>
            <c:numRef>
              <c:f>'8.4'!$J$13:$L$13</c:f>
              <c:numCache>
                <c:formatCode>#,##0.0</c:formatCode>
                <c:ptCount val="3"/>
                <c:pt idx="0">
                  <c:v>25801.223999999998</c:v>
                </c:pt>
                <c:pt idx="1">
                  <c:v>25254.404000000002</c:v>
                </c:pt>
                <c:pt idx="2">
                  <c:v>29287.754000000001</c:v>
                </c:pt>
              </c:numCache>
            </c:numRef>
          </c:val>
        </c:ser>
        <c:ser>
          <c:idx val="1"/>
          <c:order val="1"/>
          <c:tx>
            <c:strRef>
              <c:f>'8.4'!$A$14</c:f>
              <c:strCache>
                <c:ptCount val="1"/>
                <c:pt idx="0">
                  <c:v>Bioplyn</c:v>
                </c:pt>
              </c:strCache>
            </c:strRef>
          </c:tx>
          <c:invertIfNegative val="0"/>
          <c:cat>
            <c:strRef>
              <c:f>'8.4'!$J$11:$L$11</c:f>
              <c:strCache>
                <c:ptCount val="3"/>
                <c:pt idx="0">
                  <c:v>Leden</c:v>
                </c:pt>
                <c:pt idx="1">
                  <c:v>Únor</c:v>
                </c:pt>
                <c:pt idx="2">
                  <c:v>Březen</c:v>
                </c:pt>
              </c:strCache>
            </c:strRef>
          </c:cat>
          <c:val>
            <c:numRef>
              <c:f>'8.4'!$J$14:$L$14</c:f>
              <c:numCache>
                <c:formatCode>#,##0.0</c:formatCode>
                <c:ptCount val="3"/>
                <c:pt idx="0">
                  <c:v>1083</c:v>
                </c:pt>
                <c:pt idx="1">
                  <c:v>594</c:v>
                </c:pt>
                <c:pt idx="2">
                  <c:v>1128</c:v>
                </c:pt>
              </c:numCache>
            </c:numRef>
          </c:val>
        </c:ser>
        <c:ser>
          <c:idx val="2"/>
          <c:order val="2"/>
          <c:tx>
            <c:strRef>
              <c:f>'8.4'!$A$15</c:f>
              <c:strCache>
                <c:ptCount val="1"/>
                <c:pt idx="0">
                  <c:v>Černé uhlí</c:v>
                </c:pt>
              </c:strCache>
            </c:strRef>
          </c:tx>
          <c:invertIfNegative val="0"/>
          <c:cat>
            <c:strRef>
              <c:f>'8.4'!$J$11:$L$11</c:f>
              <c:strCache>
                <c:ptCount val="3"/>
                <c:pt idx="0">
                  <c:v>Leden</c:v>
                </c:pt>
                <c:pt idx="1">
                  <c:v>Únor</c:v>
                </c:pt>
                <c:pt idx="2">
                  <c:v>Březen</c:v>
                </c:pt>
              </c:strCache>
            </c:strRef>
          </c:cat>
          <c:val>
            <c:numRef>
              <c:f>'8.4'!$J$15:$L$15</c:f>
              <c:numCache>
                <c:formatCode>#,##0.0</c:formatCode>
                <c:ptCount val="3"/>
                <c:pt idx="0">
                  <c:v>0</c:v>
                </c:pt>
                <c:pt idx="1">
                  <c:v>0</c:v>
                </c:pt>
                <c:pt idx="2">
                  <c:v>0</c:v>
                </c:pt>
              </c:numCache>
            </c:numRef>
          </c:val>
        </c:ser>
        <c:ser>
          <c:idx val="3"/>
          <c:order val="3"/>
          <c:tx>
            <c:strRef>
              <c:f>'8.4'!$A$16</c:f>
              <c:strCache>
                <c:ptCount val="1"/>
                <c:pt idx="0">
                  <c:v>Elektrická energie</c:v>
                </c:pt>
              </c:strCache>
            </c:strRef>
          </c:tx>
          <c:invertIfNegative val="0"/>
          <c:cat>
            <c:strRef>
              <c:f>'8.4'!$J$11:$L$11</c:f>
              <c:strCache>
                <c:ptCount val="3"/>
                <c:pt idx="0">
                  <c:v>Leden</c:v>
                </c:pt>
                <c:pt idx="1">
                  <c:v>Únor</c:v>
                </c:pt>
                <c:pt idx="2">
                  <c:v>Březen</c:v>
                </c:pt>
              </c:strCache>
            </c:strRef>
          </c:cat>
          <c:val>
            <c:numRef>
              <c:f>'8.4'!$J$16:$L$16</c:f>
              <c:numCache>
                <c:formatCode>#,##0.0</c:formatCode>
                <c:ptCount val="3"/>
                <c:pt idx="0">
                  <c:v>0</c:v>
                </c:pt>
                <c:pt idx="1">
                  <c:v>0</c:v>
                </c:pt>
                <c:pt idx="2">
                  <c:v>0</c:v>
                </c:pt>
              </c:numCache>
            </c:numRef>
          </c:val>
        </c:ser>
        <c:ser>
          <c:idx val="4"/>
          <c:order val="4"/>
          <c:tx>
            <c:strRef>
              <c:f>'8.4'!$A$17</c:f>
              <c:strCache>
                <c:ptCount val="1"/>
                <c:pt idx="0">
                  <c:v>Energie prostředí (tepelné čerpadlo)</c:v>
                </c:pt>
              </c:strCache>
            </c:strRef>
          </c:tx>
          <c:invertIfNegative val="0"/>
          <c:cat>
            <c:strRef>
              <c:f>'8.4'!$J$11:$L$11</c:f>
              <c:strCache>
                <c:ptCount val="3"/>
                <c:pt idx="0">
                  <c:v>Leden</c:v>
                </c:pt>
                <c:pt idx="1">
                  <c:v>Únor</c:v>
                </c:pt>
                <c:pt idx="2">
                  <c:v>Březen</c:v>
                </c:pt>
              </c:strCache>
            </c:strRef>
          </c:cat>
          <c:val>
            <c:numRef>
              <c:f>'8.4'!$J$17:$L$17</c:f>
              <c:numCache>
                <c:formatCode>#,##0.0</c:formatCode>
                <c:ptCount val="3"/>
                <c:pt idx="0">
                  <c:v>350.96</c:v>
                </c:pt>
                <c:pt idx="1">
                  <c:v>226.81</c:v>
                </c:pt>
                <c:pt idx="2">
                  <c:v>299.13</c:v>
                </c:pt>
              </c:numCache>
            </c:numRef>
          </c:val>
        </c:ser>
        <c:ser>
          <c:idx val="5"/>
          <c:order val="5"/>
          <c:tx>
            <c:strRef>
              <c:f>'8.4'!$A$18</c:f>
              <c:strCache>
                <c:ptCount val="1"/>
                <c:pt idx="0">
                  <c:v>Energie Slunce (solární kolektor)</c:v>
                </c:pt>
              </c:strCache>
            </c:strRef>
          </c:tx>
          <c:invertIfNegative val="0"/>
          <c:cat>
            <c:strRef>
              <c:f>'8.4'!$J$11:$L$11</c:f>
              <c:strCache>
                <c:ptCount val="3"/>
                <c:pt idx="0">
                  <c:v>Leden</c:v>
                </c:pt>
                <c:pt idx="1">
                  <c:v>Únor</c:v>
                </c:pt>
                <c:pt idx="2">
                  <c:v>Březen</c:v>
                </c:pt>
              </c:strCache>
            </c:strRef>
          </c:cat>
          <c:val>
            <c:numRef>
              <c:f>'8.4'!$J$18:$L$18</c:f>
              <c:numCache>
                <c:formatCode>#,##0.0</c:formatCode>
                <c:ptCount val="3"/>
                <c:pt idx="0">
                  <c:v>1</c:v>
                </c:pt>
                <c:pt idx="1">
                  <c:v>1</c:v>
                </c:pt>
                <c:pt idx="2">
                  <c:v>2</c:v>
                </c:pt>
              </c:numCache>
            </c:numRef>
          </c:val>
        </c:ser>
        <c:ser>
          <c:idx val="6"/>
          <c:order val="6"/>
          <c:tx>
            <c:strRef>
              <c:f>'8.4'!$A$19</c:f>
              <c:strCache>
                <c:ptCount val="1"/>
                <c:pt idx="0">
                  <c:v>Hnědé uhlí</c:v>
                </c:pt>
              </c:strCache>
            </c:strRef>
          </c:tx>
          <c:invertIfNegative val="0"/>
          <c:cat>
            <c:strRef>
              <c:f>'8.4'!$J$11:$L$11</c:f>
              <c:strCache>
                <c:ptCount val="3"/>
                <c:pt idx="0">
                  <c:v>Leden</c:v>
                </c:pt>
                <c:pt idx="1">
                  <c:v>Únor</c:v>
                </c:pt>
                <c:pt idx="2">
                  <c:v>Březen</c:v>
                </c:pt>
              </c:strCache>
            </c:strRef>
          </c:cat>
          <c:val>
            <c:numRef>
              <c:f>'8.4'!$J$19:$L$19</c:f>
              <c:numCache>
                <c:formatCode>#,##0.0</c:formatCode>
                <c:ptCount val="3"/>
                <c:pt idx="0">
                  <c:v>421285.76</c:v>
                </c:pt>
                <c:pt idx="1">
                  <c:v>430213.52999999997</c:v>
                </c:pt>
                <c:pt idx="2">
                  <c:v>396844.63</c:v>
                </c:pt>
              </c:numCache>
            </c:numRef>
          </c:val>
        </c:ser>
        <c:ser>
          <c:idx val="7"/>
          <c:order val="7"/>
          <c:tx>
            <c:strRef>
              <c:f>'8.4'!$A$20</c:f>
              <c:strCache>
                <c:ptCount val="1"/>
                <c:pt idx="0">
                  <c:v>Jaderné palivo</c:v>
                </c:pt>
              </c:strCache>
            </c:strRef>
          </c:tx>
          <c:invertIfNegative val="0"/>
          <c:cat>
            <c:strRef>
              <c:f>'8.4'!$J$11:$L$11</c:f>
              <c:strCache>
                <c:ptCount val="3"/>
                <c:pt idx="0">
                  <c:v>Leden</c:v>
                </c:pt>
                <c:pt idx="1">
                  <c:v>Únor</c:v>
                </c:pt>
                <c:pt idx="2">
                  <c:v>Březen</c:v>
                </c:pt>
              </c:strCache>
            </c:strRef>
          </c:cat>
          <c:val>
            <c:numRef>
              <c:f>'8.4'!$J$20:$L$20</c:f>
              <c:numCache>
                <c:formatCode>#,##0.0</c:formatCode>
                <c:ptCount val="3"/>
                <c:pt idx="0">
                  <c:v>0</c:v>
                </c:pt>
                <c:pt idx="1">
                  <c:v>0</c:v>
                </c:pt>
                <c:pt idx="2">
                  <c:v>0</c:v>
                </c:pt>
              </c:numCache>
            </c:numRef>
          </c:val>
        </c:ser>
        <c:ser>
          <c:idx val="8"/>
          <c:order val="8"/>
          <c:tx>
            <c:strRef>
              <c:f>'8.4'!$A$21</c:f>
              <c:strCache>
                <c:ptCount val="1"/>
                <c:pt idx="0">
                  <c:v>Koks</c:v>
                </c:pt>
              </c:strCache>
            </c:strRef>
          </c:tx>
          <c:invertIfNegative val="0"/>
          <c:cat>
            <c:strRef>
              <c:f>'8.4'!$J$11:$L$11</c:f>
              <c:strCache>
                <c:ptCount val="3"/>
                <c:pt idx="0">
                  <c:v>Leden</c:v>
                </c:pt>
                <c:pt idx="1">
                  <c:v>Únor</c:v>
                </c:pt>
                <c:pt idx="2">
                  <c:v>Březen</c:v>
                </c:pt>
              </c:strCache>
            </c:strRef>
          </c:cat>
          <c:val>
            <c:numRef>
              <c:f>'8.4'!$J$21:$L$21</c:f>
              <c:numCache>
                <c:formatCode>#,##0.0</c:formatCode>
                <c:ptCount val="3"/>
                <c:pt idx="0">
                  <c:v>0</c:v>
                </c:pt>
                <c:pt idx="1">
                  <c:v>0</c:v>
                </c:pt>
                <c:pt idx="2">
                  <c:v>0</c:v>
                </c:pt>
              </c:numCache>
            </c:numRef>
          </c:val>
        </c:ser>
        <c:ser>
          <c:idx val="9"/>
          <c:order val="9"/>
          <c:tx>
            <c:strRef>
              <c:f>'8.4'!$A$22</c:f>
              <c:strCache>
                <c:ptCount val="1"/>
                <c:pt idx="0">
                  <c:v>Odpadní teplo</c:v>
                </c:pt>
              </c:strCache>
            </c:strRef>
          </c:tx>
          <c:invertIfNegative val="0"/>
          <c:cat>
            <c:strRef>
              <c:f>'8.4'!$J$11:$L$11</c:f>
              <c:strCache>
                <c:ptCount val="3"/>
                <c:pt idx="0">
                  <c:v>Leden</c:v>
                </c:pt>
                <c:pt idx="1">
                  <c:v>Únor</c:v>
                </c:pt>
                <c:pt idx="2">
                  <c:v>Březen</c:v>
                </c:pt>
              </c:strCache>
            </c:strRef>
          </c:cat>
          <c:val>
            <c:numRef>
              <c:f>'8.4'!$J$22:$L$22</c:f>
              <c:numCache>
                <c:formatCode>#,##0.0</c:formatCode>
                <c:ptCount val="3"/>
                <c:pt idx="0">
                  <c:v>0</c:v>
                </c:pt>
                <c:pt idx="1">
                  <c:v>0</c:v>
                </c:pt>
                <c:pt idx="2">
                  <c:v>0</c:v>
                </c:pt>
              </c:numCache>
            </c:numRef>
          </c:val>
        </c:ser>
        <c:ser>
          <c:idx val="10"/>
          <c:order val="10"/>
          <c:tx>
            <c:strRef>
              <c:f>'8.4'!$A$23</c:f>
              <c:strCache>
                <c:ptCount val="1"/>
                <c:pt idx="0">
                  <c:v>Ostatní kapalná paliva</c:v>
                </c:pt>
              </c:strCache>
            </c:strRef>
          </c:tx>
          <c:invertIfNegative val="0"/>
          <c:cat>
            <c:strRef>
              <c:f>'8.4'!$J$11:$L$11</c:f>
              <c:strCache>
                <c:ptCount val="3"/>
                <c:pt idx="0">
                  <c:v>Leden</c:v>
                </c:pt>
                <c:pt idx="1">
                  <c:v>Únor</c:v>
                </c:pt>
                <c:pt idx="2">
                  <c:v>Březen</c:v>
                </c:pt>
              </c:strCache>
            </c:strRef>
          </c:cat>
          <c:val>
            <c:numRef>
              <c:f>'8.4'!$J$23:$L$23</c:f>
              <c:numCache>
                <c:formatCode>#,##0.0</c:formatCode>
                <c:ptCount val="3"/>
                <c:pt idx="0">
                  <c:v>0</c:v>
                </c:pt>
                <c:pt idx="1">
                  <c:v>0</c:v>
                </c:pt>
                <c:pt idx="2">
                  <c:v>0</c:v>
                </c:pt>
              </c:numCache>
            </c:numRef>
          </c:val>
        </c:ser>
        <c:ser>
          <c:idx val="11"/>
          <c:order val="11"/>
          <c:tx>
            <c:strRef>
              <c:f>'8.4'!$A$24</c:f>
              <c:strCache>
                <c:ptCount val="1"/>
                <c:pt idx="0">
                  <c:v>Ostatní pevná paliva</c:v>
                </c:pt>
              </c:strCache>
            </c:strRef>
          </c:tx>
          <c:invertIfNegative val="0"/>
          <c:cat>
            <c:strRef>
              <c:f>'8.4'!$J$11:$L$11</c:f>
              <c:strCache>
                <c:ptCount val="3"/>
                <c:pt idx="0">
                  <c:v>Leden</c:v>
                </c:pt>
                <c:pt idx="1">
                  <c:v>Únor</c:v>
                </c:pt>
                <c:pt idx="2">
                  <c:v>Březen</c:v>
                </c:pt>
              </c:strCache>
            </c:strRef>
          </c:cat>
          <c:val>
            <c:numRef>
              <c:f>'8.4'!$J$24:$L$24</c:f>
              <c:numCache>
                <c:formatCode>#,##0.0</c:formatCode>
                <c:ptCount val="3"/>
                <c:pt idx="0">
                  <c:v>0</c:v>
                </c:pt>
                <c:pt idx="1">
                  <c:v>0</c:v>
                </c:pt>
                <c:pt idx="2">
                  <c:v>0</c:v>
                </c:pt>
              </c:numCache>
            </c:numRef>
          </c:val>
        </c:ser>
        <c:ser>
          <c:idx val="12"/>
          <c:order val="12"/>
          <c:tx>
            <c:strRef>
              <c:f>'8.4'!$A$25</c:f>
              <c:strCache>
                <c:ptCount val="1"/>
                <c:pt idx="0">
                  <c:v>Ostatní plyny</c:v>
                </c:pt>
              </c:strCache>
            </c:strRef>
          </c:tx>
          <c:invertIfNegative val="0"/>
          <c:cat>
            <c:strRef>
              <c:f>'8.4'!$J$11:$L$11</c:f>
              <c:strCache>
                <c:ptCount val="3"/>
                <c:pt idx="0">
                  <c:v>Leden</c:v>
                </c:pt>
                <c:pt idx="1">
                  <c:v>Únor</c:v>
                </c:pt>
                <c:pt idx="2">
                  <c:v>Březen</c:v>
                </c:pt>
              </c:strCache>
            </c:strRef>
          </c:cat>
          <c:val>
            <c:numRef>
              <c:f>'8.4'!$J$25:$L$25</c:f>
              <c:numCache>
                <c:formatCode>#,##0.0</c:formatCode>
                <c:ptCount val="3"/>
                <c:pt idx="0">
                  <c:v>39035.519999999997</c:v>
                </c:pt>
                <c:pt idx="1">
                  <c:v>29369.49</c:v>
                </c:pt>
                <c:pt idx="2">
                  <c:v>34186.300000000003</c:v>
                </c:pt>
              </c:numCache>
            </c:numRef>
          </c:val>
        </c:ser>
        <c:ser>
          <c:idx val="13"/>
          <c:order val="13"/>
          <c:tx>
            <c:strRef>
              <c:f>'8.4'!$A$26</c:f>
              <c:strCache>
                <c:ptCount val="1"/>
                <c:pt idx="0">
                  <c:v>Ostatní</c:v>
                </c:pt>
              </c:strCache>
            </c:strRef>
          </c:tx>
          <c:invertIfNegative val="0"/>
          <c:cat>
            <c:strRef>
              <c:f>'8.4'!$J$11:$L$11</c:f>
              <c:strCache>
                <c:ptCount val="3"/>
                <c:pt idx="0">
                  <c:v>Leden</c:v>
                </c:pt>
                <c:pt idx="1">
                  <c:v>Únor</c:v>
                </c:pt>
                <c:pt idx="2">
                  <c:v>Březen</c:v>
                </c:pt>
              </c:strCache>
            </c:strRef>
          </c:cat>
          <c:val>
            <c:numRef>
              <c:f>'8.4'!$J$26:$L$26</c:f>
              <c:numCache>
                <c:formatCode>#,##0.0</c:formatCode>
                <c:ptCount val="3"/>
                <c:pt idx="0">
                  <c:v>0</c:v>
                </c:pt>
                <c:pt idx="1">
                  <c:v>0</c:v>
                </c:pt>
                <c:pt idx="2">
                  <c:v>0</c:v>
                </c:pt>
              </c:numCache>
            </c:numRef>
          </c:val>
        </c:ser>
        <c:ser>
          <c:idx val="14"/>
          <c:order val="14"/>
          <c:tx>
            <c:strRef>
              <c:f>'8.4'!$A$27</c:f>
              <c:strCache>
                <c:ptCount val="1"/>
                <c:pt idx="0">
                  <c:v>Topné oleje</c:v>
                </c:pt>
              </c:strCache>
            </c:strRef>
          </c:tx>
          <c:invertIfNegative val="0"/>
          <c:cat>
            <c:strRef>
              <c:f>'8.4'!$J$11:$L$11</c:f>
              <c:strCache>
                <c:ptCount val="3"/>
                <c:pt idx="0">
                  <c:v>Leden</c:v>
                </c:pt>
                <c:pt idx="1">
                  <c:v>Únor</c:v>
                </c:pt>
                <c:pt idx="2">
                  <c:v>Březen</c:v>
                </c:pt>
              </c:strCache>
            </c:strRef>
          </c:cat>
          <c:val>
            <c:numRef>
              <c:f>'8.4'!$J$27:$L$27</c:f>
              <c:numCache>
                <c:formatCode>#,##0.0</c:formatCode>
                <c:ptCount val="3"/>
                <c:pt idx="0">
                  <c:v>6</c:v>
                </c:pt>
                <c:pt idx="1">
                  <c:v>6</c:v>
                </c:pt>
                <c:pt idx="2">
                  <c:v>6</c:v>
                </c:pt>
              </c:numCache>
            </c:numRef>
          </c:val>
        </c:ser>
        <c:ser>
          <c:idx val="15"/>
          <c:order val="15"/>
          <c:tx>
            <c:strRef>
              <c:f>'8.4'!$A$28</c:f>
              <c:strCache>
                <c:ptCount val="1"/>
                <c:pt idx="0">
                  <c:v>Zemní plyn</c:v>
                </c:pt>
              </c:strCache>
            </c:strRef>
          </c:tx>
          <c:invertIfNegative val="0"/>
          <c:cat>
            <c:strRef>
              <c:f>'8.4'!$J$11:$L$11</c:f>
              <c:strCache>
                <c:ptCount val="3"/>
                <c:pt idx="0">
                  <c:v>Leden</c:v>
                </c:pt>
                <c:pt idx="1">
                  <c:v>Únor</c:v>
                </c:pt>
                <c:pt idx="2">
                  <c:v>Březen</c:v>
                </c:pt>
              </c:strCache>
            </c:strRef>
          </c:cat>
          <c:val>
            <c:numRef>
              <c:f>'8.4'!$J$28:$L$28</c:f>
              <c:numCache>
                <c:formatCode>#,##0.0</c:formatCode>
                <c:ptCount val="3"/>
                <c:pt idx="0">
                  <c:v>100077.495</c:v>
                </c:pt>
                <c:pt idx="1">
                  <c:v>102975.52299999999</c:v>
                </c:pt>
                <c:pt idx="2">
                  <c:v>95176.963000000018</c:v>
                </c:pt>
              </c:numCache>
            </c:numRef>
          </c:val>
        </c:ser>
        <c:dLbls>
          <c:showLegendKey val="0"/>
          <c:showVal val="0"/>
          <c:showCatName val="0"/>
          <c:showSerName val="0"/>
          <c:showPercent val="0"/>
          <c:showBubbleSize val="0"/>
        </c:dLbls>
        <c:gapWidth val="150"/>
        <c:overlap val="100"/>
        <c:axId val="211445632"/>
        <c:axId val="211447168"/>
      </c:barChart>
      <c:catAx>
        <c:axId val="211445632"/>
        <c:scaling>
          <c:orientation val="minMax"/>
        </c:scaling>
        <c:delete val="0"/>
        <c:axPos val="b"/>
        <c:numFmt formatCode="General" sourceLinked="1"/>
        <c:majorTickMark val="none"/>
        <c:minorTickMark val="none"/>
        <c:tickLblPos val="nextTo"/>
        <c:txPr>
          <a:bodyPr/>
          <a:lstStyle/>
          <a:p>
            <a:pPr>
              <a:defRPr sz="900"/>
            </a:pPr>
            <a:endParaRPr lang="cs-CZ"/>
          </a:p>
        </c:txPr>
        <c:crossAx val="211447168"/>
        <c:crosses val="autoZero"/>
        <c:auto val="1"/>
        <c:lblAlgn val="ctr"/>
        <c:lblOffset val="100"/>
        <c:noMultiLvlLbl val="0"/>
      </c:catAx>
      <c:valAx>
        <c:axId val="211447168"/>
        <c:scaling>
          <c:orientation val="minMax"/>
          <c:max val="6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14456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'8.4'!$A$31</c:f>
              <c:strCache>
                <c:ptCount val="1"/>
                <c:pt idx="0">
                  <c:v>Průmysl</c:v>
                </c:pt>
              </c:strCache>
            </c:strRef>
          </c:tx>
          <c:invertIfNegative val="0"/>
          <c:cat>
            <c:strRef>
              <c:f>'8.4'!$J$11:$L$11</c:f>
              <c:strCache>
                <c:ptCount val="3"/>
                <c:pt idx="0">
                  <c:v>Leden</c:v>
                </c:pt>
                <c:pt idx="1">
                  <c:v>Únor</c:v>
                </c:pt>
                <c:pt idx="2">
                  <c:v>Březen</c:v>
                </c:pt>
              </c:strCache>
            </c:strRef>
          </c:cat>
          <c:val>
            <c:numRef>
              <c:f>'8.4'!$J$31:$L$31</c:f>
              <c:numCache>
                <c:formatCode>#,##0.0</c:formatCode>
                <c:ptCount val="3"/>
                <c:pt idx="0">
                  <c:v>15966.61</c:v>
                </c:pt>
                <c:pt idx="1">
                  <c:v>8854.44</c:v>
                </c:pt>
                <c:pt idx="2">
                  <c:v>17095.014000000003</c:v>
                </c:pt>
              </c:numCache>
            </c:numRef>
          </c:val>
        </c:ser>
        <c:ser>
          <c:idx val="1"/>
          <c:order val="1"/>
          <c:tx>
            <c:strRef>
              <c:f>'8.4'!$A$32</c:f>
              <c:strCache>
                <c:ptCount val="1"/>
                <c:pt idx="0">
                  <c:v>Energetika</c:v>
                </c:pt>
              </c:strCache>
            </c:strRef>
          </c:tx>
          <c:invertIfNegative val="0"/>
          <c:cat>
            <c:strRef>
              <c:f>'8.4'!$J$11:$L$11</c:f>
              <c:strCache>
                <c:ptCount val="3"/>
                <c:pt idx="0">
                  <c:v>Leden</c:v>
                </c:pt>
                <c:pt idx="1">
                  <c:v>Únor</c:v>
                </c:pt>
                <c:pt idx="2">
                  <c:v>Březen</c:v>
                </c:pt>
              </c:strCache>
            </c:strRef>
          </c:cat>
          <c:val>
            <c:numRef>
              <c:f>'8.4'!$J$32:$L$32</c:f>
              <c:numCache>
                <c:formatCode>#,##0.0</c:formatCode>
                <c:ptCount val="3"/>
                <c:pt idx="0">
                  <c:v>1647.67</c:v>
                </c:pt>
                <c:pt idx="1">
                  <c:v>11558.53</c:v>
                </c:pt>
                <c:pt idx="2">
                  <c:v>1616.11</c:v>
                </c:pt>
              </c:numCache>
            </c:numRef>
          </c:val>
        </c:ser>
        <c:ser>
          <c:idx val="2"/>
          <c:order val="2"/>
          <c:tx>
            <c:strRef>
              <c:f>'8.4'!$A$33</c:f>
              <c:strCache>
                <c:ptCount val="1"/>
                <c:pt idx="0">
                  <c:v>Doprava</c:v>
                </c:pt>
              </c:strCache>
            </c:strRef>
          </c:tx>
          <c:invertIfNegative val="0"/>
          <c:cat>
            <c:strRef>
              <c:f>'8.4'!$J$11:$L$11</c:f>
              <c:strCache>
                <c:ptCount val="3"/>
                <c:pt idx="0">
                  <c:v>Leden</c:v>
                </c:pt>
                <c:pt idx="1">
                  <c:v>Únor</c:v>
                </c:pt>
                <c:pt idx="2">
                  <c:v>Březen</c:v>
                </c:pt>
              </c:strCache>
            </c:strRef>
          </c:cat>
          <c:val>
            <c:numRef>
              <c:f>'8.4'!$J$33:$L$33</c:f>
              <c:numCache>
                <c:formatCode>#,##0.0</c:formatCode>
                <c:ptCount val="3"/>
                <c:pt idx="0">
                  <c:v>2389.5250000000001</c:v>
                </c:pt>
                <c:pt idx="1">
                  <c:v>873.9</c:v>
                </c:pt>
                <c:pt idx="2">
                  <c:v>2641.375</c:v>
                </c:pt>
              </c:numCache>
            </c:numRef>
          </c:val>
        </c:ser>
        <c:ser>
          <c:idx val="3"/>
          <c:order val="3"/>
          <c:tx>
            <c:strRef>
              <c:f>'8.4'!$A$34</c:f>
              <c:strCache>
                <c:ptCount val="1"/>
                <c:pt idx="0">
                  <c:v>Stavebnictví</c:v>
                </c:pt>
              </c:strCache>
            </c:strRef>
          </c:tx>
          <c:invertIfNegative val="0"/>
          <c:cat>
            <c:strRef>
              <c:f>'8.4'!$J$11:$L$11</c:f>
              <c:strCache>
                <c:ptCount val="3"/>
                <c:pt idx="0">
                  <c:v>Leden</c:v>
                </c:pt>
                <c:pt idx="1">
                  <c:v>Únor</c:v>
                </c:pt>
                <c:pt idx="2">
                  <c:v>Březen</c:v>
                </c:pt>
              </c:strCache>
            </c:strRef>
          </c:cat>
          <c:val>
            <c:numRef>
              <c:f>'8.4'!$J$34:$L$34</c:f>
              <c:numCache>
                <c:formatCode>#,##0.0</c:formatCode>
                <c:ptCount val="3"/>
                <c:pt idx="0">
                  <c:v>2103.56</c:v>
                </c:pt>
                <c:pt idx="1">
                  <c:v>2848.9650000000001</c:v>
                </c:pt>
                <c:pt idx="2">
                  <c:v>2092.84</c:v>
                </c:pt>
              </c:numCache>
            </c:numRef>
          </c:val>
        </c:ser>
        <c:ser>
          <c:idx val="4"/>
          <c:order val="4"/>
          <c:tx>
            <c:strRef>
              <c:f>'8.4'!$A$35</c:f>
              <c:strCache>
                <c:ptCount val="1"/>
                <c:pt idx="0">
                  <c:v>Zemědělství a lesnictví</c:v>
                </c:pt>
              </c:strCache>
            </c:strRef>
          </c:tx>
          <c:invertIfNegative val="0"/>
          <c:cat>
            <c:strRef>
              <c:f>'8.4'!$J$11:$L$11</c:f>
              <c:strCache>
                <c:ptCount val="3"/>
                <c:pt idx="0">
                  <c:v>Leden</c:v>
                </c:pt>
                <c:pt idx="1">
                  <c:v>Únor</c:v>
                </c:pt>
                <c:pt idx="2">
                  <c:v>Březen</c:v>
                </c:pt>
              </c:strCache>
            </c:strRef>
          </c:cat>
          <c:val>
            <c:numRef>
              <c:f>'8.4'!$J$35:$L$35</c:f>
              <c:numCache>
                <c:formatCode>#,##0.0</c:formatCode>
                <c:ptCount val="3"/>
                <c:pt idx="0">
                  <c:v>959.74</c:v>
                </c:pt>
                <c:pt idx="1">
                  <c:v>582.28</c:v>
                </c:pt>
                <c:pt idx="2">
                  <c:v>1135.1099999999999</c:v>
                </c:pt>
              </c:numCache>
            </c:numRef>
          </c:val>
        </c:ser>
        <c:ser>
          <c:idx val="5"/>
          <c:order val="5"/>
          <c:tx>
            <c:strRef>
              <c:f>'8.4'!$A$36</c:f>
              <c:strCache>
                <c:ptCount val="1"/>
                <c:pt idx="0">
                  <c:v>Domácnosti</c:v>
                </c:pt>
              </c:strCache>
            </c:strRef>
          </c:tx>
          <c:invertIfNegative val="0"/>
          <c:cat>
            <c:strRef>
              <c:f>'8.4'!$J$11:$L$11</c:f>
              <c:strCache>
                <c:ptCount val="3"/>
                <c:pt idx="0">
                  <c:v>Leden</c:v>
                </c:pt>
                <c:pt idx="1">
                  <c:v>Únor</c:v>
                </c:pt>
                <c:pt idx="2">
                  <c:v>Březen</c:v>
                </c:pt>
              </c:strCache>
            </c:strRef>
          </c:cat>
          <c:val>
            <c:numRef>
              <c:f>'8.4'!$J$36:$L$36</c:f>
              <c:numCache>
                <c:formatCode>#,##0.0</c:formatCode>
                <c:ptCount val="3"/>
                <c:pt idx="0">
                  <c:v>162364.17599999995</c:v>
                </c:pt>
                <c:pt idx="1">
                  <c:v>169041.10899999997</c:v>
                </c:pt>
                <c:pt idx="2">
                  <c:v>162372.55400000003</c:v>
                </c:pt>
              </c:numCache>
            </c:numRef>
          </c:val>
        </c:ser>
        <c:ser>
          <c:idx val="6"/>
          <c:order val="6"/>
          <c:tx>
            <c:strRef>
              <c:f>'8.4'!$A$37</c:f>
              <c:strCache>
                <c:ptCount val="1"/>
                <c:pt idx="0">
                  <c:v>Obchod, služby, školství, zdravotnictví</c:v>
                </c:pt>
              </c:strCache>
            </c:strRef>
          </c:tx>
          <c:invertIfNegative val="0"/>
          <c:cat>
            <c:strRef>
              <c:f>'8.4'!$J$11:$L$11</c:f>
              <c:strCache>
                <c:ptCount val="3"/>
                <c:pt idx="0">
                  <c:v>Leden</c:v>
                </c:pt>
                <c:pt idx="1">
                  <c:v>Únor</c:v>
                </c:pt>
                <c:pt idx="2">
                  <c:v>Březen</c:v>
                </c:pt>
              </c:strCache>
            </c:strRef>
          </c:cat>
          <c:val>
            <c:numRef>
              <c:f>'8.4'!$J$37:$L$37</c:f>
              <c:numCache>
                <c:formatCode>#,##0.0</c:formatCode>
                <c:ptCount val="3"/>
                <c:pt idx="0">
                  <c:v>95317.115000000005</c:v>
                </c:pt>
                <c:pt idx="1">
                  <c:v>103131.88799999999</c:v>
                </c:pt>
                <c:pt idx="2">
                  <c:v>99126.905000000013</c:v>
                </c:pt>
              </c:numCache>
            </c:numRef>
          </c:val>
        </c:ser>
        <c:ser>
          <c:idx val="7"/>
          <c:order val="7"/>
          <c:tx>
            <c:strRef>
              <c:f>'8.4'!$A$38</c:f>
              <c:strCache>
                <c:ptCount val="1"/>
                <c:pt idx="0">
                  <c:v>Ostatní</c:v>
                </c:pt>
              </c:strCache>
            </c:strRef>
          </c:tx>
          <c:invertIfNegative val="0"/>
          <c:cat>
            <c:strRef>
              <c:f>'8.4'!$J$11:$L$11</c:f>
              <c:strCache>
                <c:ptCount val="3"/>
                <c:pt idx="0">
                  <c:v>Leden</c:v>
                </c:pt>
                <c:pt idx="1">
                  <c:v>Únor</c:v>
                </c:pt>
                <c:pt idx="2">
                  <c:v>Březen</c:v>
                </c:pt>
              </c:strCache>
            </c:strRef>
          </c:cat>
          <c:val>
            <c:numRef>
              <c:f>'8.4'!$J$38:$L$38</c:f>
              <c:numCache>
                <c:formatCode>#,##0.0</c:formatCode>
                <c:ptCount val="3"/>
                <c:pt idx="0">
                  <c:v>19909.149999999998</c:v>
                </c:pt>
                <c:pt idx="1">
                  <c:v>21670.059999999998</c:v>
                </c:pt>
                <c:pt idx="2">
                  <c:v>21780.680000000004</c:v>
                </c:pt>
              </c:numCache>
            </c:numRef>
          </c:val>
        </c:ser>
        <c:dLbls>
          <c:showLegendKey val="0"/>
          <c:showVal val="0"/>
          <c:showCatName val="0"/>
          <c:showSerName val="0"/>
          <c:showPercent val="0"/>
          <c:showBubbleSize val="0"/>
        </c:dLbls>
        <c:gapWidth val="150"/>
        <c:overlap val="100"/>
        <c:axId val="216999040"/>
        <c:axId val="217000576"/>
      </c:barChart>
      <c:catAx>
        <c:axId val="216999040"/>
        <c:scaling>
          <c:orientation val="minMax"/>
        </c:scaling>
        <c:delete val="0"/>
        <c:axPos val="b"/>
        <c:numFmt formatCode="General" sourceLinked="1"/>
        <c:majorTickMark val="none"/>
        <c:minorTickMark val="none"/>
        <c:tickLblPos val="nextTo"/>
        <c:txPr>
          <a:bodyPr/>
          <a:lstStyle/>
          <a:p>
            <a:pPr>
              <a:defRPr sz="900"/>
            </a:pPr>
            <a:endParaRPr lang="cs-CZ"/>
          </a:p>
        </c:txPr>
        <c:crossAx val="217000576"/>
        <c:crosses val="autoZero"/>
        <c:auto val="1"/>
        <c:lblAlgn val="ctr"/>
        <c:lblOffset val="100"/>
        <c:noMultiLvlLbl val="0"/>
      </c:catAx>
      <c:valAx>
        <c:axId val="217000576"/>
        <c:scaling>
          <c:orientation val="minMax"/>
          <c:max val="6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6999040"/>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General</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General</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General</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General</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General</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General</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General</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General</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General</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General</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General</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General</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General</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General</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General</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General</c:formatCode>
                <c:ptCount val="1"/>
              </c:numCache>
            </c:numRef>
          </c:val>
        </c:ser>
        <c:dLbls>
          <c:showLegendKey val="0"/>
          <c:showVal val="0"/>
          <c:showCatName val="0"/>
          <c:showSerName val="0"/>
          <c:showPercent val="0"/>
          <c:showBubbleSize val="0"/>
        </c:dLbls>
        <c:gapWidth val="150"/>
        <c:axId val="200907776"/>
        <c:axId val="200925952"/>
      </c:barChart>
      <c:catAx>
        <c:axId val="200907776"/>
        <c:scaling>
          <c:orientation val="minMax"/>
        </c:scaling>
        <c:delete val="1"/>
        <c:axPos val="b"/>
        <c:numFmt formatCode="General" sourceLinked="1"/>
        <c:majorTickMark val="out"/>
        <c:minorTickMark val="none"/>
        <c:tickLblPos val="nextTo"/>
        <c:crossAx val="200925952"/>
        <c:crosses val="autoZero"/>
        <c:auto val="1"/>
        <c:lblAlgn val="ctr"/>
        <c:lblOffset val="100"/>
        <c:noMultiLvlLbl val="0"/>
      </c:catAx>
      <c:valAx>
        <c:axId val="200925952"/>
        <c:scaling>
          <c:orientation val="minMax"/>
        </c:scaling>
        <c:delete val="1"/>
        <c:axPos val="l"/>
        <c:numFmt formatCode="General" sourceLinked="1"/>
        <c:majorTickMark val="out"/>
        <c:minorTickMark val="none"/>
        <c:tickLblPos val="nextTo"/>
        <c:crossAx val="20090777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'8.4'!$M$13:$M$28</c:f>
              <c:numCache>
                <c:formatCode>0.0%</c:formatCode>
                <c:ptCount val="16"/>
              </c:numCache>
            </c:numRef>
          </c:cat>
          <c:val>
            <c:numRef>
              <c:f>'8.4'!$M$13:$M$28</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'8.4'!$M$31:$M$38</c:f>
              <c:numCache>
                <c:formatCode>#,##0.0</c:formatCode>
                <c:ptCount val="8"/>
              </c:numCache>
            </c:numRef>
          </c:cat>
          <c:val>
            <c:numRef>
              <c:f>'8.4'!$M$31:$M$38</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Kraj Vysočina</a:t>
            </a:r>
          </a:p>
        </c:rich>
      </c:tx>
      <c:overlay val="0"/>
    </c:title>
    <c:autoTitleDeleted val="0"/>
    <c:plotArea>
      <c:layout>
        <c:manualLayout>
          <c:layoutTarget val="inner"/>
          <c:xMode val="edge"/>
          <c:yMode val="edge"/>
          <c:x val="4.0663060353530081E-2"/>
          <c:y val="0.30584543598716829"/>
          <c:w val="0.90254655833803266"/>
          <c:h val="0.24547448142412759"/>
        </c:manualLayout>
      </c:layout>
      <c:barChart>
        <c:barDir val="bar"/>
        <c:grouping val="clustered"/>
        <c:varyColors val="0"/>
        <c:ser>
          <c:idx val="2"/>
          <c:order val="0"/>
          <c:tx>
            <c:strRef>
              <c:f>'8.5'!$I$5</c:f>
              <c:strCache>
                <c:ptCount val="1"/>
                <c:pt idx="0">
                  <c:v>dodávkách ČR</c:v>
                </c:pt>
              </c:strCache>
            </c:strRef>
          </c:tx>
          <c:invertIfNegative val="0"/>
          <c:val>
            <c:numRef>
              <c:f>'8.5'!$J$5</c:f>
              <c:numCache>
                <c:formatCode>0.0%</c:formatCode>
                <c:ptCount val="1"/>
                <c:pt idx="0">
                  <c:v>1.7770514101604712E-2</c:v>
                </c:pt>
              </c:numCache>
            </c:numRef>
          </c:val>
        </c:ser>
        <c:ser>
          <c:idx val="1"/>
          <c:order val="1"/>
          <c:tx>
            <c:strRef>
              <c:f>'8.5'!$I$4</c:f>
              <c:strCache>
                <c:ptCount val="1"/>
                <c:pt idx="0">
                  <c:v>výrobě</c:v>
                </c:pt>
              </c:strCache>
            </c:strRef>
          </c:tx>
          <c:invertIfNegative val="0"/>
          <c:val>
            <c:numRef>
              <c:f>'8.5'!$J$4</c:f>
              <c:numCache>
                <c:formatCode>0.0%</c:formatCode>
                <c:ptCount val="1"/>
                <c:pt idx="0">
                  <c:v>2.3369615144977641E-2</c:v>
                </c:pt>
              </c:numCache>
            </c:numRef>
          </c:val>
        </c:ser>
        <c:ser>
          <c:idx val="0"/>
          <c:order val="2"/>
          <c:tx>
            <c:strRef>
              <c:f>'8.5'!$I$3</c:f>
              <c:strCache>
                <c:ptCount val="1"/>
                <c:pt idx="0">
                  <c:v>instalovaném výkonu</c:v>
                </c:pt>
              </c:strCache>
            </c:strRef>
          </c:tx>
          <c:invertIfNegative val="0"/>
          <c:val>
            <c:numRef>
              <c:f>'8.5'!$J$3</c:f>
              <c:numCache>
                <c:formatCode>0.0%</c:formatCode>
                <c:ptCount val="1"/>
                <c:pt idx="0">
                  <c:v>0.10475987712673464</c:v>
                </c:pt>
              </c:numCache>
            </c:numRef>
          </c:val>
        </c:ser>
        <c:dLbls>
          <c:showLegendKey val="0"/>
          <c:showVal val="0"/>
          <c:showCatName val="0"/>
          <c:showSerName val="0"/>
          <c:showPercent val="0"/>
          <c:showBubbleSize val="0"/>
        </c:dLbls>
        <c:gapWidth val="150"/>
        <c:axId val="221175808"/>
        <c:axId val="221177344"/>
      </c:barChart>
      <c:catAx>
        <c:axId val="221175808"/>
        <c:scaling>
          <c:orientation val="minMax"/>
        </c:scaling>
        <c:delete val="1"/>
        <c:axPos val="l"/>
        <c:numFmt formatCode="General" sourceLinked="1"/>
        <c:majorTickMark val="none"/>
        <c:minorTickMark val="none"/>
        <c:tickLblPos val="nextTo"/>
        <c:crossAx val="221177344"/>
        <c:crosses val="autoZero"/>
        <c:auto val="1"/>
        <c:lblAlgn val="ctr"/>
        <c:lblOffset val="100"/>
        <c:noMultiLvlLbl val="0"/>
      </c:catAx>
      <c:valAx>
        <c:axId val="22117734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21175808"/>
        <c:crosses val="autoZero"/>
        <c:crossBetween val="between"/>
      </c:valAx>
    </c:plotArea>
    <c:legend>
      <c:legendPos val="b"/>
      <c:layout>
        <c:manualLayout>
          <c:xMode val="edge"/>
          <c:yMode val="edge"/>
          <c:x val="0.14146772767462423"/>
          <c:y val="0.74908068686696816"/>
          <c:w val="0.85853227232537577"/>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userShapes r:id="rId1"/>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(GJ)</a:t>
            </a:r>
          </a:p>
        </c:rich>
      </c:tx>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'8.5'!$A$13</c:f>
              <c:strCache>
                <c:ptCount val="1"/>
                <c:pt idx="0">
                  <c:v>Biomasa</c:v>
                </c:pt>
              </c:strCache>
            </c:strRef>
          </c:tx>
          <c:invertIfNegative val="0"/>
          <c:cat>
            <c:strRef>
              <c:f>'8.5'!$J$11:$L$11</c:f>
              <c:strCache>
                <c:ptCount val="3"/>
                <c:pt idx="0">
                  <c:v>Leden</c:v>
                </c:pt>
                <c:pt idx="1">
                  <c:v>Únor</c:v>
                </c:pt>
                <c:pt idx="2">
                  <c:v>Březen</c:v>
                </c:pt>
              </c:strCache>
            </c:strRef>
          </c:cat>
          <c:val>
            <c:numRef>
              <c:f>'8.5'!$J$13:$L$13</c:f>
              <c:numCache>
                <c:formatCode>#,##0.0</c:formatCode>
                <c:ptCount val="3"/>
                <c:pt idx="0">
                  <c:v>83424.05</c:v>
                </c:pt>
                <c:pt idx="1">
                  <c:v>88829.32</c:v>
                </c:pt>
                <c:pt idx="2">
                  <c:v>85358.418000000005</c:v>
                </c:pt>
              </c:numCache>
            </c:numRef>
          </c:val>
        </c:ser>
        <c:ser>
          <c:idx val="1"/>
          <c:order val="1"/>
          <c:tx>
            <c:strRef>
              <c:f>'8.5'!$A$14</c:f>
              <c:strCache>
                <c:ptCount val="1"/>
                <c:pt idx="0">
                  <c:v>Bioplyn</c:v>
                </c:pt>
              </c:strCache>
            </c:strRef>
          </c:tx>
          <c:invertIfNegative val="0"/>
          <c:cat>
            <c:strRef>
              <c:f>'8.5'!$J$11:$L$11</c:f>
              <c:strCache>
                <c:ptCount val="3"/>
                <c:pt idx="0">
                  <c:v>Leden</c:v>
                </c:pt>
                <c:pt idx="1">
                  <c:v>Únor</c:v>
                </c:pt>
                <c:pt idx="2">
                  <c:v>Březen</c:v>
                </c:pt>
              </c:strCache>
            </c:strRef>
          </c:cat>
          <c:val>
            <c:numRef>
              <c:f>'8.5'!$J$14:$L$14</c:f>
              <c:numCache>
                <c:formatCode>#,##0.0</c:formatCode>
                <c:ptCount val="3"/>
                <c:pt idx="0">
                  <c:v>8287.0380000000005</c:v>
                </c:pt>
                <c:pt idx="1">
                  <c:v>9198.255000000001</c:v>
                </c:pt>
                <c:pt idx="2">
                  <c:v>9506.1989999999987</c:v>
                </c:pt>
              </c:numCache>
            </c:numRef>
          </c:val>
        </c:ser>
        <c:ser>
          <c:idx val="2"/>
          <c:order val="2"/>
          <c:tx>
            <c:strRef>
              <c:f>'8.5'!$A$15</c:f>
              <c:strCache>
                <c:ptCount val="1"/>
                <c:pt idx="0">
                  <c:v>Černé uhlí</c:v>
                </c:pt>
              </c:strCache>
            </c:strRef>
          </c:tx>
          <c:invertIfNegative val="0"/>
          <c:cat>
            <c:strRef>
              <c:f>'8.5'!$J$11:$L$11</c:f>
              <c:strCache>
                <c:ptCount val="3"/>
                <c:pt idx="0">
                  <c:v>Leden</c:v>
                </c:pt>
                <c:pt idx="1">
                  <c:v>Únor</c:v>
                </c:pt>
                <c:pt idx="2">
                  <c:v>Březen</c:v>
                </c:pt>
              </c:strCache>
            </c:strRef>
          </c:cat>
          <c:val>
            <c:numRef>
              <c:f>'8.5'!$J$15:$L$15</c:f>
              <c:numCache>
                <c:formatCode>#,##0.0</c:formatCode>
                <c:ptCount val="3"/>
                <c:pt idx="0">
                  <c:v>0</c:v>
                </c:pt>
                <c:pt idx="1">
                  <c:v>0</c:v>
                </c:pt>
                <c:pt idx="2">
                  <c:v>0</c:v>
                </c:pt>
              </c:numCache>
            </c:numRef>
          </c:val>
        </c:ser>
        <c:ser>
          <c:idx val="3"/>
          <c:order val="3"/>
          <c:tx>
            <c:strRef>
              <c:f>'8.5'!$A$16</c:f>
              <c:strCache>
                <c:ptCount val="1"/>
                <c:pt idx="0">
                  <c:v>Elektrická energie</c:v>
                </c:pt>
              </c:strCache>
            </c:strRef>
          </c:tx>
          <c:invertIfNegative val="0"/>
          <c:cat>
            <c:strRef>
              <c:f>'8.5'!$J$11:$L$11</c:f>
              <c:strCache>
                <c:ptCount val="3"/>
                <c:pt idx="0">
                  <c:v>Leden</c:v>
                </c:pt>
                <c:pt idx="1">
                  <c:v>Únor</c:v>
                </c:pt>
                <c:pt idx="2">
                  <c:v>Březen</c:v>
                </c:pt>
              </c:strCache>
            </c:strRef>
          </c:cat>
          <c:val>
            <c:numRef>
              <c:f>'8.5'!$J$16:$L$16</c:f>
              <c:numCache>
                <c:formatCode>#,##0.0</c:formatCode>
                <c:ptCount val="3"/>
                <c:pt idx="0">
                  <c:v>9</c:v>
                </c:pt>
                <c:pt idx="1">
                  <c:v>21</c:v>
                </c:pt>
                <c:pt idx="2">
                  <c:v>20</c:v>
                </c:pt>
              </c:numCache>
            </c:numRef>
          </c:val>
        </c:ser>
        <c:ser>
          <c:idx val="4"/>
          <c:order val="4"/>
          <c:tx>
            <c:strRef>
              <c:f>'8.5'!$A$17</c:f>
              <c:strCache>
                <c:ptCount val="1"/>
                <c:pt idx="0">
                  <c:v>Energie prostředí (tepelné čerpadlo)</c:v>
                </c:pt>
              </c:strCache>
            </c:strRef>
          </c:tx>
          <c:invertIfNegative val="0"/>
          <c:cat>
            <c:strRef>
              <c:f>'8.5'!$J$11:$L$11</c:f>
              <c:strCache>
                <c:ptCount val="3"/>
                <c:pt idx="0">
                  <c:v>Leden</c:v>
                </c:pt>
                <c:pt idx="1">
                  <c:v>Únor</c:v>
                </c:pt>
                <c:pt idx="2">
                  <c:v>Březen</c:v>
                </c:pt>
              </c:strCache>
            </c:strRef>
          </c:cat>
          <c:val>
            <c:numRef>
              <c:f>'8.5'!$J$17:$L$17</c:f>
              <c:numCache>
                <c:formatCode>#,##0.0</c:formatCode>
                <c:ptCount val="3"/>
                <c:pt idx="0">
                  <c:v>0</c:v>
                </c:pt>
                <c:pt idx="1">
                  <c:v>0</c:v>
                </c:pt>
                <c:pt idx="2">
                  <c:v>0</c:v>
                </c:pt>
              </c:numCache>
            </c:numRef>
          </c:val>
        </c:ser>
        <c:ser>
          <c:idx val="5"/>
          <c:order val="5"/>
          <c:tx>
            <c:strRef>
              <c:f>'8.5'!$A$18</c:f>
              <c:strCache>
                <c:ptCount val="1"/>
                <c:pt idx="0">
                  <c:v>Energie Slunce (solární kolektor)</c:v>
                </c:pt>
              </c:strCache>
            </c:strRef>
          </c:tx>
          <c:invertIfNegative val="0"/>
          <c:cat>
            <c:strRef>
              <c:f>'8.5'!$J$11:$L$11</c:f>
              <c:strCache>
                <c:ptCount val="3"/>
                <c:pt idx="0">
                  <c:v>Leden</c:v>
                </c:pt>
                <c:pt idx="1">
                  <c:v>Únor</c:v>
                </c:pt>
                <c:pt idx="2">
                  <c:v>Březen</c:v>
                </c:pt>
              </c:strCache>
            </c:strRef>
          </c:cat>
          <c:val>
            <c:numRef>
              <c:f>'8.5'!$J$18:$L$18</c:f>
              <c:numCache>
                <c:formatCode>#,##0.0</c:formatCode>
                <c:ptCount val="3"/>
                <c:pt idx="0">
                  <c:v>2.2000000000000002</c:v>
                </c:pt>
                <c:pt idx="1">
                  <c:v>6.7</c:v>
                </c:pt>
                <c:pt idx="2">
                  <c:v>9.4</c:v>
                </c:pt>
              </c:numCache>
            </c:numRef>
          </c:val>
        </c:ser>
        <c:ser>
          <c:idx val="6"/>
          <c:order val="6"/>
          <c:tx>
            <c:strRef>
              <c:f>'8.5'!$A$19</c:f>
              <c:strCache>
                <c:ptCount val="1"/>
                <c:pt idx="0">
                  <c:v>Hnědé uhlí</c:v>
                </c:pt>
              </c:strCache>
            </c:strRef>
          </c:tx>
          <c:invertIfNegative val="0"/>
          <c:cat>
            <c:strRef>
              <c:f>'8.5'!$J$11:$L$11</c:f>
              <c:strCache>
                <c:ptCount val="3"/>
                <c:pt idx="0">
                  <c:v>Leden</c:v>
                </c:pt>
                <c:pt idx="1">
                  <c:v>Únor</c:v>
                </c:pt>
                <c:pt idx="2">
                  <c:v>Březen</c:v>
                </c:pt>
              </c:strCache>
            </c:strRef>
          </c:cat>
          <c:val>
            <c:numRef>
              <c:f>'8.5'!$J$19:$L$19</c:f>
              <c:numCache>
                <c:formatCode>#,##0.0</c:formatCode>
                <c:ptCount val="3"/>
                <c:pt idx="0">
                  <c:v>41777.724000000002</c:v>
                </c:pt>
                <c:pt idx="1">
                  <c:v>42561.445</c:v>
                </c:pt>
                <c:pt idx="2">
                  <c:v>40907.669000000002</c:v>
                </c:pt>
              </c:numCache>
            </c:numRef>
          </c:val>
        </c:ser>
        <c:ser>
          <c:idx val="7"/>
          <c:order val="7"/>
          <c:tx>
            <c:strRef>
              <c:f>'8.5'!$A$20</c:f>
              <c:strCache>
                <c:ptCount val="1"/>
                <c:pt idx="0">
                  <c:v>Jaderné palivo</c:v>
                </c:pt>
              </c:strCache>
            </c:strRef>
          </c:tx>
          <c:invertIfNegative val="0"/>
          <c:cat>
            <c:strRef>
              <c:f>'8.5'!$J$11:$L$11</c:f>
              <c:strCache>
                <c:ptCount val="3"/>
                <c:pt idx="0">
                  <c:v>Leden</c:v>
                </c:pt>
                <c:pt idx="1">
                  <c:v>Únor</c:v>
                </c:pt>
                <c:pt idx="2">
                  <c:v>Březen</c:v>
                </c:pt>
              </c:strCache>
            </c:strRef>
          </c:cat>
          <c:val>
            <c:numRef>
              <c:f>'8.5'!$J$20:$L$20</c:f>
              <c:numCache>
                <c:formatCode>#,##0.0</c:formatCode>
                <c:ptCount val="3"/>
                <c:pt idx="0">
                  <c:v>6833.91</c:v>
                </c:pt>
                <c:pt idx="1">
                  <c:v>6055.92</c:v>
                </c:pt>
                <c:pt idx="2">
                  <c:v>5277.67</c:v>
                </c:pt>
              </c:numCache>
            </c:numRef>
          </c:val>
        </c:ser>
        <c:ser>
          <c:idx val="8"/>
          <c:order val="8"/>
          <c:tx>
            <c:strRef>
              <c:f>'8.5'!$A$21</c:f>
              <c:strCache>
                <c:ptCount val="1"/>
                <c:pt idx="0">
                  <c:v>Koks</c:v>
                </c:pt>
              </c:strCache>
            </c:strRef>
          </c:tx>
          <c:invertIfNegative val="0"/>
          <c:cat>
            <c:strRef>
              <c:f>'8.5'!$J$11:$L$11</c:f>
              <c:strCache>
                <c:ptCount val="3"/>
                <c:pt idx="0">
                  <c:v>Leden</c:v>
                </c:pt>
                <c:pt idx="1">
                  <c:v>Únor</c:v>
                </c:pt>
                <c:pt idx="2">
                  <c:v>Březen</c:v>
                </c:pt>
              </c:strCache>
            </c:strRef>
          </c:cat>
          <c:val>
            <c:numRef>
              <c:f>'8.5'!$J$21:$L$21</c:f>
              <c:numCache>
                <c:formatCode>#,##0.0</c:formatCode>
                <c:ptCount val="3"/>
                <c:pt idx="0">
                  <c:v>0</c:v>
                </c:pt>
                <c:pt idx="1">
                  <c:v>0</c:v>
                </c:pt>
                <c:pt idx="2">
                  <c:v>0</c:v>
                </c:pt>
              </c:numCache>
            </c:numRef>
          </c:val>
        </c:ser>
        <c:ser>
          <c:idx val="9"/>
          <c:order val="9"/>
          <c:tx>
            <c:strRef>
              <c:f>'8.5'!$A$22</c:f>
              <c:strCache>
                <c:ptCount val="1"/>
                <c:pt idx="0">
                  <c:v>Odpadní teplo</c:v>
                </c:pt>
              </c:strCache>
            </c:strRef>
          </c:tx>
          <c:invertIfNegative val="0"/>
          <c:cat>
            <c:strRef>
              <c:f>'8.5'!$J$11:$L$11</c:f>
              <c:strCache>
                <c:ptCount val="3"/>
                <c:pt idx="0">
                  <c:v>Leden</c:v>
                </c:pt>
                <c:pt idx="1">
                  <c:v>Únor</c:v>
                </c:pt>
                <c:pt idx="2">
                  <c:v>Březen</c:v>
                </c:pt>
              </c:strCache>
            </c:strRef>
          </c:cat>
          <c:val>
            <c:numRef>
              <c:f>'8.5'!$J$22:$L$22</c:f>
              <c:numCache>
                <c:formatCode>#,##0.0</c:formatCode>
                <c:ptCount val="3"/>
                <c:pt idx="0">
                  <c:v>1926.2080000000001</c:v>
                </c:pt>
                <c:pt idx="1">
                  <c:v>1712.377</c:v>
                </c:pt>
                <c:pt idx="2">
                  <c:v>2096.2820000000002</c:v>
                </c:pt>
              </c:numCache>
            </c:numRef>
          </c:val>
        </c:ser>
        <c:ser>
          <c:idx val="10"/>
          <c:order val="10"/>
          <c:tx>
            <c:strRef>
              <c:f>'8.5'!$A$23</c:f>
              <c:strCache>
                <c:ptCount val="1"/>
                <c:pt idx="0">
                  <c:v>Ostatní kapalná paliva</c:v>
                </c:pt>
              </c:strCache>
            </c:strRef>
          </c:tx>
          <c:invertIfNegative val="0"/>
          <c:cat>
            <c:strRef>
              <c:f>'8.5'!$J$11:$L$11</c:f>
              <c:strCache>
                <c:ptCount val="3"/>
                <c:pt idx="0">
                  <c:v>Leden</c:v>
                </c:pt>
                <c:pt idx="1">
                  <c:v>Únor</c:v>
                </c:pt>
                <c:pt idx="2">
                  <c:v>Březen</c:v>
                </c:pt>
              </c:strCache>
            </c:strRef>
          </c:cat>
          <c:val>
            <c:numRef>
              <c:f>'8.5'!$J$23:$L$23</c:f>
              <c:numCache>
                <c:formatCode>#,##0.0</c:formatCode>
                <c:ptCount val="3"/>
                <c:pt idx="0">
                  <c:v>0</c:v>
                </c:pt>
                <c:pt idx="1">
                  <c:v>0</c:v>
                </c:pt>
                <c:pt idx="2">
                  <c:v>0</c:v>
                </c:pt>
              </c:numCache>
            </c:numRef>
          </c:val>
        </c:ser>
        <c:ser>
          <c:idx val="11"/>
          <c:order val="11"/>
          <c:tx>
            <c:strRef>
              <c:f>'8.5'!$A$24</c:f>
              <c:strCache>
                <c:ptCount val="1"/>
                <c:pt idx="0">
                  <c:v>Ostatní pevná paliva</c:v>
                </c:pt>
              </c:strCache>
            </c:strRef>
          </c:tx>
          <c:invertIfNegative val="0"/>
          <c:cat>
            <c:strRef>
              <c:f>'8.5'!$J$11:$L$11</c:f>
              <c:strCache>
                <c:ptCount val="3"/>
                <c:pt idx="0">
                  <c:v>Leden</c:v>
                </c:pt>
                <c:pt idx="1">
                  <c:v>Únor</c:v>
                </c:pt>
                <c:pt idx="2">
                  <c:v>Březen</c:v>
                </c:pt>
              </c:strCache>
            </c:strRef>
          </c:cat>
          <c:val>
            <c:numRef>
              <c:f>'8.5'!$J$24:$L$24</c:f>
              <c:numCache>
                <c:formatCode>#,##0.0</c:formatCode>
                <c:ptCount val="3"/>
                <c:pt idx="0">
                  <c:v>847</c:v>
                </c:pt>
                <c:pt idx="1">
                  <c:v>680</c:v>
                </c:pt>
                <c:pt idx="2">
                  <c:v>648</c:v>
                </c:pt>
              </c:numCache>
            </c:numRef>
          </c:val>
        </c:ser>
        <c:ser>
          <c:idx val="12"/>
          <c:order val="12"/>
          <c:tx>
            <c:strRef>
              <c:f>'8.5'!$A$25</c:f>
              <c:strCache>
                <c:ptCount val="1"/>
                <c:pt idx="0">
                  <c:v>Ostatní plyny</c:v>
                </c:pt>
              </c:strCache>
            </c:strRef>
          </c:tx>
          <c:invertIfNegative val="0"/>
          <c:cat>
            <c:strRef>
              <c:f>'8.5'!$J$11:$L$11</c:f>
              <c:strCache>
                <c:ptCount val="3"/>
                <c:pt idx="0">
                  <c:v>Leden</c:v>
                </c:pt>
                <c:pt idx="1">
                  <c:v>Únor</c:v>
                </c:pt>
                <c:pt idx="2">
                  <c:v>Březen</c:v>
                </c:pt>
              </c:strCache>
            </c:strRef>
          </c:cat>
          <c:val>
            <c:numRef>
              <c:f>'8.5'!$J$25:$L$25</c:f>
              <c:numCache>
                <c:formatCode>#,##0.0</c:formatCode>
                <c:ptCount val="3"/>
                <c:pt idx="0">
                  <c:v>0</c:v>
                </c:pt>
                <c:pt idx="1">
                  <c:v>0</c:v>
                </c:pt>
                <c:pt idx="2">
                  <c:v>0</c:v>
                </c:pt>
              </c:numCache>
            </c:numRef>
          </c:val>
        </c:ser>
        <c:ser>
          <c:idx val="13"/>
          <c:order val="13"/>
          <c:tx>
            <c:strRef>
              <c:f>'8.5'!$A$26</c:f>
              <c:strCache>
                <c:ptCount val="1"/>
                <c:pt idx="0">
                  <c:v>Ostatní</c:v>
                </c:pt>
              </c:strCache>
            </c:strRef>
          </c:tx>
          <c:invertIfNegative val="0"/>
          <c:cat>
            <c:strRef>
              <c:f>'8.5'!$J$11:$L$11</c:f>
              <c:strCache>
                <c:ptCount val="3"/>
                <c:pt idx="0">
                  <c:v>Leden</c:v>
                </c:pt>
                <c:pt idx="1">
                  <c:v>Únor</c:v>
                </c:pt>
                <c:pt idx="2">
                  <c:v>Březen</c:v>
                </c:pt>
              </c:strCache>
            </c:strRef>
          </c:cat>
          <c:val>
            <c:numRef>
              <c:f>'8.5'!$J$26:$L$26</c:f>
              <c:numCache>
                <c:formatCode>#,##0.0</c:formatCode>
                <c:ptCount val="3"/>
                <c:pt idx="0">
                  <c:v>0</c:v>
                </c:pt>
                <c:pt idx="1">
                  <c:v>0</c:v>
                </c:pt>
                <c:pt idx="2">
                  <c:v>0</c:v>
                </c:pt>
              </c:numCache>
            </c:numRef>
          </c:val>
        </c:ser>
        <c:ser>
          <c:idx val="14"/>
          <c:order val="14"/>
          <c:tx>
            <c:strRef>
              <c:f>'8.5'!$A$27</c:f>
              <c:strCache>
                <c:ptCount val="1"/>
                <c:pt idx="0">
                  <c:v>Topné oleje</c:v>
                </c:pt>
              </c:strCache>
            </c:strRef>
          </c:tx>
          <c:invertIfNegative val="0"/>
          <c:cat>
            <c:strRef>
              <c:f>'8.5'!$J$11:$L$11</c:f>
              <c:strCache>
                <c:ptCount val="3"/>
                <c:pt idx="0">
                  <c:v>Leden</c:v>
                </c:pt>
                <c:pt idx="1">
                  <c:v>Únor</c:v>
                </c:pt>
                <c:pt idx="2">
                  <c:v>Březen</c:v>
                </c:pt>
              </c:strCache>
            </c:strRef>
          </c:cat>
          <c:val>
            <c:numRef>
              <c:f>'8.5'!$J$27:$L$27</c:f>
              <c:numCache>
                <c:formatCode>#,##0.0</c:formatCode>
                <c:ptCount val="3"/>
                <c:pt idx="0">
                  <c:v>2873.0230000000001</c:v>
                </c:pt>
                <c:pt idx="1">
                  <c:v>837.04600000000005</c:v>
                </c:pt>
                <c:pt idx="2">
                  <c:v>387</c:v>
                </c:pt>
              </c:numCache>
            </c:numRef>
          </c:val>
        </c:ser>
        <c:ser>
          <c:idx val="15"/>
          <c:order val="15"/>
          <c:tx>
            <c:strRef>
              <c:f>'8.5'!$A$28</c:f>
              <c:strCache>
                <c:ptCount val="1"/>
                <c:pt idx="0">
                  <c:v>Zemní plyn</c:v>
                </c:pt>
              </c:strCache>
            </c:strRef>
          </c:tx>
          <c:invertIfNegative val="0"/>
          <c:cat>
            <c:strRef>
              <c:f>'8.5'!$J$11:$L$11</c:f>
              <c:strCache>
                <c:ptCount val="3"/>
                <c:pt idx="0">
                  <c:v>Leden</c:v>
                </c:pt>
                <c:pt idx="1">
                  <c:v>Únor</c:v>
                </c:pt>
                <c:pt idx="2">
                  <c:v>Březen</c:v>
                </c:pt>
              </c:strCache>
            </c:strRef>
          </c:cat>
          <c:val>
            <c:numRef>
              <c:f>'8.5'!$J$28:$L$28</c:f>
              <c:numCache>
                <c:formatCode>#,##0.0</c:formatCode>
                <c:ptCount val="3"/>
                <c:pt idx="0">
                  <c:v>79531.492999999988</c:v>
                </c:pt>
                <c:pt idx="1">
                  <c:v>79154.153000000006</c:v>
                </c:pt>
                <c:pt idx="2">
                  <c:v>74520.411000000007</c:v>
                </c:pt>
              </c:numCache>
            </c:numRef>
          </c:val>
        </c:ser>
        <c:dLbls>
          <c:showLegendKey val="0"/>
          <c:showVal val="0"/>
          <c:showCatName val="0"/>
          <c:showSerName val="0"/>
          <c:showPercent val="0"/>
          <c:showBubbleSize val="0"/>
        </c:dLbls>
        <c:gapWidth val="150"/>
        <c:overlap val="100"/>
        <c:axId val="216921984"/>
        <c:axId val="216923520"/>
      </c:barChart>
      <c:catAx>
        <c:axId val="216921984"/>
        <c:scaling>
          <c:orientation val="minMax"/>
        </c:scaling>
        <c:delete val="0"/>
        <c:axPos val="b"/>
        <c:numFmt formatCode="General" sourceLinked="1"/>
        <c:majorTickMark val="none"/>
        <c:minorTickMark val="none"/>
        <c:tickLblPos val="nextTo"/>
        <c:txPr>
          <a:bodyPr/>
          <a:lstStyle/>
          <a:p>
            <a:pPr>
              <a:defRPr sz="900"/>
            </a:pPr>
            <a:endParaRPr lang="cs-CZ"/>
          </a:p>
        </c:txPr>
        <c:crossAx val="216923520"/>
        <c:crosses val="autoZero"/>
        <c:auto val="1"/>
        <c:lblAlgn val="ctr"/>
        <c:lblOffset val="100"/>
        <c:noMultiLvlLbl val="0"/>
      </c:catAx>
      <c:valAx>
        <c:axId val="216923520"/>
        <c:scaling>
          <c:orientation val="minMax"/>
          <c:max val="250000"/>
        </c:scaling>
        <c:delete val="0"/>
        <c:axPos val="l"/>
        <c:majorGridlines/>
        <c:numFmt formatCode="#,##0" sourceLinked="0"/>
        <c:majorTickMark val="out"/>
        <c:minorTickMark val="none"/>
        <c:tickLblPos val="nextTo"/>
        <c:spPr>
          <a:ln>
            <a:noFill/>
          </a:ln>
        </c:spPr>
        <c:txPr>
          <a:bodyPr/>
          <a:lstStyle/>
          <a:p>
            <a:pPr>
              <a:defRPr sz="900"/>
            </a:pPr>
            <a:endParaRPr lang="cs-CZ"/>
          </a:p>
        </c:txPr>
        <c:crossAx val="2169219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'8.5'!$A$31</c:f>
              <c:strCache>
                <c:ptCount val="1"/>
                <c:pt idx="0">
                  <c:v>Průmysl</c:v>
                </c:pt>
              </c:strCache>
            </c:strRef>
          </c:tx>
          <c:invertIfNegative val="0"/>
          <c:cat>
            <c:strRef>
              <c:f>'8.5'!$J$11:$L$11</c:f>
              <c:strCache>
                <c:ptCount val="3"/>
                <c:pt idx="0">
                  <c:v>Leden</c:v>
                </c:pt>
                <c:pt idx="1">
                  <c:v>Únor</c:v>
                </c:pt>
                <c:pt idx="2">
                  <c:v>Březen</c:v>
                </c:pt>
              </c:strCache>
            </c:strRef>
          </c:cat>
          <c:val>
            <c:numRef>
              <c:f>'8.5'!$J$31:$L$31</c:f>
              <c:numCache>
                <c:formatCode>#,##0.0</c:formatCode>
                <c:ptCount val="3"/>
                <c:pt idx="0">
                  <c:v>16204.880000000001</c:v>
                </c:pt>
                <c:pt idx="1">
                  <c:v>15330.714999999998</c:v>
                </c:pt>
                <c:pt idx="2">
                  <c:v>14988.72</c:v>
                </c:pt>
              </c:numCache>
            </c:numRef>
          </c:val>
        </c:ser>
        <c:ser>
          <c:idx val="1"/>
          <c:order val="1"/>
          <c:tx>
            <c:strRef>
              <c:f>'8.5'!$A$32</c:f>
              <c:strCache>
                <c:ptCount val="1"/>
                <c:pt idx="0">
                  <c:v>Energetika</c:v>
                </c:pt>
              </c:strCache>
            </c:strRef>
          </c:tx>
          <c:invertIfNegative val="0"/>
          <c:cat>
            <c:strRef>
              <c:f>'8.5'!$J$11:$L$11</c:f>
              <c:strCache>
                <c:ptCount val="3"/>
                <c:pt idx="0">
                  <c:v>Leden</c:v>
                </c:pt>
                <c:pt idx="1">
                  <c:v>Únor</c:v>
                </c:pt>
                <c:pt idx="2">
                  <c:v>Březen</c:v>
                </c:pt>
              </c:strCache>
            </c:strRef>
          </c:cat>
          <c:val>
            <c:numRef>
              <c:f>'8.5'!$J$32:$L$32</c:f>
              <c:numCache>
                <c:formatCode>#,##0.0</c:formatCode>
                <c:ptCount val="3"/>
                <c:pt idx="0">
                  <c:v>6833.91</c:v>
                </c:pt>
                <c:pt idx="1">
                  <c:v>6055.92</c:v>
                </c:pt>
                <c:pt idx="2">
                  <c:v>5277.67</c:v>
                </c:pt>
              </c:numCache>
            </c:numRef>
          </c:val>
        </c:ser>
        <c:ser>
          <c:idx val="2"/>
          <c:order val="2"/>
          <c:tx>
            <c:strRef>
              <c:f>'8.5'!$A$33</c:f>
              <c:strCache>
                <c:ptCount val="1"/>
                <c:pt idx="0">
                  <c:v>Doprava</c:v>
                </c:pt>
              </c:strCache>
            </c:strRef>
          </c:tx>
          <c:invertIfNegative val="0"/>
          <c:cat>
            <c:strRef>
              <c:f>'8.5'!$J$11:$L$11</c:f>
              <c:strCache>
                <c:ptCount val="3"/>
                <c:pt idx="0">
                  <c:v>Leden</c:v>
                </c:pt>
                <c:pt idx="1">
                  <c:v>Únor</c:v>
                </c:pt>
                <c:pt idx="2">
                  <c:v>Březen</c:v>
                </c:pt>
              </c:strCache>
            </c:strRef>
          </c:cat>
          <c:val>
            <c:numRef>
              <c:f>'8.5'!$J$33:$L$33</c:f>
              <c:numCache>
                <c:formatCode>#,##0.0</c:formatCode>
                <c:ptCount val="3"/>
                <c:pt idx="0">
                  <c:v>441.96999999999997</c:v>
                </c:pt>
                <c:pt idx="1">
                  <c:v>538.03</c:v>
                </c:pt>
                <c:pt idx="2">
                  <c:v>427.04999999999995</c:v>
                </c:pt>
              </c:numCache>
            </c:numRef>
          </c:val>
        </c:ser>
        <c:ser>
          <c:idx val="3"/>
          <c:order val="3"/>
          <c:tx>
            <c:strRef>
              <c:f>'8.5'!$A$34</c:f>
              <c:strCache>
                <c:ptCount val="1"/>
                <c:pt idx="0">
                  <c:v>Stavebnictví</c:v>
                </c:pt>
              </c:strCache>
            </c:strRef>
          </c:tx>
          <c:invertIfNegative val="0"/>
          <c:cat>
            <c:strRef>
              <c:f>'8.5'!$J$11:$L$11</c:f>
              <c:strCache>
                <c:ptCount val="3"/>
                <c:pt idx="0">
                  <c:v>Leden</c:v>
                </c:pt>
                <c:pt idx="1">
                  <c:v>Únor</c:v>
                </c:pt>
                <c:pt idx="2">
                  <c:v>Březen</c:v>
                </c:pt>
              </c:strCache>
            </c:strRef>
          </c:cat>
          <c:val>
            <c:numRef>
              <c:f>'8.5'!$J$34:$L$34</c:f>
              <c:numCache>
                <c:formatCode>#,##0.0</c:formatCode>
                <c:ptCount val="3"/>
                <c:pt idx="0">
                  <c:v>359.6</c:v>
                </c:pt>
                <c:pt idx="1">
                  <c:v>387.7</c:v>
                </c:pt>
                <c:pt idx="2">
                  <c:v>360.7</c:v>
                </c:pt>
              </c:numCache>
            </c:numRef>
          </c:val>
        </c:ser>
        <c:ser>
          <c:idx val="4"/>
          <c:order val="4"/>
          <c:tx>
            <c:strRef>
              <c:f>'8.5'!$A$35</c:f>
              <c:strCache>
                <c:ptCount val="1"/>
                <c:pt idx="0">
                  <c:v>Zemědělství a lesnictví</c:v>
                </c:pt>
              </c:strCache>
            </c:strRef>
          </c:tx>
          <c:invertIfNegative val="0"/>
          <c:cat>
            <c:strRef>
              <c:f>'8.5'!$J$11:$L$11</c:f>
              <c:strCache>
                <c:ptCount val="3"/>
                <c:pt idx="0">
                  <c:v>Leden</c:v>
                </c:pt>
                <c:pt idx="1">
                  <c:v>Únor</c:v>
                </c:pt>
                <c:pt idx="2">
                  <c:v>Březen</c:v>
                </c:pt>
              </c:strCache>
            </c:strRef>
          </c:cat>
          <c:val>
            <c:numRef>
              <c:f>'8.5'!$J$35:$L$35</c:f>
              <c:numCache>
                <c:formatCode>#,##0.0</c:formatCode>
                <c:ptCount val="3"/>
                <c:pt idx="0">
                  <c:v>1476.0140000000001</c:v>
                </c:pt>
                <c:pt idx="1">
                  <c:v>1516.1759999999999</c:v>
                </c:pt>
                <c:pt idx="2">
                  <c:v>1943.6079999999999</c:v>
                </c:pt>
              </c:numCache>
            </c:numRef>
          </c:val>
        </c:ser>
        <c:ser>
          <c:idx val="5"/>
          <c:order val="5"/>
          <c:tx>
            <c:strRef>
              <c:f>'8.5'!$A$36</c:f>
              <c:strCache>
                <c:ptCount val="1"/>
                <c:pt idx="0">
                  <c:v>Domácnosti</c:v>
                </c:pt>
              </c:strCache>
            </c:strRef>
          </c:tx>
          <c:invertIfNegative val="0"/>
          <c:cat>
            <c:strRef>
              <c:f>'8.5'!$J$11:$L$11</c:f>
              <c:strCache>
                <c:ptCount val="3"/>
                <c:pt idx="0">
                  <c:v>Leden</c:v>
                </c:pt>
                <c:pt idx="1">
                  <c:v>Únor</c:v>
                </c:pt>
                <c:pt idx="2">
                  <c:v>Březen</c:v>
                </c:pt>
              </c:strCache>
            </c:strRef>
          </c:cat>
          <c:val>
            <c:numRef>
              <c:f>'8.5'!$J$36:$L$36</c:f>
              <c:numCache>
                <c:formatCode>#,##0.0</c:formatCode>
                <c:ptCount val="3"/>
                <c:pt idx="0">
                  <c:v>106521.44299999998</c:v>
                </c:pt>
                <c:pt idx="1">
                  <c:v>107770.03800000002</c:v>
                </c:pt>
                <c:pt idx="2">
                  <c:v>103953.94699999999</c:v>
                </c:pt>
              </c:numCache>
            </c:numRef>
          </c:val>
        </c:ser>
        <c:ser>
          <c:idx val="6"/>
          <c:order val="6"/>
          <c:tx>
            <c:strRef>
              <c:f>'8.5'!$A$37</c:f>
              <c:strCache>
                <c:ptCount val="1"/>
                <c:pt idx="0">
                  <c:v>Obchod, služby, školství, zdravotnictví</c:v>
                </c:pt>
              </c:strCache>
            </c:strRef>
          </c:tx>
          <c:invertIfNegative val="0"/>
          <c:cat>
            <c:strRef>
              <c:f>'8.5'!$J$11:$L$11</c:f>
              <c:strCache>
                <c:ptCount val="3"/>
                <c:pt idx="0">
                  <c:v>Leden</c:v>
                </c:pt>
                <c:pt idx="1">
                  <c:v>Únor</c:v>
                </c:pt>
                <c:pt idx="2">
                  <c:v>Březen</c:v>
                </c:pt>
              </c:strCache>
            </c:strRef>
          </c:cat>
          <c:val>
            <c:numRef>
              <c:f>'8.5'!$J$37:$L$37</c:f>
              <c:numCache>
                <c:formatCode>#,##0.0</c:formatCode>
                <c:ptCount val="3"/>
                <c:pt idx="0">
                  <c:v>40362.563999999998</c:v>
                </c:pt>
                <c:pt idx="1">
                  <c:v>45330.633000000002</c:v>
                </c:pt>
                <c:pt idx="2">
                  <c:v>35437.755999999994</c:v>
                </c:pt>
              </c:numCache>
            </c:numRef>
          </c:val>
        </c:ser>
        <c:ser>
          <c:idx val="7"/>
          <c:order val="7"/>
          <c:tx>
            <c:strRef>
              <c:f>'8.5'!$A$38</c:f>
              <c:strCache>
                <c:ptCount val="1"/>
                <c:pt idx="0">
                  <c:v>Ostatní</c:v>
                </c:pt>
              </c:strCache>
            </c:strRef>
          </c:tx>
          <c:invertIfNegative val="0"/>
          <c:cat>
            <c:strRef>
              <c:f>'8.5'!$J$11:$L$11</c:f>
              <c:strCache>
                <c:ptCount val="3"/>
                <c:pt idx="0">
                  <c:v>Leden</c:v>
                </c:pt>
                <c:pt idx="1">
                  <c:v>Únor</c:v>
                </c:pt>
                <c:pt idx="2">
                  <c:v>Březen</c:v>
                </c:pt>
              </c:strCache>
            </c:strRef>
          </c:cat>
          <c:val>
            <c:numRef>
              <c:f>'8.5'!$J$38:$L$38</c:f>
              <c:numCache>
                <c:formatCode>#,##0.0</c:formatCode>
                <c:ptCount val="3"/>
                <c:pt idx="0">
                  <c:v>614.15</c:v>
                </c:pt>
                <c:pt idx="1">
                  <c:v>617.13</c:v>
                </c:pt>
                <c:pt idx="2">
                  <c:v>584.66</c:v>
                </c:pt>
              </c:numCache>
            </c:numRef>
          </c:val>
        </c:ser>
        <c:dLbls>
          <c:showLegendKey val="0"/>
          <c:showVal val="0"/>
          <c:showCatName val="0"/>
          <c:showSerName val="0"/>
          <c:showPercent val="0"/>
          <c:showBubbleSize val="0"/>
        </c:dLbls>
        <c:gapWidth val="150"/>
        <c:overlap val="100"/>
        <c:axId val="221881472"/>
        <c:axId val="221883008"/>
      </c:barChart>
      <c:catAx>
        <c:axId val="221881472"/>
        <c:scaling>
          <c:orientation val="minMax"/>
        </c:scaling>
        <c:delete val="0"/>
        <c:axPos val="b"/>
        <c:numFmt formatCode="General" sourceLinked="1"/>
        <c:majorTickMark val="none"/>
        <c:minorTickMark val="none"/>
        <c:tickLblPos val="nextTo"/>
        <c:txPr>
          <a:bodyPr/>
          <a:lstStyle/>
          <a:p>
            <a:pPr>
              <a:defRPr sz="900"/>
            </a:pPr>
            <a:endParaRPr lang="cs-CZ"/>
          </a:p>
        </c:txPr>
        <c:crossAx val="221883008"/>
        <c:crosses val="autoZero"/>
        <c:auto val="1"/>
        <c:lblAlgn val="ctr"/>
        <c:lblOffset val="100"/>
        <c:noMultiLvlLbl val="0"/>
      </c:catAx>
      <c:valAx>
        <c:axId val="221883008"/>
        <c:scaling>
          <c:orientation val="minMax"/>
          <c:max val="2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21881472"/>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'8.5'!$M$13:$M$28</c:f>
              <c:numCache>
                <c:formatCode>0.0%</c:formatCode>
                <c:ptCount val="16"/>
              </c:numCache>
            </c:numRef>
          </c:cat>
          <c:val>
            <c:numRef>
              <c:f>'8.5'!$M$13:$M$28</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'8.5'!$M$31:$M$38</c:f>
              <c:numCache>
                <c:formatCode>#,##0.0</c:formatCode>
                <c:ptCount val="8"/>
              </c:numCache>
            </c:numRef>
          </c:cat>
          <c:val>
            <c:numRef>
              <c:f>'8.5'!$M$31:$M$38</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Královéhradecký kraj</a:t>
            </a:r>
          </a:p>
        </c:rich>
      </c:tx>
      <c:overlay val="0"/>
    </c:title>
    <c:autoTitleDeleted val="0"/>
    <c:plotArea>
      <c:layout>
        <c:manualLayout>
          <c:layoutTarget val="inner"/>
          <c:xMode val="edge"/>
          <c:yMode val="edge"/>
          <c:x val="4.0663060353530081E-2"/>
          <c:y val="0.30584543598716829"/>
          <c:w val="0.90254655833803266"/>
          <c:h val="0.24547448142412759"/>
        </c:manualLayout>
      </c:layout>
      <c:barChart>
        <c:barDir val="bar"/>
        <c:grouping val="clustered"/>
        <c:varyColors val="0"/>
        <c:ser>
          <c:idx val="2"/>
          <c:order val="0"/>
          <c:tx>
            <c:strRef>
              <c:f>'8.6'!$I$5</c:f>
              <c:strCache>
                <c:ptCount val="1"/>
                <c:pt idx="0">
                  <c:v>dodávkách ČR</c:v>
                </c:pt>
              </c:strCache>
            </c:strRef>
          </c:tx>
          <c:invertIfNegative val="0"/>
          <c:val>
            <c:numRef>
              <c:f>'8.6'!$J$5</c:f>
              <c:numCache>
                <c:formatCode>0.0%</c:formatCode>
                <c:ptCount val="1"/>
                <c:pt idx="0">
                  <c:v>3.2828820633958103E-2</c:v>
                </c:pt>
              </c:numCache>
            </c:numRef>
          </c:val>
        </c:ser>
        <c:ser>
          <c:idx val="1"/>
          <c:order val="1"/>
          <c:tx>
            <c:strRef>
              <c:f>'8.6'!$I$4</c:f>
              <c:strCache>
                <c:ptCount val="1"/>
                <c:pt idx="0">
                  <c:v>výrobě</c:v>
                </c:pt>
              </c:strCache>
            </c:strRef>
          </c:tx>
          <c:invertIfNegative val="0"/>
          <c:val>
            <c:numRef>
              <c:f>'8.6'!$J$4</c:f>
              <c:numCache>
                <c:formatCode>0.0%</c:formatCode>
                <c:ptCount val="1"/>
                <c:pt idx="0">
                  <c:v>2.8636881190443327E-2</c:v>
                </c:pt>
              </c:numCache>
            </c:numRef>
          </c:val>
        </c:ser>
        <c:ser>
          <c:idx val="0"/>
          <c:order val="2"/>
          <c:tx>
            <c:strRef>
              <c:f>'8.6'!$I$3</c:f>
              <c:strCache>
                <c:ptCount val="1"/>
                <c:pt idx="0">
                  <c:v>instalovaném výkonu</c:v>
                </c:pt>
              </c:strCache>
            </c:strRef>
          </c:tx>
          <c:invertIfNegative val="0"/>
          <c:val>
            <c:numRef>
              <c:f>'8.6'!$J$3</c:f>
              <c:numCache>
                <c:formatCode>0.0%</c:formatCode>
                <c:ptCount val="1"/>
                <c:pt idx="0">
                  <c:v>1.8563222590487465E-2</c:v>
                </c:pt>
              </c:numCache>
            </c:numRef>
          </c:val>
        </c:ser>
        <c:dLbls>
          <c:showLegendKey val="0"/>
          <c:showVal val="0"/>
          <c:showCatName val="0"/>
          <c:showSerName val="0"/>
          <c:showPercent val="0"/>
          <c:showBubbleSize val="0"/>
        </c:dLbls>
        <c:gapWidth val="150"/>
        <c:axId val="222097408"/>
        <c:axId val="222098944"/>
      </c:barChart>
      <c:catAx>
        <c:axId val="222097408"/>
        <c:scaling>
          <c:orientation val="minMax"/>
        </c:scaling>
        <c:delete val="1"/>
        <c:axPos val="l"/>
        <c:numFmt formatCode="General" sourceLinked="1"/>
        <c:majorTickMark val="none"/>
        <c:minorTickMark val="none"/>
        <c:tickLblPos val="nextTo"/>
        <c:crossAx val="222098944"/>
        <c:crosses val="autoZero"/>
        <c:auto val="1"/>
        <c:lblAlgn val="ctr"/>
        <c:lblOffset val="100"/>
        <c:noMultiLvlLbl val="0"/>
      </c:catAx>
      <c:valAx>
        <c:axId val="22209894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22097408"/>
        <c:crosses val="autoZero"/>
        <c:crossBetween val="between"/>
      </c:valAx>
    </c:plotArea>
    <c:legend>
      <c:legendPos val="b"/>
      <c:layout>
        <c:manualLayout>
          <c:xMode val="edge"/>
          <c:yMode val="edge"/>
          <c:x val="0.14146772767462423"/>
          <c:y val="0.74908068686696816"/>
          <c:w val="0.85853227232537577"/>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userShapes r:id="rId1"/>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(GJ)</a:t>
            </a:r>
          </a:p>
        </c:rich>
      </c:tx>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'8.6'!$A$13</c:f>
              <c:strCache>
                <c:ptCount val="1"/>
                <c:pt idx="0">
                  <c:v>Biomasa</c:v>
                </c:pt>
              </c:strCache>
            </c:strRef>
          </c:tx>
          <c:invertIfNegative val="0"/>
          <c:cat>
            <c:strRef>
              <c:f>'8.6'!$J$11:$L$11</c:f>
              <c:strCache>
                <c:ptCount val="3"/>
                <c:pt idx="0">
                  <c:v>Leden</c:v>
                </c:pt>
                <c:pt idx="1">
                  <c:v>Únor</c:v>
                </c:pt>
                <c:pt idx="2">
                  <c:v>Březen</c:v>
                </c:pt>
              </c:strCache>
            </c:strRef>
          </c:cat>
          <c:val>
            <c:numRef>
              <c:f>'8.6'!$J$13:$L$13</c:f>
              <c:numCache>
                <c:formatCode>#,##0.0</c:formatCode>
                <c:ptCount val="3"/>
                <c:pt idx="0">
                  <c:v>29131.69</c:v>
                </c:pt>
                <c:pt idx="1">
                  <c:v>45064.56</c:v>
                </c:pt>
                <c:pt idx="2">
                  <c:v>42385.210000000006</c:v>
                </c:pt>
              </c:numCache>
            </c:numRef>
          </c:val>
        </c:ser>
        <c:ser>
          <c:idx val="1"/>
          <c:order val="1"/>
          <c:tx>
            <c:strRef>
              <c:f>'8.6'!$A$14</c:f>
              <c:strCache>
                <c:ptCount val="1"/>
                <c:pt idx="0">
                  <c:v>Bioplyn</c:v>
                </c:pt>
              </c:strCache>
            </c:strRef>
          </c:tx>
          <c:invertIfNegative val="0"/>
          <c:cat>
            <c:strRef>
              <c:f>'8.6'!$J$11:$L$11</c:f>
              <c:strCache>
                <c:ptCount val="3"/>
                <c:pt idx="0">
                  <c:v>Leden</c:v>
                </c:pt>
                <c:pt idx="1">
                  <c:v>Únor</c:v>
                </c:pt>
                <c:pt idx="2">
                  <c:v>Březen</c:v>
                </c:pt>
              </c:strCache>
            </c:strRef>
          </c:cat>
          <c:val>
            <c:numRef>
              <c:f>'8.6'!$J$14:$L$14</c:f>
              <c:numCache>
                <c:formatCode>#,##0.0</c:formatCode>
                <c:ptCount val="3"/>
                <c:pt idx="0">
                  <c:v>6230.9189999999999</c:v>
                </c:pt>
                <c:pt idx="1">
                  <c:v>5181.8739999999998</c:v>
                </c:pt>
                <c:pt idx="2">
                  <c:v>5931.14</c:v>
                </c:pt>
              </c:numCache>
            </c:numRef>
          </c:val>
        </c:ser>
        <c:ser>
          <c:idx val="2"/>
          <c:order val="2"/>
          <c:tx>
            <c:strRef>
              <c:f>'8.6'!$A$15</c:f>
              <c:strCache>
                <c:ptCount val="1"/>
                <c:pt idx="0">
                  <c:v>Černé uhlí</c:v>
                </c:pt>
              </c:strCache>
            </c:strRef>
          </c:tx>
          <c:invertIfNegative val="0"/>
          <c:cat>
            <c:strRef>
              <c:f>'8.6'!$J$11:$L$11</c:f>
              <c:strCache>
                <c:ptCount val="3"/>
                <c:pt idx="0">
                  <c:v>Leden</c:v>
                </c:pt>
                <c:pt idx="1">
                  <c:v>Únor</c:v>
                </c:pt>
                <c:pt idx="2">
                  <c:v>Březen</c:v>
                </c:pt>
              </c:strCache>
            </c:strRef>
          </c:cat>
          <c:val>
            <c:numRef>
              <c:f>'8.6'!$J$15:$L$15</c:f>
              <c:numCache>
                <c:formatCode>#,##0.0</c:formatCode>
                <c:ptCount val="3"/>
                <c:pt idx="0">
                  <c:v>0</c:v>
                </c:pt>
                <c:pt idx="1">
                  <c:v>0</c:v>
                </c:pt>
                <c:pt idx="2">
                  <c:v>0</c:v>
                </c:pt>
              </c:numCache>
            </c:numRef>
          </c:val>
        </c:ser>
        <c:ser>
          <c:idx val="3"/>
          <c:order val="3"/>
          <c:tx>
            <c:strRef>
              <c:f>'8.6'!$A$16</c:f>
              <c:strCache>
                <c:ptCount val="1"/>
                <c:pt idx="0">
                  <c:v>Elektrická energie</c:v>
                </c:pt>
              </c:strCache>
            </c:strRef>
          </c:tx>
          <c:invertIfNegative val="0"/>
          <c:cat>
            <c:strRef>
              <c:f>'8.6'!$J$11:$L$11</c:f>
              <c:strCache>
                <c:ptCount val="3"/>
                <c:pt idx="0">
                  <c:v>Leden</c:v>
                </c:pt>
                <c:pt idx="1">
                  <c:v>Únor</c:v>
                </c:pt>
                <c:pt idx="2">
                  <c:v>Březen</c:v>
                </c:pt>
              </c:strCache>
            </c:strRef>
          </c:cat>
          <c:val>
            <c:numRef>
              <c:f>'8.6'!$J$16:$L$16</c:f>
              <c:numCache>
                <c:formatCode>#,##0.0</c:formatCode>
                <c:ptCount val="3"/>
                <c:pt idx="0">
                  <c:v>0</c:v>
                </c:pt>
                <c:pt idx="1">
                  <c:v>0</c:v>
                </c:pt>
                <c:pt idx="2">
                  <c:v>0</c:v>
                </c:pt>
              </c:numCache>
            </c:numRef>
          </c:val>
        </c:ser>
        <c:ser>
          <c:idx val="4"/>
          <c:order val="4"/>
          <c:tx>
            <c:strRef>
              <c:f>'8.6'!$A$17</c:f>
              <c:strCache>
                <c:ptCount val="1"/>
                <c:pt idx="0">
                  <c:v>Energie prostředí (tepelné čerpadlo)</c:v>
                </c:pt>
              </c:strCache>
            </c:strRef>
          </c:tx>
          <c:invertIfNegative val="0"/>
          <c:cat>
            <c:strRef>
              <c:f>'8.6'!$J$11:$L$11</c:f>
              <c:strCache>
                <c:ptCount val="3"/>
                <c:pt idx="0">
                  <c:v>Leden</c:v>
                </c:pt>
                <c:pt idx="1">
                  <c:v>Únor</c:v>
                </c:pt>
                <c:pt idx="2">
                  <c:v>Březen</c:v>
                </c:pt>
              </c:strCache>
            </c:strRef>
          </c:cat>
          <c:val>
            <c:numRef>
              <c:f>'8.6'!$J$17:$L$17</c:f>
              <c:numCache>
                <c:formatCode>#,##0.0</c:formatCode>
                <c:ptCount val="3"/>
                <c:pt idx="0">
                  <c:v>0</c:v>
                </c:pt>
                <c:pt idx="1">
                  <c:v>0</c:v>
                </c:pt>
                <c:pt idx="2">
                  <c:v>0</c:v>
                </c:pt>
              </c:numCache>
            </c:numRef>
          </c:val>
        </c:ser>
        <c:ser>
          <c:idx val="5"/>
          <c:order val="5"/>
          <c:tx>
            <c:strRef>
              <c:f>'8.6'!$A$18</c:f>
              <c:strCache>
                <c:ptCount val="1"/>
                <c:pt idx="0">
                  <c:v>Energie Slunce (solární kolektor)</c:v>
                </c:pt>
              </c:strCache>
            </c:strRef>
          </c:tx>
          <c:invertIfNegative val="0"/>
          <c:cat>
            <c:strRef>
              <c:f>'8.6'!$J$11:$L$11</c:f>
              <c:strCache>
                <c:ptCount val="3"/>
                <c:pt idx="0">
                  <c:v>Leden</c:v>
                </c:pt>
                <c:pt idx="1">
                  <c:v>Únor</c:v>
                </c:pt>
                <c:pt idx="2">
                  <c:v>Březen</c:v>
                </c:pt>
              </c:strCache>
            </c:strRef>
          </c:cat>
          <c:val>
            <c:numRef>
              <c:f>'8.6'!$J$18:$L$18</c:f>
              <c:numCache>
                <c:formatCode>#,##0.0</c:formatCode>
                <c:ptCount val="3"/>
                <c:pt idx="0">
                  <c:v>0</c:v>
                </c:pt>
                <c:pt idx="1">
                  <c:v>0</c:v>
                </c:pt>
                <c:pt idx="2">
                  <c:v>0</c:v>
                </c:pt>
              </c:numCache>
            </c:numRef>
          </c:val>
        </c:ser>
        <c:ser>
          <c:idx val="6"/>
          <c:order val="6"/>
          <c:tx>
            <c:strRef>
              <c:f>'8.6'!$A$19</c:f>
              <c:strCache>
                <c:ptCount val="1"/>
                <c:pt idx="0">
                  <c:v>Hnědé uhlí</c:v>
                </c:pt>
              </c:strCache>
            </c:strRef>
          </c:tx>
          <c:invertIfNegative val="0"/>
          <c:cat>
            <c:strRef>
              <c:f>'8.6'!$J$11:$L$11</c:f>
              <c:strCache>
                <c:ptCount val="3"/>
                <c:pt idx="0">
                  <c:v>Leden</c:v>
                </c:pt>
                <c:pt idx="1">
                  <c:v>Únor</c:v>
                </c:pt>
                <c:pt idx="2">
                  <c:v>Březen</c:v>
                </c:pt>
              </c:strCache>
            </c:strRef>
          </c:cat>
          <c:val>
            <c:numRef>
              <c:f>'8.6'!$J$19:$L$19</c:f>
              <c:numCache>
                <c:formatCode>#,##0.0</c:formatCode>
                <c:ptCount val="3"/>
                <c:pt idx="0">
                  <c:v>220292.86</c:v>
                </c:pt>
                <c:pt idx="1">
                  <c:v>207959.69999999998</c:v>
                </c:pt>
                <c:pt idx="2">
                  <c:v>212663.29</c:v>
                </c:pt>
              </c:numCache>
            </c:numRef>
          </c:val>
        </c:ser>
        <c:ser>
          <c:idx val="7"/>
          <c:order val="7"/>
          <c:tx>
            <c:strRef>
              <c:f>'8.6'!$A$20</c:f>
              <c:strCache>
                <c:ptCount val="1"/>
                <c:pt idx="0">
                  <c:v>Jaderné palivo</c:v>
                </c:pt>
              </c:strCache>
            </c:strRef>
          </c:tx>
          <c:invertIfNegative val="0"/>
          <c:cat>
            <c:strRef>
              <c:f>'8.6'!$J$11:$L$11</c:f>
              <c:strCache>
                <c:ptCount val="3"/>
                <c:pt idx="0">
                  <c:v>Leden</c:v>
                </c:pt>
                <c:pt idx="1">
                  <c:v>Únor</c:v>
                </c:pt>
                <c:pt idx="2">
                  <c:v>Březen</c:v>
                </c:pt>
              </c:strCache>
            </c:strRef>
          </c:cat>
          <c:val>
            <c:numRef>
              <c:f>'8.6'!$J$20:$L$20</c:f>
              <c:numCache>
                <c:formatCode>#,##0.0</c:formatCode>
                <c:ptCount val="3"/>
                <c:pt idx="0">
                  <c:v>0</c:v>
                </c:pt>
                <c:pt idx="1">
                  <c:v>0</c:v>
                </c:pt>
                <c:pt idx="2">
                  <c:v>0</c:v>
                </c:pt>
              </c:numCache>
            </c:numRef>
          </c:val>
        </c:ser>
        <c:ser>
          <c:idx val="8"/>
          <c:order val="8"/>
          <c:tx>
            <c:strRef>
              <c:f>'8.6'!$A$21</c:f>
              <c:strCache>
                <c:ptCount val="1"/>
                <c:pt idx="0">
                  <c:v>Koks</c:v>
                </c:pt>
              </c:strCache>
            </c:strRef>
          </c:tx>
          <c:invertIfNegative val="0"/>
          <c:cat>
            <c:strRef>
              <c:f>'8.6'!$J$11:$L$11</c:f>
              <c:strCache>
                <c:ptCount val="3"/>
                <c:pt idx="0">
                  <c:v>Leden</c:v>
                </c:pt>
                <c:pt idx="1">
                  <c:v>Únor</c:v>
                </c:pt>
                <c:pt idx="2">
                  <c:v>Březen</c:v>
                </c:pt>
              </c:strCache>
            </c:strRef>
          </c:cat>
          <c:val>
            <c:numRef>
              <c:f>'8.6'!$J$21:$L$21</c:f>
              <c:numCache>
                <c:formatCode>#,##0.0</c:formatCode>
                <c:ptCount val="3"/>
                <c:pt idx="0">
                  <c:v>0</c:v>
                </c:pt>
                <c:pt idx="1">
                  <c:v>0</c:v>
                </c:pt>
                <c:pt idx="2">
                  <c:v>0</c:v>
                </c:pt>
              </c:numCache>
            </c:numRef>
          </c:val>
        </c:ser>
        <c:ser>
          <c:idx val="9"/>
          <c:order val="9"/>
          <c:tx>
            <c:strRef>
              <c:f>'8.6'!$A$22</c:f>
              <c:strCache>
                <c:ptCount val="1"/>
                <c:pt idx="0">
                  <c:v>Odpadní teplo</c:v>
                </c:pt>
              </c:strCache>
            </c:strRef>
          </c:tx>
          <c:invertIfNegative val="0"/>
          <c:cat>
            <c:strRef>
              <c:f>'8.6'!$J$11:$L$11</c:f>
              <c:strCache>
                <c:ptCount val="3"/>
                <c:pt idx="0">
                  <c:v>Leden</c:v>
                </c:pt>
                <c:pt idx="1">
                  <c:v>Únor</c:v>
                </c:pt>
                <c:pt idx="2">
                  <c:v>Březen</c:v>
                </c:pt>
              </c:strCache>
            </c:strRef>
          </c:cat>
          <c:val>
            <c:numRef>
              <c:f>'8.6'!$J$22:$L$22</c:f>
              <c:numCache>
                <c:formatCode>#,##0.0</c:formatCode>
                <c:ptCount val="3"/>
                <c:pt idx="0">
                  <c:v>0</c:v>
                </c:pt>
                <c:pt idx="1">
                  <c:v>0</c:v>
                </c:pt>
                <c:pt idx="2">
                  <c:v>0</c:v>
                </c:pt>
              </c:numCache>
            </c:numRef>
          </c:val>
        </c:ser>
        <c:ser>
          <c:idx val="10"/>
          <c:order val="10"/>
          <c:tx>
            <c:strRef>
              <c:f>'8.6'!$A$23</c:f>
              <c:strCache>
                <c:ptCount val="1"/>
                <c:pt idx="0">
                  <c:v>Ostatní kapalná paliva</c:v>
                </c:pt>
              </c:strCache>
            </c:strRef>
          </c:tx>
          <c:invertIfNegative val="0"/>
          <c:cat>
            <c:strRef>
              <c:f>'8.6'!$J$11:$L$11</c:f>
              <c:strCache>
                <c:ptCount val="3"/>
                <c:pt idx="0">
                  <c:v>Leden</c:v>
                </c:pt>
                <c:pt idx="1">
                  <c:v>Únor</c:v>
                </c:pt>
                <c:pt idx="2">
                  <c:v>Březen</c:v>
                </c:pt>
              </c:strCache>
            </c:strRef>
          </c:cat>
          <c:val>
            <c:numRef>
              <c:f>'8.6'!$J$23:$L$23</c:f>
              <c:numCache>
                <c:formatCode>#,##0.0</c:formatCode>
                <c:ptCount val="3"/>
                <c:pt idx="0">
                  <c:v>0</c:v>
                </c:pt>
                <c:pt idx="1">
                  <c:v>0</c:v>
                </c:pt>
                <c:pt idx="2">
                  <c:v>0</c:v>
                </c:pt>
              </c:numCache>
            </c:numRef>
          </c:val>
        </c:ser>
        <c:ser>
          <c:idx val="11"/>
          <c:order val="11"/>
          <c:tx>
            <c:strRef>
              <c:f>'8.6'!$A$24</c:f>
              <c:strCache>
                <c:ptCount val="1"/>
                <c:pt idx="0">
                  <c:v>Ostatní pevná paliva</c:v>
                </c:pt>
              </c:strCache>
            </c:strRef>
          </c:tx>
          <c:invertIfNegative val="0"/>
          <c:cat>
            <c:strRef>
              <c:f>'8.6'!$J$11:$L$11</c:f>
              <c:strCache>
                <c:ptCount val="3"/>
                <c:pt idx="0">
                  <c:v>Leden</c:v>
                </c:pt>
                <c:pt idx="1">
                  <c:v>Únor</c:v>
                </c:pt>
                <c:pt idx="2">
                  <c:v>Březen</c:v>
                </c:pt>
              </c:strCache>
            </c:strRef>
          </c:cat>
          <c:val>
            <c:numRef>
              <c:f>'8.6'!$J$24:$L$24</c:f>
              <c:numCache>
                <c:formatCode>#,##0.0</c:formatCode>
                <c:ptCount val="3"/>
                <c:pt idx="0">
                  <c:v>0</c:v>
                </c:pt>
                <c:pt idx="1">
                  <c:v>0</c:v>
                </c:pt>
                <c:pt idx="2">
                  <c:v>0</c:v>
                </c:pt>
              </c:numCache>
            </c:numRef>
          </c:val>
        </c:ser>
        <c:ser>
          <c:idx val="12"/>
          <c:order val="12"/>
          <c:tx>
            <c:strRef>
              <c:f>'8.6'!$A$25</c:f>
              <c:strCache>
                <c:ptCount val="1"/>
                <c:pt idx="0">
                  <c:v>Ostatní plyny</c:v>
                </c:pt>
              </c:strCache>
            </c:strRef>
          </c:tx>
          <c:invertIfNegative val="0"/>
          <c:cat>
            <c:strRef>
              <c:f>'8.6'!$J$11:$L$11</c:f>
              <c:strCache>
                <c:ptCount val="3"/>
                <c:pt idx="0">
                  <c:v>Leden</c:v>
                </c:pt>
                <c:pt idx="1">
                  <c:v>Únor</c:v>
                </c:pt>
                <c:pt idx="2">
                  <c:v>Březen</c:v>
                </c:pt>
              </c:strCache>
            </c:strRef>
          </c:cat>
          <c:val>
            <c:numRef>
              <c:f>'8.6'!$J$25:$L$25</c:f>
              <c:numCache>
                <c:formatCode>#,##0.0</c:formatCode>
                <c:ptCount val="3"/>
                <c:pt idx="0">
                  <c:v>0</c:v>
                </c:pt>
                <c:pt idx="1">
                  <c:v>0</c:v>
                </c:pt>
                <c:pt idx="2">
                  <c:v>0</c:v>
                </c:pt>
              </c:numCache>
            </c:numRef>
          </c:val>
        </c:ser>
        <c:ser>
          <c:idx val="13"/>
          <c:order val="13"/>
          <c:tx>
            <c:strRef>
              <c:f>'8.6'!$A$26</c:f>
              <c:strCache>
                <c:ptCount val="1"/>
                <c:pt idx="0">
                  <c:v>Ostatní</c:v>
                </c:pt>
              </c:strCache>
            </c:strRef>
          </c:tx>
          <c:invertIfNegative val="0"/>
          <c:cat>
            <c:strRef>
              <c:f>'8.6'!$J$11:$L$11</c:f>
              <c:strCache>
                <c:ptCount val="3"/>
                <c:pt idx="0">
                  <c:v>Leden</c:v>
                </c:pt>
                <c:pt idx="1">
                  <c:v>Únor</c:v>
                </c:pt>
                <c:pt idx="2">
                  <c:v>Březen</c:v>
                </c:pt>
              </c:strCache>
            </c:strRef>
          </c:cat>
          <c:val>
            <c:numRef>
              <c:f>'8.6'!$J$26:$L$26</c:f>
              <c:numCache>
                <c:formatCode>#,##0.0</c:formatCode>
                <c:ptCount val="3"/>
                <c:pt idx="0">
                  <c:v>0</c:v>
                </c:pt>
                <c:pt idx="1">
                  <c:v>0</c:v>
                </c:pt>
                <c:pt idx="2">
                  <c:v>0</c:v>
                </c:pt>
              </c:numCache>
            </c:numRef>
          </c:val>
        </c:ser>
        <c:ser>
          <c:idx val="14"/>
          <c:order val="14"/>
          <c:tx>
            <c:strRef>
              <c:f>'8.6'!$A$27</c:f>
              <c:strCache>
                <c:ptCount val="1"/>
                <c:pt idx="0">
                  <c:v>Topné oleje</c:v>
                </c:pt>
              </c:strCache>
            </c:strRef>
          </c:tx>
          <c:invertIfNegative val="0"/>
          <c:cat>
            <c:strRef>
              <c:f>'8.6'!$J$11:$L$11</c:f>
              <c:strCache>
                <c:ptCount val="3"/>
                <c:pt idx="0">
                  <c:v>Leden</c:v>
                </c:pt>
                <c:pt idx="1">
                  <c:v>Únor</c:v>
                </c:pt>
                <c:pt idx="2">
                  <c:v>Březen</c:v>
                </c:pt>
              </c:strCache>
            </c:strRef>
          </c:cat>
          <c:val>
            <c:numRef>
              <c:f>'8.6'!$J$27:$L$27</c:f>
              <c:numCache>
                <c:formatCode>#,##0.0</c:formatCode>
                <c:ptCount val="3"/>
                <c:pt idx="0">
                  <c:v>622.4</c:v>
                </c:pt>
                <c:pt idx="1">
                  <c:v>1743.4</c:v>
                </c:pt>
                <c:pt idx="2">
                  <c:v>2121.5</c:v>
                </c:pt>
              </c:numCache>
            </c:numRef>
          </c:val>
        </c:ser>
        <c:ser>
          <c:idx val="15"/>
          <c:order val="15"/>
          <c:tx>
            <c:strRef>
              <c:f>'8.6'!$A$28</c:f>
              <c:strCache>
                <c:ptCount val="1"/>
                <c:pt idx="0">
                  <c:v>Zemní plyn</c:v>
                </c:pt>
              </c:strCache>
            </c:strRef>
          </c:tx>
          <c:invertIfNegative val="0"/>
          <c:cat>
            <c:strRef>
              <c:f>'8.6'!$J$11:$L$11</c:f>
              <c:strCache>
                <c:ptCount val="3"/>
                <c:pt idx="0">
                  <c:v>Leden</c:v>
                </c:pt>
                <c:pt idx="1">
                  <c:v>Únor</c:v>
                </c:pt>
                <c:pt idx="2">
                  <c:v>Březen</c:v>
                </c:pt>
              </c:strCache>
            </c:strRef>
          </c:cat>
          <c:val>
            <c:numRef>
              <c:f>'8.6'!$J$28:$L$28</c:f>
              <c:numCache>
                <c:formatCode>#,##0.0</c:formatCode>
                <c:ptCount val="3"/>
                <c:pt idx="0">
                  <c:v>154798.41648837729</c:v>
                </c:pt>
                <c:pt idx="1">
                  <c:v>154504.98565204625</c:v>
                </c:pt>
                <c:pt idx="2">
                  <c:v>155204.28018646888</c:v>
                </c:pt>
              </c:numCache>
            </c:numRef>
          </c:val>
        </c:ser>
        <c:dLbls>
          <c:showLegendKey val="0"/>
          <c:showVal val="0"/>
          <c:showCatName val="0"/>
          <c:showSerName val="0"/>
          <c:showPercent val="0"/>
          <c:showBubbleSize val="0"/>
        </c:dLbls>
        <c:gapWidth val="150"/>
        <c:overlap val="100"/>
        <c:axId val="222177152"/>
        <c:axId val="222178688"/>
      </c:barChart>
      <c:catAx>
        <c:axId val="222177152"/>
        <c:scaling>
          <c:orientation val="minMax"/>
        </c:scaling>
        <c:delete val="0"/>
        <c:axPos val="b"/>
        <c:numFmt formatCode="General" sourceLinked="1"/>
        <c:majorTickMark val="none"/>
        <c:minorTickMark val="none"/>
        <c:tickLblPos val="nextTo"/>
        <c:txPr>
          <a:bodyPr/>
          <a:lstStyle/>
          <a:p>
            <a:pPr>
              <a:defRPr sz="900"/>
            </a:pPr>
            <a:endParaRPr lang="cs-CZ"/>
          </a:p>
        </c:txPr>
        <c:crossAx val="222178688"/>
        <c:crosses val="autoZero"/>
        <c:auto val="1"/>
        <c:lblAlgn val="ctr"/>
        <c:lblOffset val="100"/>
        <c:noMultiLvlLbl val="0"/>
      </c:catAx>
      <c:valAx>
        <c:axId val="222178688"/>
        <c:scaling>
          <c:orientation val="minMax"/>
          <c:max val="4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221771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'8.6'!$A$31</c:f>
              <c:strCache>
                <c:ptCount val="1"/>
                <c:pt idx="0">
                  <c:v>Průmysl</c:v>
                </c:pt>
              </c:strCache>
            </c:strRef>
          </c:tx>
          <c:invertIfNegative val="0"/>
          <c:cat>
            <c:strRef>
              <c:f>'8.6'!$J$11:$L$11</c:f>
              <c:strCache>
                <c:ptCount val="3"/>
                <c:pt idx="0">
                  <c:v>Leden</c:v>
                </c:pt>
                <c:pt idx="1">
                  <c:v>Únor</c:v>
                </c:pt>
                <c:pt idx="2">
                  <c:v>Březen</c:v>
                </c:pt>
              </c:strCache>
            </c:strRef>
          </c:cat>
          <c:val>
            <c:numRef>
              <c:f>'8.6'!$J$31:$L$31</c:f>
              <c:numCache>
                <c:formatCode>#,##0.0</c:formatCode>
                <c:ptCount val="3"/>
                <c:pt idx="0">
                  <c:v>78479.972488377301</c:v>
                </c:pt>
                <c:pt idx="1">
                  <c:v>77619.920652046218</c:v>
                </c:pt>
                <c:pt idx="2">
                  <c:v>80283.316186468888</c:v>
                </c:pt>
              </c:numCache>
            </c:numRef>
          </c:val>
        </c:ser>
        <c:ser>
          <c:idx val="1"/>
          <c:order val="1"/>
          <c:tx>
            <c:strRef>
              <c:f>'8.6'!$A$32</c:f>
              <c:strCache>
                <c:ptCount val="1"/>
                <c:pt idx="0">
                  <c:v>Energetika</c:v>
                </c:pt>
              </c:strCache>
            </c:strRef>
          </c:tx>
          <c:invertIfNegative val="0"/>
          <c:cat>
            <c:strRef>
              <c:f>'8.6'!$J$11:$L$11</c:f>
              <c:strCache>
                <c:ptCount val="3"/>
                <c:pt idx="0">
                  <c:v>Leden</c:v>
                </c:pt>
                <c:pt idx="1">
                  <c:v>Únor</c:v>
                </c:pt>
                <c:pt idx="2">
                  <c:v>Březen</c:v>
                </c:pt>
              </c:strCache>
            </c:strRef>
          </c:cat>
          <c:val>
            <c:numRef>
              <c:f>'8.6'!$J$32:$L$32</c:f>
              <c:numCache>
                <c:formatCode>#,##0.0</c:formatCode>
                <c:ptCount val="3"/>
                <c:pt idx="0">
                  <c:v>1742.24</c:v>
                </c:pt>
                <c:pt idx="1">
                  <c:v>1795.96</c:v>
                </c:pt>
                <c:pt idx="2">
                  <c:v>1808.62</c:v>
                </c:pt>
              </c:numCache>
            </c:numRef>
          </c:val>
        </c:ser>
        <c:ser>
          <c:idx val="2"/>
          <c:order val="2"/>
          <c:tx>
            <c:strRef>
              <c:f>'8.6'!$A$33</c:f>
              <c:strCache>
                <c:ptCount val="1"/>
                <c:pt idx="0">
                  <c:v>Doprava</c:v>
                </c:pt>
              </c:strCache>
            </c:strRef>
          </c:tx>
          <c:invertIfNegative val="0"/>
          <c:cat>
            <c:strRef>
              <c:f>'8.6'!$J$11:$L$11</c:f>
              <c:strCache>
                <c:ptCount val="3"/>
                <c:pt idx="0">
                  <c:v>Leden</c:v>
                </c:pt>
                <c:pt idx="1">
                  <c:v>Únor</c:v>
                </c:pt>
                <c:pt idx="2">
                  <c:v>Březen</c:v>
                </c:pt>
              </c:strCache>
            </c:strRef>
          </c:cat>
          <c:val>
            <c:numRef>
              <c:f>'8.6'!$J$33:$L$33</c:f>
              <c:numCache>
                <c:formatCode>#,##0.0</c:formatCode>
                <c:ptCount val="3"/>
                <c:pt idx="0">
                  <c:v>299.2</c:v>
                </c:pt>
                <c:pt idx="1">
                  <c:v>293.10000000000002</c:v>
                </c:pt>
                <c:pt idx="2">
                  <c:v>284.39999999999998</c:v>
                </c:pt>
              </c:numCache>
            </c:numRef>
          </c:val>
        </c:ser>
        <c:ser>
          <c:idx val="3"/>
          <c:order val="3"/>
          <c:tx>
            <c:strRef>
              <c:f>'8.6'!$A$34</c:f>
              <c:strCache>
                <c:ptCount val="1"/>
                <c:pt idx="0">
                  <c:v>Stavebnictví</c:v>
                </c:pt>
              </c:strCache>
            </c:strRef>
          </c:tx>
          <c:invertIfNegative val="0"/>
          <c:cat>
            <c:strRef>
              <c:f>'8.6'!$J$11:$L$11</c:f>
              <c:strCache>
                <c:ptCount val="3"/>
                <c:pt idx="0">
                  <c:v>Leden</c:v>
                </c:pt>
                <c:pt idx="1">
                  <c:v>Únor</c:v>
                </c:pt>
                <c:pt idx="2">
                  <c:v>Březen</c:v>
                </c:pt>
              </c:strCache>
            </c:strRef>
          </c:cat>
          <c:val>
            <c:numRef>
              <c:f>'8.6'!$J$34:$L$34</c:f>
              <c:numCache>
                <c:formatCode>#,##0.0</c:formatCode>
                <c:ptCount val="3"/>
                <c:pt idx="0">
                  <c:v>280.3</c:v>
                </c:pt>
                <c:pt idx="1">
                  <c:v>298.3</c:v>
                </c:pt>
                <c:pt idx="2">
                  <c:v>156.1</c:v>
                </c:pt>
              </c:numCache>
            </c:numRef>
          </c:val>
        </c:ser>
        <c:ser>
          <c:idx val="4"/>
          <c:order val="4"/>
          <c:tx>
            <c:strRef>
              <c:f>'8.6'!$A$35</c:f>
              <c:strCache>
                <c:ptCount val="1"/>
                <c:pt idx="0">
                  <c:v>Zemědělství a lesnictví</c:v>
                </c:pt>
              </c:strCache>
            </c:strRef>
          </c:tx>
          <c:invertIfNegative val="0"/>
          <c:cat>
            <c:strRef>
              <c:f>'8.6'!$J$11:$L$11</c:f>
              <c:strCache>
                <c:ptCount val="3"/>
                <c:pt idx="0">
                  <c:v>Leden</c:v>
                </c:pt>
                <c:pt idx="1">
                  <c:v>Únor</c:v>
                </c:pt>
                <c:pt idx="2">
                  <c:v>Březen</c:v>
                </c:pt>
              </c:strCache>
            </c:strRef>
          </c:cat>
          <c:val>
            <c:numRef>
              <c:f>'8.6'!$J$35:$L$35</c:f>
              <c:numCache>
                <c:formatCode>#,##0.0</c:formatCode>
                <c:ptCount val="3"/>
                <c:pt idx="0">
                  <c:v>0</c:v>
                </c:pt>
                <c:pt idx="1">
                  <c:v>0</c:v>
                </c:pt>
                <c:pt idx="2">
                  <c:v>0</c:v>
                </c:pt>
              </c:numCache>
            </c:numRef>
          </c:val>
        </c:ser>
        <c:ser>
          <c:idx val="5"/>
          <c:order val="5"/>
          <c:tx>
            <c:strRef>
              <c:f>'8.6'!$A$36</c:f>
              <c:strCache>
                <c:ptCount val="1"/>
                <c:pt idx="0">
                  <c:v>Domácnosti</c:v>
                </c:pt>
              </c:strCache>
            </c:strRef>
          </c:tx>
          <c:invertIfNegative val="0"/>
          <c:cat>
            <c:strRef>
              <c:f>'8.6'!$J$11:$L$11</c:f>
              <c:strCache>
                <c:ptCount val="3"/>
                <c:pt idx="0">
                  <c:v>Leden</c:v>
                </c:pt>
                <c:pt idx="1">
                  <c:v>Únor</c:v>
                </c:pt>
                <c:pt idx="2">
                  <c:v>Březen</c:v>
                </c:pt>
              </c:strCache>
            </c:strRef>
          </c:cat>
          <c:val>
            <c:numRef>
              <c:f>'8.6'!$J$36:$L$36</c:f>
              <c:numCache>
                <c:formatCode>#,##0.0</c:formatCode>
                <c:ptCount val="3"/>
                <c:pt idx="0">
                  <c:v>99186.079999999987</c:v>
                </c:pt>
                <c:pt idx="1">
                  <c:v>99559.592999999979</c:v>
                </c:pt>
                <c:pt idx="2">
                  <c:v>99581.027999999991</c:v>
                </c:pt>
              </c:numCache>
            </c:numRef>
          </c:val>
        </c:ser>
        <c:ser>
          <c:idx val="6"/>
          <c:order val="6"/>
          <c:tx>
            <c:strRef>
              <c:f>'8.6'!$A$37</c:f>
              <c:strCache>
                <c:ptCount val="1"/>
                <c:pt idx="0">
                  <c:v>Obchod, služby, školství, zdravotnictví</c:v>
                </c:pt>
              </c:strCache>
            </c:strRef>
          </c:tx>
          <c:invertIfNegative val="0"/>
          <c:cat>
            <c:strRef>
              <c:f>'8.6'!$J$11:$L$11</c:f>
              <c:strCache>
                <c:ptCount val="3"/>
                <c:pt idx="0">
                  <c:v>Leden</c:v>
                </c:pt>
                <c:pt idx="1">
                  <c:v>Únor</c:v>
                </c:pt>
                <c:pt idx="2">
                  <c:v>Březen</c:v>
                </c:pt>
              </c:strCache>
            </c:strRef>
          </c:cat>
          <c:val>
            <c:numRef>
              <c:f>'8.6'!$J$37:$L$37</c:f>
              <c:numCache>
                <c:formatCode>#,##0.0</c:formatCode>
                <c:ptCount val="3"/>
                <c:pt idx="0">
                  <c:v>49055.471999999994</c:v>
                </c:pt>
                <c:pt idx="1">
                  <c:v>48978.989000000009</c:v>
                </c:pt>
                <c:pt idx="2">
                  <c:v>48529.292999999998</c:v>
                </c:pt>
              </c:numCache>
            </c:numRef>
          </c:val>
        </c:ser>
        <c:ser>
          <c:idx val="7"/>
          <c:order val="7"/>
          <c:tx>
            <c:strRef>
              <c:f>'8.6'!$A$38</c:f>
              <c:strCache>
                <c:ptCount val="1"/>
                <c:pt idx="0">
                  <c:v>Ostatní</c:v>
                </c:pt>
              </c:strCache>
            </c:strRef>
          </c:tx>
          <c:invertIfNegative val="0"/>
          <c:cat>
            <c:strRef>
              <c:f>'8.6'!$J$11:$L$11</c:f>
              <c:strCache>
                <c:ptCount val="3"/>
                <c:pt idx="0">
                  <c:v>Leden</c:v>
                </c:pt>
                <c:pt idx="1">
                  <c:v>Únor</c:v>
                </c:pt>
                <c:pt idx="2">
                  <c:v>Březen</c:v>
                </c:pt>
              </c:strCache>
            </c:strRef>
          </c:cat>
          <c:val>
            <c:numRef>
              <c:f>'8.6'!$J$38:$L$38</c:f>
              <c:numCache>
                <c:formatCode>#,##0.0</c:formatCode>
                <c:ptCount val="3"/>
                <c:pt idx="0">
                  <c:v>3940.2759999999998</c:v>
                </c:pt>
                <c:pt idx="1">
                  <c:v>3959.6060000000002</c:v>
                </c:pt>
                <c:pt idx="2">
                  <c:v>3787.9139999999998</c:v>
                </c:pt>
              </c:numCache>
            </c:numRef>
          </c:val>
        </c:ser>
        <c:ser>
          <c:idx val="8"/>
          <c:order val="8"/>
          <c:tx>
            <c:strRef>
              <c:f>'8.4'!#REF!</c:f>
              <c:strCache>
                <c:ptCount val="1"/>
                <c:pt idx="0">
                  <c:v>#REF!</c:v>
                </c:pt>
              </c:strCache>
            </c:strRef>
          </c:tx>
          <c:invertIfNegative val="0"/>
          <c:cat>
            <c:strRef>
              <c:f>'8.6'!$J$11:$L$11</c:f>
              <c:strCache>
                <c:ptCount val="3"/>
                <c:pt idx="0">
                  <c:v>Leden</c:v>
                </c:pt>
                <c:pt idx="1">
                  <c:v>Únor</c:v>
                </c:pt>
                <c:pt idx="2">
                  <c:v>Březen</c:v>
                </c:pt>
              </c:strCache>
            </c:strRef>
          </c:cat>
          <c:val>
            <c:numRef>
              <c:f>'8.4'!#REF!</c:f>
              <c:numCache>
                <c:formatCode>General</c:formatCode>
                <c:ptCount val="1"/>
                <c:pt idx="0">
                  <c:v>1</c:v>
                </c:pt>
              </c:numCache>
            </c:numRef>
          </c:val>
        </c:ser>
        <c:dLbls>
          <c:showLegendKey val="0"/>
          <c:showVal val="0"/>
          <c:showCatName val="0"/>
          <c:showSerName val="0"/>
          <c:showPercent val="0"/>
          <c:showBubbleSize val="0"/>
        </c:dLbls>
        <c:gapWidth val="150"/>
        <c:overlap val="100"/>
        <c:axId val="222300032"/>
        <c:axId val="222301568"/>
      </c:barChart>
      <c:catAx>
        <c:axId val="222300032"/>
        <c:scaling>
          <c:orientation val="minMax"/>
        </c:scaling>
        <c:delete val="0"/>
        <c:axPos val="b"/>
        <c:numFmt formatCode="General" sourceLinked="1"/>
        <c:majorTickMark val="none"/>
        <c:minorTickMark val="none"/>
        <c:tickLblPos val="nextTo"/>
        <c:txPr>
          <a:bodyPr/>
          <a:lstStyle/>
          <a:p>
            <a:pPr>
              <a:defRPr sz="900"/>
            </a:pPr>
            <a:endParaRPr lang="cs-CZ"/>
          </a:p>
        </c:txPr>
        <c:crossAx val="222301568"/>
        <c:crosses val="autoZero"/>
        <c:auto val="1"/>
        <c:lblAlgn val="ctr"/>
        <c:lblOffset val="100"/>
        <c:noMultiLvlLbl val="0"/>
      </c:catAx>
      <c:valAx>
        <c:axId val="222301568"/>
        <c:scaling>
          <c:orientation val="minMax"/>
          <c:max val="4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22300032"/>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dodávkách tepla</a:t>
            </a:r>
          </a:p>
        </c:rich>
      </c:tx>
      <c:overlay val="0"/>
    </c:title>
    <c:autoTitleDeleted val="0"/>
    <c:plotArea>
      <c:layout>
        <c:manualLayout>
          <c:layoutTarget val="inner"/>
          <c:xMode val="edge"/>
          <c:yMode val="edge"/>
          <c:x val="0.18930606060606062"/>
          <c:y val="0.16804238258877435"/>
          <c:w val="0.63742323232323228"/>
          <c:h val="0.72285108820160371"/>
        </c:manualLayout>
      </c:layout>
      <c:doughnutChart>
        <c:varyColors val="1"/>
        <c:ser>
          <c:idx val="0"/>
          <c:order val="0"/>
          <c:dLbls>
            <c:dLbl>
              <c:idx val="1"/>
              <c:layout>
                <c:manualLayout>
                  <c:x val="6.7348484848484852E-2"/>
                  <c:y val="-0.1163802978235968"/>
                </c:manualLayout>
              </c:layout>
              <c:numFmt formatCode="0.0%" sourceLinked="0"/>
              <c:spPr/>
              <c:txPr>
                <a:bodyPr/>
                <a:lstStyle/>
                <a:p>
                  <a:pPr>
                    <a:defRPr sz="900"/>
                  </a:pPr>
                  <a:endParaRPr lang="cs-CZ"/>
                </a:p>
              </c:txPr>
              <c:showLegendKey val="0"/>
              <c:showVal val="0"/>
              <c:showCatName val="0"/>
              <c:showSerName val="0"/>
              <c:showPercent val="1"/>
              <c:showBubbleSize val="0"/>
            </c:dLbl>
            <c:dLbl>
              <c:idx val="3"/>
              <c:delete val="1"/>
            </c:dLbl>
            <c:dLbl>
              <c:idx val="4"/>
              <c:delete val="1"/>
            </c:dLbl>
            <c:dLbl>
              <c:idx val="5"/>
              <c:delete val="1"/>
            </c:dLbl>
            <c:dLbl>
              <c:idx val="7"/>
              <c:layout>
                <c:manualLayout>
                  <c:x val="-9.9419191919191921E-2"/>
                  <c:y val="0.10183276059564719"/>
                </c:manualLayout>
              </c:layout>
              <c:numFmt formatCode="0.0%" sourceLinked="0"/>
              <c:spPr/>
              <c:txPr>
                <a:bodyPr/>
                <a:lstStyle/>
                <a:p>
                  <a:pPr>
                    <a:defRPr sz="900"/>
                  </a:pPr>
                  <a:endParaRPr lang="cs-CZ"/>
                </a:p>
              </c:txPr>
              <c:showLegendKey val="0"/>
              <c:showVal val="0"/>
              <c:showCatName val="0"/>
              <c:showSerName val="0"/>
              <c:showPercent val="1"/>
              <c:showBubbleSize val="0"/>
            </c:dLbl>
            <c:dLbl>
              <c:idx val="8"/>
              <c:delete val="1"/>
            </c:dLbl>
            <c:dLbl>
              <c:idx val="9"/>
              <c:layout>
                <c:manualLayout>
                  <c:x val="-0.11545454545454542"/>
                  <c:y val="2.5458190148911798E-2"/>
                </c:manualLayout>
              </c:layout>
              <c:tx>
                <c:rich>
                  <a:bodyPr/>
                  <a:lstStyle/>
                  <a:p>
                    <a:pPr>
                      <a:defRPr sz="900"/>
                    </a:pPr>
                    <a:r>
                      <a:rPr lang="en-US"/>
                      <a:t>1%</a:t>
                    </a:r>
                  </a:p>
                </c:rich>
              </c:tx>
              <c:numFmt formatCode="0.0%" sourceLinked="0"/>
              <c:spPr/>
              <c:showLegendKey val="0"/>
              <c:showVal val="0"/>
              <c:showCatName val="0"/>
              <c:showSerName val="0"/>
              <c:showPercent val="1"/>
              <c:showBubbleSize val="0"/>
            </c:dLbl>
            <c:dLbl>
              <c:idx val="10"/>
              <c:layout>
                <c:manualLayout>
                  <c:x val="-0.10583358585858586"/>
                  <c:y val="7.2737686139748001E-2"/>
                </c:manualLayout>
              </c:layout>
              <c:numFmt formatCode="0.0%" sourceLinked="0"/>
              <c:spPr/>
              <c:txPr>
                <a:bodyPr/>
                <a:lstStyle/>
                <a:p>
                  <a:pPr>
                    <a:defRPr sz="900"/>
                  </a:pPr>
                  <a:endParaRPr lang="cs-CZ"/>
                </a:p>
              </c:txPr>
              <c:showLegendKey val="0"/>
              <c:showVal val="0"/>
              <c:showCatName val="0"/>
              <c:showSerName val="0"/>
              <c:showPercent val="1"/>
              <c:showBubbleSize val="0"/>
            </c:dLbl>
            <c:dLbl>
              <c:idx val="13"/>
              <c:delete val="1"/>
            </c:dLbl>
            <c:dLbl>
              <c:idx val="14"/>
              <c:layout>
                <c:manualLayout>
                  <c:x val="-0.1314901515151515"/>
                  <c:y val="-1.0910652920962199E-2"/>
                </c:manualLayout>
              </c:layout>
              <c:numFmt formatCode="0.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'5.1'!$B$25:$B$40</c:f>
              <c:numCache>
                <c:formatCode>#,##0.0</c:formatCode>
                <c:ptCount val="16"/>
                <c:pt idx="0">
                  <c:v>2115.3131079999998</c:v>
                </c:pt>
                <c:pt idx="1">
                  <c:v>187.387463</c:v>
                </c:pt>
                <c:pt idx="2">
                  <c:v>5666.6519530000005</c:v>
                </c:pt>
                <c:pt idx="3">
                  <c:v>2.1233240000000002</c:v>
                </c:pt>
                <c:pt idx="4">
                  <c:v>3.5490399999999998</c:v>
                </c:pt>
                <c:pt idx="5">
                  <c:v>5.4870000000000002E-2</c:v>
                </c:pt>
                <c:pt idx="6">
                  <c:v>17918.703711000002</c:v>
                </c:pt>
                <c:pt idx="7">
                  <c:v>101.06048000000001</c:v>
                </c:pt>
                <c:pt idx="8">
                  <c:v>0.309305</c:v>
                </c:pt>
                <c:pt idx="9">
                  <c:v>113.91240699999999</c:v>
                </c:pt>
                <c:pt idx="10">
                  <c:v>35.156171999999998</c:v>
                </c:pt>
                <c:pt idx="11">
                  <c:v>840.96187299999997</c:v>
                </c:pt>
                <c:pt idx="12">
                  <c:v>1256.6803560000003</c:v>
                </c:pt>
                <c:pt idx="13">
                  <c:v>0</c:v>
                </c:pt>
                <c:pt idx="14">
                  <c:v>41.022123000000001</c:v>
                </c:pt>
                <c:pt idx="15">
                  <c:v>9605.6581278063331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'8.6'!$M$13:$M$28</c:f>
              <c:numCache>
                <c:formatCode>0.0%</c:formatCode>
                <c:ptCount val="16"/>
              </c:numCache>
            </c:numRef>
          </c:cat>
          <c:val>
            <c:numRef>
              <c:f>'8.6'!$M$13:$M$28</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'8.6'!$M$31:$M$38</c:f>
              <c:numCache>
                <c:formatCode>#,##0.0</c:formatCode>
                <c:ptCount val="8"/>
              </c:numCache>
            </c:numRef>
          </c:cat>
          <c:val>
            <c:numRef>
              <c:f>'8.6'!$M$31:$M$38</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Liberecký kraj</a:t>
            </a:r>
          </a:p>
        </c:rich>
      </c:tx>
      <c:overlay val="0"/>
    </c:title>
    <c:autoTitleDeleted val="0"/>
    <c:plotArea>
      <c:layout>
        <c:manualLayout>
          <c:layoutTarget val="inner"/>
          <c:xMode val="edge"/>
          <c:yMode val="edge"/>
          <c:x val="4.0663060353530081E-2"/>
          <c:y val="0.30584543598716829"/>
          <c:w val="0.90254655833803266"/>
          <c:h val="0.24547448142412759"/>
        </c:manualLayout>
      </c:layout>
      <c:barChart>
        <c:barDir val="bar"/>
        <c:grouping val="clustered"/>
        <c:varyColors val="0"/>
        <c:ser>
          <c:idx val="2"/>
          <c:order val="0"/>
          <c:tx>
            <c:strRef>
              <c:f>'8.7'!$I$5</c:f>
              <c:strCache>
                <c:ptCount val="1"/>
                <c:pt idx="0">
                  <c:v>dodávkách ČR</c:v>
                </c:pt>
              </c:strCache>
            </c:strRef>
          </c:tx>
          <c:invertIfNegative val="0"/>
          <c:val>
            <c:numRef>
              <c:f>'8.7'!$J$5</c:f>
              <c:numCache>
                <c:formatCode>0.0%</c:formatCode>
                <c:ptCount val="1"/>
                <c:pt idx="0">
                  <c:v>2.4975224415791527E-2</c:v>
                </c:pt>
              </c:numCache>
            </c:numRef>
          </c:val>
        </c:ser>
        <c:ser>
          <c:idx val="1"/>
          <c:order val="1"/>
          <c:tx>
            <c:strRef>
              <c:f>'8.7'!$I$4</c:f>
              <c:strCache>
                <c:ptCount val="1"/>
                <c:pt idx="0">
                  <c:v>výrobě</c:v>
                </c:pt>
              </c:strCache>
            </c:strRef>
          </c:tx>
          <c:invertIfNegative val="0"/>
          <c:val>
            <c:numRef>
              <c:f>'8.7'!$J$4</c:f>
              <c:numCache>
                <c:formatCode>0.0%</c:formatCode>
                <c:ptCount val="1"/>
                <c:pt idx="0">
                  <c:v>1.7835117555831642E-2</c:v>
                </c:pt>
              </c:numCache>
            </c:numRef>
          </c:val>
        </c:ser>
        <c:ser>
          <c:idx val="0"/>
          <c:order val="2"/>
          <c:tx>
            <c:strRef>
              <c:f>'8.7'!$I$3</c:f>
              <c:strCache>
                <c:ptCount val="1"/>
                <c:pt idx="0">
                  <c:v>instalovaném výkonu</c:v>
                </c:pt>
              </c:strCache>
            </c:strRef>
          </c:tx>
          <c:invertIfNegative val="0"/>
          <c:val>
            <c:numRef>
              <c:f>'8.7'!$J$3</c:f>
              <c:numCache>
                <c:formatCode>0.0%</c:formatCode>
                <c:ptCount val="1"/>
                <c:pt idx="0">
                  <c:v>1.1378324894138711E-2</c:v>
                </c:pt>
              </c:numCache>
            </c:numRef>
          </c:val>
        </c:ser>
        <c:dLbls>
          <c:showLegendKey val="0"/>
          <c:showVal val="0"/>
          <c:showCatName val="0"/>
          <c:showSerName val="0"/>
          <c:showPercent val="0"/>
          <c:showBubbleSize val="0"/>
        </c:dLbls>
        <c:gapWidth val="150"/>
        <c:axId val="221733632"/>
        <c:axId val="221735168"/>
      </c:barChart>
      <c:catAx>
        <c:axId val="221733632"/>
        <c:scaling>
          <c:orientation val="minMax"/>
        </c:scaling>
        <c:delete val="1"/>
        <c:axPos val="l"/>
        <c:numFmt formatCode="General" sourceLinked="1"/>
        <c:majorTickMark val="none"/>
        <c:minorTickMark val="none"/>
        <c:tickLblPos val="nextTo"/>
        <c:crossAx val="221735168"/>
        <c:crosses val="autoZero"/>
        <c:auto val="1"/>
        <c:lblAlgn val="ctr"/>
        <c:lblOffset val="100"/>
        <c:noMultiLvlLbl val="0"/>
      </c:catAx>
      <c:valAx>
        <c:axId val="22173516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21733632"/>
        <c:crosses val="autoZero"/>
        <c:crossBetween val="between"/>
      </c:valAx>
    </c:plotArea>
    <c:legend>
      <c:legendPos val="b"/>
      <c:layout>
        <c:manualLayout>
          <c:xMode val="edge"/>
          <c:yMode val="edge"/>
          <c:x val="0.14146772767462423"/>
          <c:y val="0.74908068686696816"/>
          <c:w val="0.85853227232537577"/>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userShapes r:id="rId1"/>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(GJ)</a:t>
            </a:r>
          </a:p>
        </c:rich>
      </c:tx>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'8.7'!$A$13</c:f>
              <c:strCache>
                <c:ptCount val="1"/>
                <c:pt idx="0">
                  <c:v>Biomasa</c:v>
                </c:pt>
              </c:strCache>
            </c:strRef>
          </c:tx>
          <c:invertIfNegative val="0"/>
          <c:cat>
            <c:strRef>
              <c:f>'8.7'!$J$11:$L$11</c:f>
              <c:strCache>
                <c:ptCount val="3"/>
                <c:pt idx="0">
                  <c:v>Leden</c:v>
                </c:pt>
                <c:pt idx="1">
                  <c:v>Únor</c:v>
                </c:pt>
                <c:pt idx="2">
                  <c:v>Březen</c:v>
                </c:pt>
              </c:strCache>
            </c:strRef>
          </c:cat>
          <c:val>
            <c:numRef>
              <c:f>'8.7'!$J$13:$L$13</c:f>
              <c:numCache>
                <c:formatCode>#,##0.0</c:formatCode>
                <c:ptCount val="3"/>
                <c:pt idx="0">
                  <c:v>102.018</c:v>
                </c:pt>
                <c:pt idx="1">
                  <c:v>167.608</c:v>
                </c:pt>
                <c:pt idx="2">
                  <c:v>108.541</c:v>
                </c:pt>
              </c:numCache>
            </c:numRef>
          </c:val>
        </c:ser>
        <c:ser>
          <c:idx val="1"/>
          <c:order val="1"/>
          <c:tx>
            <c:strRef>
              <c:f>'8.7'!$A$14</c:f>
              <c:strCache>
                <c:ptCount val="1"/>
                <c:pt idx="0">
                  <c:v>Bioplyn</c:v>
                </c:pt>
              </c:strCache>
            </c:strRef>
          </c:tx>
          <c:invertIfNegative val="0"/>
          <c:cat>
            <c:strRef>
              <c:f>'8.7'!$J$11:$L$11</c:f>
              <c:strCache>
                <c:ptCount val="3"/>
                <c:pt idx="0">
                  <c:v>Leden</c:v>
                </c:pt>
                <c:pt idx="1">
                  <c:v>Únor</c:v>
                </c:pt>
                <c:pt idx="2">
                  <c:v>Březen</c:v>
                </c:pt>
              </c:strCache>
            </c:strRef>
          </c:cat>
          <c:val>
            <c:numRef>
              <c:f>'8.7'!$J$14:$L$14</c:f>
              <c:numCache>
                <c:formatCode>#,##0.0</c:formatCode>
                <c:ptCount val="3"/>
                <c:pt idx="0">
                  <c:v>1437.79</c:v>
                </c:pt>
                <c:pt idx="1">
                  <c:v>1173.53</c:v>
                </c:pt>
                <c:pt idx="2">
                  <c:v>1160.21</c:v>
                </c:pt>
              </c:numCache>
            </c:numRef>
          </c:val>
        </c:ser>
        <c:ser>
          <c:idx val="2"/>
          <c:order val="2"/>
          <c:tx>
            <c:strRef>
              <c:f>'8.7'!$A$15</c:f>
              <c:strCache>
                <c:ptCount val="1"/>
                <c:pt idx="0">
                  <c:v>Černé uhlí</c:v>
                </c:pt>
              </c:strCache>
            </c:strRef>
          </c:tx>
          <c:invertIfNegative val="0"/>
          <c:cat>
            <c:strRef>
              <c:f>'8.7'!$J$11:$L$11</c:f>
              <c:strCache>
                <c:ptCount val="3"/>
                <c:pt idx="0">
                  <c:v>Leden</c:v>
                </c:pt>
                <c:pt idx="1">
                  <c:v>Únor</c:v>
                </c:pt>
                <c:pt idx="2">
                  <c:v>Březen</c:v>
                </c:pt>
              </c:strCache>
            </c:strRef>
          </c:cat>
          <c:val>
            <c:numRef>
              <c:f>'8.7'!$J$15:$L$15</c:f>
              <c:numCache>
                <c:formatCode>#,##0.0</c:formatCode>
                <c:ptCount val="3"/>
                <c:pt idx="0">
                  <c:v>0</c:v>
                </c:pt>
                <c:pt idx="1">
                  <c:v>0</c:v>
                </c:pt>
                <c:pt idx="2">
                  <c:v>0</c:v>
                </c:pt>
              </c:numCache>
            </c:numRef>
          </c:val>
        </c:ser>
        <c:ser>
          <c:idx val="3"/>
          <c:order val="3"/>
          <c:tx>
            <c:strRef>
              <c:f>'8.7'!$A$16</c:f>
              <c:strCache>
                <c:ptCount val="1"/>
                <c:pt idx="0">
                  <c:v>Elektrická energie</c:v>
                </c:pt>
              </c:strCache>
            </c:strRef>
          </c:tx>
          <c:invertIfNegative val="0"/>
          <c:cat>
            <c:strRef>
              <c:f>'8.7'!$J$11:$L$11</c:f>
              <c:strCache>
                <c:ptCount val="3"/>
                <c:pt idx="0">
                  <c:v>Leden</c:v>
                </c:pt>
                <c:pt idx="1">
                  <c:v>Únor</c:v>
                </c:pt>
                <c:pt idx="2">
                  <c:v>Březen</c:v>
                </c:pt>
              </c:strCache>
            </c:strRef>
          </c:cat>
          <c:val>
            <c:numRef>
              <c:f>'8.7'!$J$16:$L$16</c:f>
              <c:numCache>
                <c:formatCode>#,##0.0</c:formatCode>
                <c:ptCount val="3"/>
                <c:pt idx="0">
                  <c:v>0</c:v>
                </c:pt>
                <c:pt idx="1">
                  <c:v>0</c:v>
                </c:pt>
                <c:pt idx="2">
                  <c:v>0</c:v>
                </c:pt>
              </c:numCache>
            </c:numRef>
          </c:val>
        </c:ser>
        <c:ser>
          <c:idx val="4"/>
          <c:order val="4"/>
          <c:tx>
            <c:strRef>
              <c:f>'8.7'!$A$17</c:f>
              <c:strCache>
                <c:ptCount val="1"/>
                <c:pt idx="0">
                  <c:v>Energie prostředí (tepelné čerpadlo)</c:v>
                </c:pt>
              </c:strCache>
            </c:strRef>
          </c:tx>
          <c:invertIfNegative val="0"/>
          <c:cat>
            <c:strRef>
              <c:f>'8.7'!$J$11:$L$11</c:f>
              <c:strCache>
                <c:ptCount val="3"/>
                <c:pt idx="0">
                  <c:v>Leden</c:v>
                </c:pt>
                <c:pt idx="1">
                  <c:v>Únor</c:v>
                </c:pt>
                <c:pt idx="2">
                  <c:v>Březen</c:v>
                </c:pt>
              </c:strCache>
            </c:strRef>
          </c:cat>
          <c:val>
            <c:numRef>
              <c:f>'8.7'!$J$17:$L$17</c:f>
              <c:numCache>
                <c:formatCode>#,##0.0</c:formatCode>
                <c:ptCount val="3"/>
                <c:pt idx="0">
                  <c:v>0</c:v>
                </c:pt>
                <c:pt idx="1">
                  <c:v>0</c:v>
                </c:pt>
                <c:pt idx="2">
                  <c:v>0</c:v>
                </c:pt>
              </c:numCache>
            </c:numRef>
          </c:val>
        </c:ser>
        <c:ser>
          <c:idx val="5"/>
          <c:order val="5"/>
          <c:tx>
            <c:strRef>
              <c:f>'8.7'!$A$18</c:f>
              <c:strCache>
                <c:ptCount val="1"/>
                <c:pt idx="0">
                  <c:v>Energie Slunce (solární kolektor)</c:v>
                </c:pt>
              </c:strCache>
            </c:strRef>
          </c:tx>
          <c:invertIfNegative val="0"/>
          <c:cat>
            <c:strRef>
              <c:f>'8.7'!$J$11:$L$11</c:f>
              <c:strCache>
                <c:ptCount val="3"/>
                <c:pt idx="0">
                  <c:v>Leden</c:v>
                </c:pt>
                <c:pt idx="1">
                  <c:v>Únor</c:v>
                </c:pt>
                <c:pt idx="2">
                  <c:v>Březen</c:v>
                </c:pt>
              </c:strCache>
            </c:strRef>
          </c:cat>
          <c:val>
            <c:numRef>
              <c:f>'8.7'!$J$18:$L$18</c:f>
              <c:numCache>
                <c:formatCode>#,##0.0</c:formatCode>
                <c:ptCount val="3"/>
                <c:pt idx="0">
                  <c:v>0</c:v>
                </c:pt>
                <c:pt idx="1">
                  <c:v>0</c:v>
                </c:pt>
                <c:pt idx="2">
                  <c:v>0</c:v>
                </c:pt>
              </c:numCache>
            </c:numRef>
          </c:val>
        </c:ser>
        <c:ser>
          <c:idx val="6"/>
          <c:order val="6"/>
          <c:tx>
            <c:strRef>
              <c:f>'8.7'!$A$19</c:f>
              <c:strCache>
                <c:ptCount val="1"/>
                <c:pt idx="0">
                  <c:v>Hnědé uhlí</c:v>
                </c:pt>
              </c:strCache>
            </c:strRef>
          </c:tx>
          <c:invertIfNegative val="0"/>
          <c:cat>
            <c:strRef>
              <c:f>'8.7'!$J$11:$L$11</c:f>
              <c:strCache>
                <c:ptCount val="3"/>
                <c:pt idx="0">
                  <c:v>Leden</c:v>
                </c:pt>
                <c:pt idx="1">
                  <c:v>Únor</c:v>
                </c:pt>
                <c:pt idx="2">
                  <c:v>Březen</c:v>
                </c:pt>
              </c:strCache>
            </c:strRef>
          </c:cat>
          <c:val>
            <c:numRef>
              <c:f>'8.7'!$J$19:$L$19</c:f>
              <c:numCache>
                <c:formatCode>#,##0.0</c:formatCode>
                <c:ptCount val="3"/>
                <c:pt idx="0">
                  <c:v>14709.619999999999</c:v>
                </c:pt>
                <c:pt idx="1">
                  <c:v>16040.71</c:v>
                </c:pt>
                <c:pt idx="2">
                  <c:v>13516.74</c:v>
                </c:pt>
              </c:numCache>
            </c:numRef>
          </c:val>
        </c:ser>
        <c:ser>
          <c:idx val="7"/>
          <c:order val="7"/>
          <c:tx>
            <c:strRef>
              <c:f>'8.7'!$A$20</c:f>
              <c:strCache>
                <c:ptCount val="1"/>
                <c:pt idx="0">
                  <c:v>Jaderné palivo</c:v>
                </c:pt>
              </c:strCache>
            </c:strRef>
          </c:tx>
          <c:invertIfNegative val="0"/>
          <c:cat>
            <c:strRef>
              <c:f>'8.7'!$J$11:$L$11</c:f>
              <c:strCache>
                <c:ptCount val="3"/>
                <c:pt idx="0">
                  <c:v>Leden</c:v>
                </c:pt>
                <c:pt idx="1">
                  <c:v>Únor</c:v>
                </c:pt>
                <c:pt idx="2">
                  <c:v>Březen</c:v>
                </c:pt>
              </c:strCache>
            </c:strRef>
          </c:cat>
          <c:val>
            <c:numRef>
              <c:f>'8.7'!$J$20:$L$20</c:f>
              <c:numCache>
                <c:formatCode>#,##0.0</c:formatCode>
                <c:ptCount val="3"/>
                <c:pt idx="0">
                  <c:v>0</c:v>
                </c:pt>
                <c:pt idx="1">
                  <c:v>0</c:v>
                </c:pt>
                <c:pt idx="2">
                  <c:v>0</c:v>
                </c:pt>
              </c:numCache>
            </c:numRef>
          </c:val>
        </c:ser>
        <c:ser>
          <c:idx val="8"/>
          <c:order val="8"/>
          <c:tx>
            <c:strRef>
              <c:f>'8.7'!$A$21</c:f>
              <c:strCache>
                <c:ptCount val="1"/>
                <c:pt idx="0">
                  <c:v>Koks</c:v>
                </c:pt>
              </c:strCache>
            </c:strRef>
          </c:tx>
          <c:invertIfNegative val="0"/>
          <c:cat>
            <c:strRef>
              <c:f>'8.7'!$J$11:$L$11</c:f>
              <c:strCache>
                <c:ptCount val="3"/>
                <c:pt idx="0">
                  <c:v>Leden</c:v>
                </c:pt>
                <c:pt idx="1">
                  <c:v>Únor</c:v>
                </c:pt>
                <c:pt idx="2">
                  <c:v>Březen</c:v>
                </c:pt>
              </c:strCache>
            </c:strRef>
          </c:cat>
          <c:val>
            <c:numRef>
              <c:f>'8.7'!$J$21:$L$21</c:f>
              <c:numCache>
                <c:formatCode>#,##0.0</c:formatCode>
                <c:ptCount val="3"/>
                <c:pt idx="0">
                  <c:v>0</c:v>
                </c:pt>
                <c:pt idx="1">
                  <c:v>0</c:v>
                </c:pt>
                <c:pt idx="2">
                  <c:v>0</c:v>
                </c:pt>
              </c:numCache>
            </c:numRef>
          </c:val>
        </c:ser>
        <c:ser>
          <c:idx val="9"/>
          <c:order val="9"/>
          <c:tx>
            <c:strRef>
              <c:f>'8.7'!$A$22</c:f>
              <c:strCache>
                <c:ptCount val="1"/>
                <c:pt idx="0">
                  <c:v>Odpadní teplo</c:v>
                </c:pt>
              </c:strCache>
            </c:strRef>
          </c:tx>
          <c:invertIfNegative val="0"/>
          <c:cat>
            <c:strRef>
              <c:f>'8.7'!$J$11:$L$11</c:f>
              <c:strCache>
                <c:ptCount val="3"/>
                <c:pt idx="0">
                  <c:v>Leden</c:v>
                </c:pt>
                <c:pt idx="1">
                  <c:v>Únor</c:v>
                </c:pt>
                <c:pt idx="2">
                  <c:v>Březen</c:v>
                </c:pt>
              </c:strCache>
            </c:strRef>
          </c:cat>
          <c:val>
            <c:numRef>
              <c:f>'8.7'!$J$22:$L$22</c:f>
              <c:numCache>
                <c:formatCode>#,##0.0</c:formatCode>
                <c:ptCount val="3"/>
                <c:pt idx="0">
                  <c:v>404.1</c:v>
                </c:pt>
                <c:pt idx="1">
                  <c:v>374.1</c:v>
                </c:pt>
                <c:pt idx="2">
                  <c:v>426.1</c:v>
                </c:pt>
              </c:numCache>
            </c:numRef>
          </c:val>
        </c:ser>
        <c:ser>
          <c:idx val="10"/>
          <c:order val="10"/>
          <c:tx>
            <c:strRef>
              <c:f>'8.7'!$A$23</c:f>
              <c:strCache>
                <c:ptCount val="1"/>
                <c:pt idx="0">
                  <c:v>Ostatní kapalná paliva</c:v>
                </c:pt>
              </c:strCache>
            </c:strRef>
          </c:tx>
          <c:invertIfNegative val="0"/>
          <c:cat>
            <c:strRef>
              <c:f>'8.7'!$J$11:$L$11</c:f>
              <c:strCache>
                <c:ptCount val="3"/>
                <c:pt idx="0">
                  <c:v>Leden</c:v>
                </c:pt>
                <c:pt idx="1">
                  <c:v>Únor</c:v>
                </c:pt>
                <c:pt idx="2">
                  <c:v>Březen</c:v>
                </c:pt>
              </c:strCache>
            </c:strRef>
          </c:cat>
          <c:val>
            <c:numRef>
              <c:f>'8.7'!$J$23:$L$23</c:f>
              <c:numCache>
                <c:formatCode>#,##0.0</c:formatCode>
                <c:ptCount val="3"/>
                <c:pt idx="0">
                  <c:v>0</c:v>
                </c:pt>
                <c:pt idx="1">
                  <c:v>0</c:v>
                </c:pt>
                <c:pt idx="2">
                  <c:v>0</c:v>
                </c:pt>
              </c:numCache>
            </c:numRef>
          </c:val>
        </c:ser>
        <c:ser>
          <c:idx val="11"/>
          <c:order val="11"/>
          <c:tx>
            <c:strRef>
              <c:f>'8.7'!$A$24</c:f>
              <c:strCache>
                <c:ptCount val="1"/>
                <c:pt idx="0">
                  <c:v>Ostatní pevná paliva</c:v>
                </c:pt>
              </c:strCache>
            </c:strRef>
          </c:tx>
          <c:invertIfNegative val="0"/>
          <c:cat>
            <c:strRef>
              <c:f>'8.7'!$J$11:$L$11</c:f>
              <c:strCache>
                <c:ptCount val="3"/>
                <c:pt idx="0">
                  <c:v>Leden</c:v>
                </c:pt>
                <c:pt idx="1">
                  <c:v>Únor</c:v>
                </c:pt>
                <c:pt idx="2">
                  <c:v>Březen</c:v>
                </c:pt>
              </c:strCache>
            </c:strRef>
          </c:cat>
          <c:val>
            <c:numRef>
              <c:f>'8.7'!$J$24:$L$24</c:f>
              <c:numCache>
                <c:formatCode>#,##0.0</c:formatCode>
                <c:ptCount val="3"/>
                <c:pt idx="0">
                  <c:v>67116</c:v>
                </c:pt>
                <c:pt idx="1">
                  <c:v>64902</c:v>
                </c:pt>
                <c:pt idx="2">
                  <c:v>69024</c:v>
                </c:pt>
              </c:numCache>
            </c:numRef>
          </c:val>
        </c:ser>
        <c:ser>
          <c:idx val="12"/>
          <c:order val="12"/>
          <c:tx>
            <c:strRef>
              <c:f>'8.7'!$A$25</c:f>
              <c:strCache>
                <c:ptCount val="1"/>
                <c:pt idx="0">
                  <c:v>Ostatní plyny</c:v>
                </c:pt>
              </c:strCache>
            </c:strRef>
          </c:tx>
          <c:invertIfNegative val="0"/>
          <c:cat>
            <c:strRef>
              <c:f>'8.7'!$J$11:$L$11</c:f>
              <c:strCache>
                <c:ptCount val="3"/>
                <c:pt idx="0">
                  <c:v>Leden</c:v>
                </c:pt>
                <c:pt idx="1">
                  <c:v>Únor</c:v>
                </c:pt>
                <c:pt idx="2">
                  <c:v>Březen</c:v>
                </c:pt>
              </c:strCache>
            </c:strRef>
          </c:cat>
          <c:val>
            <c:numRef>
              <c:f>'8.7'!$J$25:$L$25</c:f>
              <c:numCache>
                <c:formatCode>#,##0.0</c:formatCode>
                <c:ptCount val="3"/>
                <c:pt idx="0">
                  <c:v>0</c:v>
                </c:pt>
                <c:pt idx="1">
                  <c:v>0</c:v>
                </c:pt>
                <c:pt idx="2">
                  <c:v>0</c:v>
                </c:pt>
              </c:numCache>
            </c:numRef>
          </c:val>
        </c:ser>
        <c:ser>
          <c:idx val="13"/>
          <c:order val="13"/>
          <c:tx>
            <c:strRef>
              <c:f>'8.7'!$A$26</c:f>
              <c:strCache>
                <c:ptCount val="1"/>
                <c:pt idx="0">
                  <c:v>Ostatní</c:v>
                </c:pt>
              </c:strCache>
            </c:strRef>
          </c:tx>
          <c:invertIfNegative val="0"/>
          <c:cat>
            <c:strRef>
              <c:f>'8.7'!$J$11:$L$11</c:f>
              <c:strCache>
                <c:ptCount val="3"/>
                <c:pt idx="0">
                  <c:v>Leden</c:v>
                </c:pt>
                <c:pt idx="1">
                  <c:v>Únor</c:v>
                </c:pt>
                <c:pt idx="2">
                  <c:v>Březen</c:v>
                </c:pt>
              </c:strCache>
            </c:strRef>
          </c:cat>
          <c:val>
            <c:numRef>
              <c:f>'8.7'!$J$26:$L$26</c:f>
              <c:numCache>
                <c:formatCode>#,##0.0</c:formatCode>
                <c:ptCount val="3"/>
                <c:pt idx="0">
                  <c:v>0</c:v>
                </c:pt>
                <c:pt idx="1">
                  <c:v>0</c:v>
                </c:pt>
                <c:pt idx="2">
                  <c:v>0</c:v>
                </c:pt>
              </c:numCache>
            </c:numRef>
          </c:val>
        </c:ser>
        <c:ser>
          <c:idx val="14"/>
          <c:order val="14"/>
          <c:tx>
            <c:strRef>
              <c:f>'8.7'!$A$27</c:f>
              <c:strCache>
                <c:ptCount val="1"/>
                <c:pt idx="0">
                  <c:v>Topné oleje</c:v>
                </c:pt>
              </c:strCache>
            </c:strRef>
          </c:tx>
          <c:invertIfNegative val="0"/>
          <c:cat>
            <c:strRef>
              <c:f>'8.7'!$J$11:$L$11</c:f>
              <c:strCache>
                <c:ptCount val="3"/>
                <c:pt idx="0">
                  <c:v>Leden</c:v>
                </c:pt>
                <c:pt idx="1">
                  <c:v>Únor</c:v>
                </c:pt>
                <c:pt idx="2">
                  <c:v>Březen</c:v>
                </c:pt>
              </c:strCache>
            </c:strRef>
          </c:cat>
          <c:val>
            <c:numRef>
              <c:f>'8.7'!$J$27:$L$27</c:f>
              <c:numCache>
                <c:formatCode>#,##0.0</c:formatCode>
                <c:ptCount val="3"/>
                <c:pt idx="0">
                  <c:v>460</c:v>
                </c:pt>
                <c:pt idx="1">
                  <c:v>0</c:v>
                </c:pt>
                <c:pt idx="2">
                  <c:v>0</c:v>
                </c:pt>
              </c:numCache>
            </c:numRef>
          </c:val>
        </c:ser>
        <c:ser>
          <c:idx val="15"/>
          <c:order val="15"/>
          <c:tx>
            <c:strRef>
              <c:f>'8.7'!$A$28</c:f>
              <c:strCache>
                <c:ptCount val="1"/>
                <c:pt idx="0">
                  <c:v>Zemní plyn</c:v>
                </c:pt>
              </c:strCache>
            </c:strRef>
          </c:tx>
          <c:invertIfNegative val="0"/>
          <c:cat>
            <c:strRef>
              <c:f>'8.7'!$J$11:$L$11</c:f>
              <c:strCache>
                <c:ptCount val="3"/>
                <c:pt idx="0">
                  <c:v>Leden</c:v>
                </c:pt>
                <c:pt idx="1">
                  <c:v>Únor</c:v>
                </c:pt>
                <c:pt idx="2">
                  <c:v>Březen</c:v>
                </c:pt>
              </c:strCache>
            </c:strRef>
          </c:cat>
          <c:val>
            <c:numRef>
              <c:f>'8.7'!$J$28:$L$28</c:f>
              <c:numCache>
                <c:formatCode>#,##0.0</c:formatCode>
                <c:ptCount val="3"/>
                <c:pt idx="0">
                  <c:v>225222.02799999999</c:v>
                </c:pt>
                <c:pt idx="1">
                  <c:v>243242.75800000003</c:v>
                </c:pt>
                <c:pt idx="2">
                  <c:v>226687.04399999999</c:v>
                </c:pt>
              </c:numCache>
            </c:numRef>
          </c:val>
        </c:ser>
        <c:dLbls>
          <c:showLegendKey val="0"/>
          <c:showVal val="0"/>
          <c:showCatName val="0"/>
          <c:showSerName val="0"/>
          <c:showPercent val="0"/>
          <c:showBubbleSize val="0"/>
        </c:dLbls>
        <c:gapWidth val="150"/>
        <c:overlap val="100"/>
        <c:axId val="222694016"/>
        <c:axId val="222704000"/>
      </c:barChart>
      <c:catAx>
        <c:axId val="222694016"/>
        <c:scaling>
          <c:orientation val="minMax"/>
        </c:scaling>
        <c:delete val="0"/>
        <c:axPos val="b"/>
        <c:numFmt formatCode="General" sourceLinked="1"/>
        <c:majorTickMark val="none"/>
        <c:minorTickMark val="none"/>
        <c:tickLblPos val="nextTo"/>
        <c:txPr>
          <a:bodyPr/>
          <a:lstStyle/>
          <a:p>
            <a:pPr>
              <a:defRPr sz="900"/>
            </a:pPr>
            <a:endParaRPr lang="cs-CZ"/>
          </a:p>
        </c:txPr>
        <c:crossAx val="222704000"/>
        <c:crosses val="autoZero"/>
        <c:auto val="1"/>
        <c:lblAlgn val="ctr"/>
        <c:lblOffset val="100"/>
        <c:noMultiLvlLbl val="0"/>
      </c:catAx>
      <c:valAx>
        <c:axId val="222704000"/>
        <c:scaling>
          <c:orientation val="minMax"/>
          <c:max val="350000"/>
        </c:scaling>
        <c:delete val="0"/>
        <c:axPos val="l"/>
        <c:majorGridlines/>
        <c:numFmt formatCode="#,##0" sourceLinked="0"/>
        <c:majorTickMark val="out"/>
        <c:minorTickMark val="none"/>
        <c:tickLblPos val="nextTo"/>
        <c:spPr>
          <a:ln>
            <a:noFill/>
          </a:ln>
        </c:spPr>
        <c:txPr>
          <a:bodyPr/>
          <a:lstStyle/>
          <a:p>
            <a:pPr>
              <a:defRPr sz="900"/>
            </a:pPr>
            <a:endParaRPr lang="cs-CZ"/>
          </a:p>
        </c:txPr>
        <c:crossAx val="222694016"/>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'8.7'!$A$31</c:f>
              <c:strCache>
                <c:ptCount val="1"/>
                <c:pt idx="0">
                  <c:v>Průmysl</c:v>
                </c:pt>
              </c:strCache>
            </c:strRef>
          </c:tx>
          <c:invertIfNegative val="0"/>
          <c:cat>
            <c:strRef>
              <c:f>'8.7'!$J$11:$L$11</c:f>
              <c:strCache>
                <c:ptCount val="3"/>
                <c:pt idx="0">
                  <c:v>Leden</c:v>
                </c:pt>
                <c:pt idx="1">
                  <c:v>Únor</c:v>
                </c:pt>
                <c:pt idx="2">
                  <c:v>Březen</c:v>
                </c:pt>
              </c:strCache>
            </c:strRef>
          </c:cat>
          <c:val>
            <c:numRef>
              <c:f>'8.7'!$J$31:$L$31</c:f>
              <c:numCache>
                <c:formatCode>#,##0.0</c:formatCode>
                <c:ptCount val="3"/>
                <c:pt idx="0">
                  <c:v>20625.020999999997</c:v>
                </c:pt>
                <c:pt idx="1">
                  <c:v>23059.37</c:v>
                </c:pt>
                <c:pt idx="2">
                  <c:v>21445.017</c:v>
                </c:pt>
              </c:numCache>
            </c:numRef>
          </c:val>
        </c:ser>
        <c:ser>
          <c:idx val="1"/>
          <c:order val="1"/>
          <c:tx>
            <c:strRef>
              <c:f>'8.7'!$A$32</c:f>
              <c:strCache>
                <c:ptCount val="1"/>
                <c:pt idx="0">
                  <c:v>Energetika</c:v>
                </c:pt>
              </c:strCache>
            </c:strRef>
          </c:tx>
          <c:invertIfNegative val="0"/>
          <c:cat>
            <c:strRef>
              <c:f>'8.7'!$J$11:$L$11</c:f>
              <c:strCache>
                <c:ptCount val="3"/>
                <c:pt idx="0">
                  <c:v>Leden</c:v>
                </c:pt>
                <c:pt idx="1">
                  <c:v>Únor</c:v>
                </c:pt>
                <c:pt idx="2">
                  <c:v>Březen</c:v>
                </c:pt>
              </c:strCache>
            </c:strRef>
          </c:cat>
          <c:val>
            <c:numRef>
              <c:f>'8.7'!$J$32:$L$32</c:f>
              <c:numCache>
                <c:formatCode>#,##0.0</c:formatCode>
                <c:ptCount val="3"/>
                <c:pt idx="0">
                  <c:v>1182</c:v>
                </c:pt>
                <c:pt idx="1">
                  <c:v>1195</c:v>
                </c:pt>
                <c:pt idx="2">
                  <c:v>1094</c:v>
                </c:pt>
              </c:numCache>
            </c:numRef>
          </c:val>
        </c:ser>
        <c:ser>
          <c:idx val="2"/>
          <c:order val="2"/>
          <c:tx>
            <c:strRef>
              <c:f>'8.7'!$A$33</c:f>
              <c:strCache>
                <c:ptCount val="1"/>
                <c:pt idx="0">
                  <c:v>Doprava</c:v>
                </c:pt>
              </c:strCache>
            </c:strRef>
          </c:tx>
          <c:invertIfNegative val="0"/>
          <c:cat>
            <c:strRef>
              <c:f>'8.7'!$J$11:$L$11</c:f>
              <c:strCache>
                <c:ptCount val="3"/>
                <c:pt idx="0">
                  <c:v>Leden</c:v>
                </c:pt>
                <c:pt idx="1">
                  <c:v>Únor</c:v>
                </c:pt>
                <c:pt idx="2">
                  <c:v>Březen</c:v>
                </c:pt>
              </c:strCache>
            </c:strRef>
          </c:cat>
          <c:val>
            <c:numRef>
              <c:f>'8.7'!$J$33:$L$33</c:f>
              <c:numCache>
                <c:formatCode>#,##0.0</c:formatCode>
                <c:ptCount val="3"/>
                <c:pt idx="0">
                  <c:v>1913</c:v>
                </c:pt>
                <c:pt idx="1">
                  <c:v>1924</c:v>
                </c:pt>
                <c:pt idx="2">
                  <c:v>1833</c:v>
                </c:pt>
              </c:numCache>
            </c:numRef>
          </c:val>
        </c:ser>
        <c:ser>
          <c:idx val="3"/>
          <c:order val="3"/>
          <c:tx>
            <c:strRef>
              <c:f>'8.7'!$A$34</c:f>
              <c:strCache>
                <c:ptCount val="1"/>
                <c:pt idx="0">
                  <c:v>Stavebnictví</c:v>
                </c:pt>
              </c:strCache>
            </c:strRef>
          </c:tx>
          <c:invertIfNegative val="0"/>
          <c:cat>
            <c:strRef>
              <c:f>'8.7'!$J$11:$L$11</c:f>
              <c:strCache>
                <c:ptCount val="3"/>
                <c:pt idx="0">
                  <c:v>Leden</c:v>
                </c:pt>
                <c:pt idx="1">
                  <c:v>Únor</c:v>
                </c:pt>
                <c:pt idx="2">
                  <c:v>Březen</c:v>
                </c:pt>
              </c:strCache>
            </c:strRef>
          </c:cat>
          <c:val>
            <c:numRef>
              <c:f>'8.7'!$J$34:$L$34</c:f>
              <c:numCache>
                <c:formatCode>#,##0.0</c:formatCode>
                <c:ptCount val="3"/>
                <c:pt idx="0">
                  <c:v>395.1</c:v>
                </c:pt>
                <c:pt idx="1">
                  <c:v>397.2</c:v>
                </c:pt>
                <c:pt idx="2">
                  <c:v>375.8</c:v>
                </c:pt>
              </c:numCache>
            </c:numRef>
          </c:val>
        </c:ser>
        <c:ser>
          <c:idx val="4"/>
          <c:order val="4"/>
          <c:tx>
            <c:strRef>
              <c:f>'8.7'!$A$35</c:f>
              <c:strCache>
                <c:ptCount val="1"/>
                <c:pt idx="0">
                  <c:v>Zemědělství a lesnictví</c:v>
                </c:pt>
              </c:strCache>
            </c:strRef>
          </c:tx>
          <c:invertIfNegative val="0"/>
          <c:cat>
            <c:strRef>
              <c:f>'8.7'!$J$11:$L$11</c:f>
              <c:strCache>
                <c:ptCount val="3"/>
                <c:pt idx="0">
                  <c:v>Leden</c:v>
                </c:pt>
                <c:pt idx="1">
                  <c:v>Únor</c:v>
                </c:pt>
                <c:pt idx="2">
                  <c:v>Březen</c:v>
                </c:pt>
              </c:strCache>
            </c:strRef>
          </c:cat>
          <c:val>
            <c:numRef>
              <c:f>'8.7'!$J$35:$L$35</c:f>
              <c:numCache>
                <c:formatCode>#,##0.0</c:formatCode>
                <c:ptCount val="3"/>
                <c:pt idx="0">
                  <c:v>1437.79</c:v>
                </c:pt>
                <c:pt idx="1">
                  <c:v>1173.53</c:v>
                </c:pt>
                <c:pt idx="2">
                  <c:v>1160.21</c:v>
                </c:pt>
              </c:numCache>
            </c:numRef>
          </c:val>
        </c:ser>
        <c:ser>
          <c:idx val="5"/>
          <c:order val="5"/>
          <c:tx>
            <c:strRef>
              <c:f>'8.7'!$A$36</c:f>
              <c:strCache>
                <c:ptCount val="1"/>
                <c:pt idx="0">
                  <c:v>Domácnosti</c:v>
                </c:pt>
              </c:strCache>
            </c:strRef>
          </c:tx>
          <c:invertIfNegative val="0"/>
          <c:cat>
            <c:strRef>
              <c:f>'8.7'!$J$11:$L$11</c:f>
              <c:strCache>
                <c:ptCount val="3"/>
                <c:pt idx="0">
                  <c:v>Leden</c:v>
                </c:pt>
                <c:pt idx="1">
                  <c:v>Únor</c:v>
                </c:pt>
                <c:pt idx="2">
                  <c:v>Březen</c:v>
                </c:pt>
              </c:strCache>
            </c:strRef>
          </c:cat>
          <c:val>
            <c:numRef>
              <c:f>'8.7'!$J$36:$L$36</c:f>
              <c:numCache>
                <c:formatCode>#,##0.0</c:formatCode>
                <c:ptCount val="3"/>
                <c:pt idx="0">
                  <c:v>151788.609</c:v>
                </c:pt>
                <c:pt idx="1">
                  <c:v>156917.26499999998</c:v>
                </c:pt>
                <c:pt idx="2">
                  <c:v>148398.576</c:v>
                </c:pt>
              </c:numCache>
            </c:numRef>
          </c:val>
        </c:ser>
        <c:ser>
          <c:idx val="6"/>
          <c:order val="6"/>
          <c:tx>
            <c:strRef>
              <c:f>'8.7'!$A$37</c:f>
              <c:strCache>
                <c:ptCount val="1"/>
                <c:pt idx="0">
                  <c:v>Obchod, služby, školství, zdravotnictví</c:v>
                </c:pt>
              </c:strCache>
            </c:strRef>
          </c:tx>
          <c:invertIfNegative val="0"/>
          <c:cat>
            <c:strRef>
              <c:f>'8.7'!$J$11:$L$11</c:f>
              <c:strCache>
                <c:ptCount val="3"/>
                <c:pt idx="0">
                  <c:v>Leden</c:v>
                </c:pt>
                <c:pt idx="1">
                  <c:v>Únor</c:v>
                </c:pt>
                <c:pt idx="2">
                  <c:v>Březen</c:v>
                </c:pt>
              </c:strCache>
            </c:strRef>
          </c:cat>
          <c:val>
            <c:numRef>
              <c:f>'8.7'!$J$37:$L$37</c:f>
              <c:numCache>
                <c:formatCode>#,##0.0</c:formatCode>
                <c:ptCount val="3"/>
                <c:pt idx="0">
                  <c:v>83826.485999999975</c:v>
                </c:pt>
                <c:pt idx="1">
                  <c:v>88707.812999999995</c:v>
                </c:pt>
                <c:pt idx="2">
                  <c:v>85202.77800000002</c:v>
                </c:pt>
              </c:numCache>
            </c:numRef>
          </c:val>
        </c:ser>
        <c:ser>
          <c:idx val="7"/>
          <c:order val="7"/>
          <c:tx>
            <c:strRef>
              <c:f>'8.7'!$A$38</c:f>
              <c:strCache>
                <c:ptCount val="1"/>
                <c:pt idx="0">
                  <c:v>Ostatní</c:v>
                </c:pt>
              </c:strCache>
            </c:strRef>
          </c:tx>
          <c:invertIfNegative val="0"/>
          <c:cat>
            <c:strRef>
              <c:f>'8.7'!$J$11:$L$11</c:f>
              <c:strCache>
                <c:ptCount val="3"/>
                <c:pt idx="0">
                  <c:v>Leden</c:v>
                </c:pt>
                <c:pt idx="1">
                  <c:v>Únor</c:v>
                </c:pt>
                <c:pt idx="2">
                  <c:v>Březen</c:v>
                </c:pt>
              </c:strCache>
            </c:strRef>
          </c:cat>
          <c:val>
            <c:numRef>
              <c:f>'8.7'!$J$38:$L$38</c:f>
              <c:numCache>
                <c:formatCode>#,##0.0</c:formatCode>
                <c:ptCount val="3"/>
                <c:pt idx="0">
                  <c:v>1203.6600000000001</c:v>
                </c:pt>
                <c:pt idx="1">
                  <c:v>1301.57</c:v>
                </c:pt>
                <c:pt idx="2">
                  <c:v>1248.58</c:v>
                </c:pt>
              </c:numCache>
            </c:numRef>
          </c:val>
        </c:ser>
        <c:dLbls>
          <c:showLegendKey val="0"/>
          <c:showVal val="0"/>
          <c:showCatName val="0"/>
          <c:showSerName val="0"/>
          <c:showPercent val="0"/>
          <c:showBubbleSize val="0"/>
        </c:dLbls>
        <c:gapWidth val="150"/>
        <c:overlap val="100"/>
        <c:axId val="222746496"/>
        <c:axId val="222748032"/>
      </c:barChart>
      <c:catAx>
        <c:axId val="222746496"/>
        <c:scaling>
          <c:orientation val="minMax"/>
        </c:scaling>
        <c:delete val="0"/>
        <c:axPos val="b"/>
        <c:numFmt formatCode="General" sourceLinked="1"/>
        <c:majorTickMark val="none"/>
        <c:minorTickMark val="none"/>
        <c:tickLblPos val="nextTo"/>
        <c:txPr>
          <a:bodyPr/>
          <a:lstStyle/>
          <a:p>
            <a:pPr>
              <a:defRPr sz="900"/>
            </a:pPr>
            <a:endParaRPr lang="cs-CZ"/>
          </a:p>
        </c:txPr>
        <c:crossAx val="222748032"/>
        <c:crosses val="autoZero"/>
        <c:auto val="1"/>
        <c:lblAlgn val="ctr"/>
        <c:lblOffset val="100"/>
        <c:noMultiLvlLbl val="0"/>
      </c:catAx>
      <c:valAx>
        <c:axId val="222748032"/>
        <c:scaling>
          <c:orientation val="minMax"/>
          <c:max val="3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22746496"/>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'8.7'!$M$13:$M$28</c:f>
              <c:numCache>
                <c:formatCode>0.0%</c:formatCode>
                <c:ptCount val="16"/>
              </c:numCache>
            </c:numRef>
          </c:cat>
          <c:val>
            <c:numRef>
              <c:f>'8.7'!$M$13:$M$28</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'8.7'!$M$31:$M$38</c:f>
              <c:numCache>
                <c:formatCode>#,##0.0</c:formatCode>
                <c:ptCount val="8"/>
              </c:numCache>
            </c:numRef>
          </c:cat>
          <c:val>
            <c:numRef>
              <c:f>'8.7'!$M$31:$M$38</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Moravskoslezský kraj</a:t>
            </a:r>
          </a:p>
        </c:rich>
      </c:tx>
      <c:overlay val="0"/>
    </c:title>
    <c:autoTitleDeleted val="0"/>
    <c:plotArea>
      <c:layout>
        <c:manualLayout>
          <c:layoutTarget val="inner"/>
          <c:xMode val="edge"/>
          <c:yMode val="edge"/>
          <c:x val="4.0663060353530081E-2"/>
          <c:y val="0.30584543598716829"/>
          <c:w val="0.90254655833803266"/>
          <c:h val="0.24547448142412759"/>
        </c:manualLayout>
      </c:layout>
      <c:barChart>
        <c:barDir val="bar"/>
        <c:grouping val="clustered"/>
        <c:varyColors val="0"/>
        <c:ser>
          <c:idx val="2"/>
          <c:order val="0"/>
          <c:tx>
            <c:strRef>
              <c:f>'8.8'!$I$5</c:f>
              <c:strCache>
                <c:ptCount val="1"/>
                <c:pt idx="0">
                  <c:v>dodávkách ČR</c:v>
                </c:pt>
              </c:strCache>
            </c:strRef>
          </c:tx>
          <c:invertIfNegative val="0"/>
          <c:val>
            <c:numRef>
              <c:f>'8.8'!$J$5</c:f>
              <c:numCache>
                <c:formatCode>0.0%</c:formatCode>
                <c:ptCount val="1"/>
                <c:pt idx="0">
                  <c:v>0.17748963450482863</c:v>
                </c:pt>
              </c:numCache>
            </c:numRef>
          </c:val>
        </c:ser>
        <c:ser>
          <c:idx val="1"/>
          <c:order val="1"/>
          <c:tx>
            <c:strRef>
              <c:f>'8.8'!$I$4</c:f>
              <c:strCache>
                <c:ptCount val="1"/>
                <c:pt idx="0">
                  <c:v>výrobě</c:v>
                </c:pt>
              </c:strCache>
            </c:strRef>
          </c:tx>
          <c:invertIfNegative val="0"/>
          <c:val>
            <c:numRef>
              <c:f>'8.8'!$J$4</c:f>
              <c:numCache>
                <c:formatCode>0.0%</c:formatCode>
                <c:ptCount val="1"/>
                <c:pt idx="0">
                  <c:v>0.19267525415675216</c:v>
                </c:pt>
              </c:numCache>
            </c:numRef>
          </c:val>
        </c:ser>
        <c:ser>
          <c:idx val="0"/>
          <c:order val="2"/>
          <c:tx>
            <c:strRef>
              <c:f>'8.8'!$I$3</c:f>
              <c:strCache>
                <c:ptCount val="1"/>
                <c:pt idx="0">
                  <c:v>instalovaném výkonu</c:v>
                </c:pt>
              </c:strCache>
            </c:strRef>
          </c:tx>
          <c:invertIfNegative val="0"/>
          <c:val>
            <c:numRef>
              <c:f>'8.8'!$J$3</c:f>
              <c:numCache>
                <c:formatCode>0.0%</c:formatCode>
                <c:ptCount val="1"/>
                <c:pt idx="0">
                  <c:v>0.12782459595571627</c:v>
                </c:pt>
              </c:numCache>
            </c:numRef>
          </c:val>
        </c:ser>
        <c:dLbls>
          <c:showLegendKey val="0"/>
          <c:showVal val="0"/>
          <c:showCatName val="0"/>
          <c:showSerName val="0"/>
          <c:showPercent val="0"/>
          <c:showBubbleSize val="0"/>
        </c:dLbls>
        <c:gapWidth val="150"/>
        <c:axId val="222503680"/>
        <c:axId val="222505216"/>
      </c:barChart>
      <c:catAx>
        <c:axId val="222503680"/>
        <c:scaling>
          <c:orientation val="minMax"/>
        </c:scaling>
        <c:delete val="1"/>
        <c:axPos val="l"/>
        <c:numFmt formatCode="General" sourceLinked="1"/>
        <c:majorTickMark val="none"/>
        <c:minorTickMark val="none"/>
        <c:tickLblPos val="nextTo"/>
        <c:crossAx val="222505216"/>
        <c:crosses val="autoZero"/>
        <c:auto val="1"/>
        <c:lblAlgn val="ctr"/>
        <c:lblOffset val="100"/>
        <c:noMultiLvlLbl val="0"/>
      </c:catAx>
      <c:valAx>
        <c:axId val="22250521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22503680"/>
        <c:crosses val="autoZero"/>
        <c:crossBetween val="between"/>
      </c:valAx>
    </c:plotArea>
    <c:legend>
      <c:legendPos val="b"/>
      <c:layout>
        <c:manualLayout>
          <c:xMode val="edge"/>
          <c:yMode val="edge"/>
          <c:x val="0.14146772767462423"/>
          <c:y val="0.74908068686696816"/>
          <c:w val="0.85853227232537577"/>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userShapes r:id="rId1"/>
</c:chartSpace>
</file>

<file path=xl/charts/chart1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(GJ)</a:t>
            </a:r>
          </a:p>
        </c:rich>
      </c:tx>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'8.8'!$A$13</c:f>
              <c:strCache>
                <c:ptCount val="1"/>
                <c:pt idx="0">
                  <c:v>Biomasa</c:v>
                </c:pt>
              </c:strCache>
            </c:strRef>
          </c:tx>
          <c:invertIfNegative val="0"/>
          <c:cat>
            <c:strRef>
              <c:f>'8.8'!$J$11:$L$11</c:f>
              <c:strCache>
                <c:ptCount val="3"/>
                <c:pt idx="0">
                  <c:v>Leden</c:v>
                </c:pt>
                <c:pt idx="1">
                  <c:v>Únor</c:v>
                </c:pt>
                <c:pt idx="2">
                  <c:v>Březen</c:v>
                </c:pt>
              </c:strCache>
            </c:strRef>
          </c:cat>
          <c:val>
            <c:numRef>
              <c:f>'8.8'!$J$13:$L$13</c:f>
              <c:numCache>
                <c:formatCode>#,##0.0</c:formatCode>
                <c:ptCount val="3"/>
                <c:pt idx="0">
                  <c:v>88882.357000000004</c:v>
                </c:pt>
                <c:pt idx="1">
                  <c:v>65526.745000000003</c:v>
                </c:pt>
                <c:pt idx="2">
                  <c:v>101327.322</c:v>
                </c:pt>
              </c:numCache>
            </c:numRef>
          </c:val>
        </c:ser>
        <c:ser>
          <c:idx val="1"/>
          <c:order val="1"/>
          <c:tx>
            <c:strRef>
              <c:f>'8.8'!$A$14</c:f>
              <c:strCache>
                <c:ptCount val="1"/>
                <c:pt idx="0">
                  <c:v>Bioplyn</c:v>
                </c:pt>
              </c:strCache>
            </c:strRef>
          </c:tx>
          <c:invertIfNegative val="0"/>
          <c:cat>
            <c:strRef>
              <c:f>'8.8'!$J$11:$L$11</c:f>
              <c:strCache>
                <c:ptCount val="3"/>
                <c:pt idx="0">
                  <c:v>Leden</c:v>
                </c:pt>
                <c:pt idx="1">
                  <c:v>Únor</c:v>
                </c:pt>
                <c:pt idx="2">
                  <c:v>Březen</c:v>
                </c:pt>
              </c:strCache>
            </c:strRef>
          </c:cat>
          <c:val>
            <c:numRef>
              <c:f>'8.8'!$J$14:$L$14</c:f>
              <c:numCache>
                <c:formatCode>#,##0.0</c:formatCode>
                <c:ptCount val="3"/>
                <c:pt idx="0">
                  <c:v>114.89</c:v>
                </c:pt>
                <c:pt idx="1">
                  <c:v>113.03</c:v>
                </c:pt>
                <c:pt idx="2">
                  <c:v>80.260000000000005</c:v>
                </c:pt>
              </c:numCache>
            </c:numRef>
          </c:val>
        </c:ser>
        <c:ser>
          <c:idx val="2"/>
          <c:order val="2"/>
          <c:tx>
            <c:strRef>
              <c:f>'8.8'!$A$15</c:f>
              <c:strCache>
                <c:ptCount val="1"/>
                <c:pt idx="0">
                  <c:v>Černé uhlí</c:v>
                </c:pt>
              </c:strCache>
            </c:strRef>
          </c:tx>
          <c:invertIfNegative val="0"/>
          <c:cat>
            <c:strRef>
              <c:f>'8.8'!$J$11:$L$11</c:f>
              <c:strCache>
                <c:ptCount val="3"/>
                <c:pt idx="0">
                  <c:v>Leden</c:v>
                </c:pt>
                <c:pt idx="1">
                  <c:v>Únor</c:v>
                </c:pt>
                <c:pt idx="2">
                  <c:v>Březen</c:v>
                </c:pt>
              </c:strCache>
            </c:strRef>
          </c:cat>
          <c:val>
            <c:numRef>
              <c:f>'8.8'!$J$15:$L$15</c:f>
              <c:numCache>
                <c:formatCode>#,##0.0</c:formatCode>
                <c:ptCount val="3"/>
                <c:pt idx="0">
                  <c:v>1514832.8210000002</c:v>
                </c:pt>
                <c:pt idx="1">
                  <c:v>1634963.0410000002</c:v>
                </c:pt>
                <c:pt idx="2">
                  <c:v>1477361.375</c:v>
                </c:pt>
              </c:numCache>
            </c:numRef>
          </c:val>
        </c:ser>
        <c:ser>
          <c:idx val="3"/>
          <c:order val="3"/>
          <c:tx>
            <c:strRef>
              <c:f>'8.8'!$A$16</c:f>
              <c:strCache>
                <c:ptCount val="1"/>
                <c:pt idx="0">
                  <c:v>Elektrická energie</c:v>
                </c:pt>
              </c:strCache>
            </c:strRef>
          </c:tx>
          <c:invertIfNegative val="0"/>
          <c:cat>
            <c:strRef>
              <c:f>'8.8'!$J$11:$L$11</c:f>
              <c:strCache>
                <c:ptCount val="3"/>
                <c:pt idx="0">
                  <c:v>Leden</c:v>
                </c:pt>
                <c:pt idx="1">
                  <c:v>Únor</c:v>
                </c:pt>
                <c:pt idx="2">
                  <c:v>Březen</c:v>
                </c:pt>
              </c:strCache>
            </c:strRef>
          </c:cat>
          <c:val>
            <c:numRef>
              <c:f>'8.8'!$J$16:$L$16</c:f>
              <c:numCache>
                <c:formatCode>#,##0.0</c:formatCode>
                <c:ptCount val="3"/>
                <c:pt idx="0">
                  <c:v>213</c:v>
                </c:pt>
                <c:pt idx="1">
                  <c:v>219</c:v>
                </c:pt>
                <c:pt idx="2">
                  <c:v>224.00399999999999</c:v>
                </c:pt>
              </c:numCache>
            </c:numRef>
          </c:val>
        </c:ser>
        <c:ser>
          <c:idx val="4"/>
          <c:order val="4"/>
          <c:tx>
            <c:strRef>
              <c:f>'8.8'!$A$17</c:f>
              <c:strCache>
                <c:ptCount val="1"/>
                <c:pt idx="0">
                  <c:v>Energie prostředí (tepelné čerpadlo)</c:v>
                </c:pt>
              </c:strCache>
            </c:strRef>
          </c:tx>
          <c:invertIfNegative val="0"/>
          <c:cat>
            <c:strRef>
              <c:f>'8.8'!$J$11:$L$11</c:f>
              <c:strCache>
                <c:ptCount val="3"/>
                <c:pt idx="0">
                  <c:v>Leden</c:v>
                </c:pt>
                <c:pt idx="1">
                  <c:v>Únor</c:v>
                </c:pt>
                <c:pt idx="2">
                  <c:v>Březen</c:v>
                </c:pt>
              </c:strCache>
            </c:strRef>
          </c:cat>
          <c:val>
            <c:numRef>
              <c:f>'8.8'!$J$17:$L$17</c:f>
              <c:numCache>
                <c:formatCode>#,##0.0</c:formatCode>
                <c:ptCount val="3"/>
                <c:pt idx="0">
                  <c:v>0</c:v>
                </c:pt>
                <c:pt idx="1">
                  <c:v>0</c:v>
                </c:pt>
                <c:pt idx="2">
                  <c:v>0</c:v>
                </c:pt>
              </c:numCache>
            </c:numRef>
          </c:val>
        </c:ser>
        <c:ser>
          <c:idx val="5"/>
          <c:order val="5"/>
          <c:tx>
            <c:strRef>
              <c:f>'8.8'!$A$18</c:f>
              <c:strCache>
                <c:ptCount val="1"/>
                <c:pt idx="0">
                  <c:v>Energie Slunce (solární kolektor)</c:v>
                </c:pt>
              </c:strCache>
            </c:strRef>
          </c:tx>
          <c:invertIfNegative val="0"/>
          <c:cat>
            <c:strRef>
              <c:f>'8.8'!$J$11:$L$11</c:f>
              <c:strCache>
                <c:ptCount val="3"/>
                <c:pt idx="0">
                  <c:v>Leden</c:v>
                </c:pt>
                <c:pt idx="1">
                  <c:v>Únor</c:v>
                </c:pt>
                <c:pt idx="2">
                  <c:v>Březen</c:v>
                </c:pt>
              </c:strCache>
            </c:strRef>
          </c:cat>
          <c:val>
            <c:numRef>
              <c:f>'8.8'!$J$18:$L$18</c:f>
              <c:numCache>
                <c:formatCode>#,##0.0</c:formatCode>
                <c:ptCount val="3"/>
                <c:pt idx="0">
                  <c:v>0</c:v>
                </c:pt>
                <c:pt idx="1">
                  <c:v>0</c:v>
                </c:pt>
                <c:pt idx="2">
                  <c:v>0</c:v>
                </c:pt>
              </c:numCache>
            </c:numRef>
          </c:val>
        </c:ser>
        <c:ser>
          <c:idx val="6"/>
          <c:order val="6"/>
          <c:tx>
            <c:strRef>
              <c:f>'8.8'!$A$19</c:f>
              <c:strCache>
                <c:ptCount val="1"/>
                <c:pt idx="0">
                  <c:v>Hnědé uhlí</c:v>
                </c:pt>
              </c:strCache>
            </c:strRef>
          </c:tx>
          <c:invertIfNegative val="0"/>
          <c:cat>
            <c:strRef>
              <c:f>'8.8'!$J$11:$L$11</c:f>
              <c:strCache>
                <c:ptCount val="3"/>
                <c:pt idx="0">
                  <c:v>Leden</c:v>
                </c:pt>
                <c:pt idx="1">
                  <c:v>Únor</c:v>
                </c:pt>
                <c:pt idx="2">
                  <c:v>Březen</c:v>
                </c:pt>
              </c:strCache>
            </c:strRef>
          </c:cat>
          <c:val>
            <c:numRef>
              <c:f>'8.8'!$J$19:$L$19</c:f>
              <c:numCache>
                <c:formatCode>#,##0.0</c:formatCode>
                <c:ptCount val="3"/>
                <c:pt idx="0">
                  <c:v>91446.659999999989</c:v>
                </c:pt>
                <c:pt idx="1">
                  <c:v>95455.452000000005</c:v>
                </c:pt>
                <c:pt idx="2">
                  <c:v>73122.98599999999</c:v>
                </c:pt>
              </c:numCache>
            </c:numRef>
          </c:val>
        </c:ser>
        <c:ser>
          <c:idx val="7"/>
          <c:order val="7"/>
          <c:tx>
            <c:strRef>
              <c:f>'8.8'!$A$20</c:f>
              <c:strCache>
                <c:ptCount val="1"/>
                <c:pt idx="0">
                  <c:v>Jaderné palivo</c:v>
                </c:pt>
              </c:strCache>
            </c:strRef>
          </c:tx>
          <c:invertIfNegative val="0"/>
          <c:cat>
            <c:strRef>
              <c:f>'8.8'!$J$11:$L$11</c:f>
              <c:strCache>
                <c:ptCount val="3"/>
                <c:pt idx="0">
                  <c:v>Leden</c:v>
                </c:pt>
                <c:pt idx="1">
                  <c:v>Únor</c:v>
                </c:pt>
                <c:pt idx="2">
                  <c:v>Březen</c:v>
                </c:pt>
              </c:strCache>
            </c:strRef>
          </c:cat>
          <c:val>
            <c:numRef>
              <c:f>'8.8'!$J$20:$L$20</c:f>
              <c:numCache>
                <c:formatCode>#,##0.0</c:formatCode>
                <c:ptCount val="3"/>
                <c:pt idx="0">
                  <c:v>0</c:v>
                </c:pt>
                <c:pt idx="1">
                  <c:v>0</c:v>
                </c:pt>
                <c:pt idx="2">
                  <c:v>0</c:v>
                </c:pt>
              </c:numCache>
            </c:numRef>
          </c:val>
        </c:ser>
        <c:ser>
          <c:idx val="8"/>
          <c:order val="8"/>
          <c:tx>
            <c:strRef>
              <c:f>'8.8'!$A$21</c:f>
              <c:strCache>
                <c:ptCount val="1"/>
                <c:pt idx="0">
                  <c:v>Koks</c:v>
                </c:pt>
              </c:strCache>
            </c:strRef>
          </c:tx>
          <c:invertIfNegative val="0"/>
          <c:cat>
            <c:strRef>
              <c:f>'8.8'!$J$11:$L$11</c:f>
              <c:strCache>
                <c:ptCount val="3"/>
                <c:pt idx="0">
                  <c:v>Leden</c:v>
                </c:pt>
                <c:pt idx="1">
                  <c:v>Únor</c:v>
                </c:pt>
                <c:pt idx="2">
                  <c:v>Březen</c:v>
                </c:pt>
              </c:strCache>
            </c:strRef>
          </c:cat>
          <c:val>
            <c:numRef>
              <c:f>'8.8'!$J$21:$L$21</c:f>
              <c:numCache>
                <c:formatCode>#,##0.0</c:formatCode>
                <c:ptCount val="3"/>
                <c:pt idx="0">
                  <c:v>49.28</c:v>
                </c:pt>
                <c:pt idx="1">
                  <c:v>43.27</c:v>
                </c:pt>
                <c:pt idx="2">
                  <c:v>35.945</c:v>
                </c:pt>
              </c:numCache>
            </c:numRef>
          </c:val>
        </c:ser>
        <c:ser>
          <c:idx val="9"/>
          <c:order val="9"/>
          <c:tx>
            <c:strRef>
              <c:f>'8.8'!$A$22</c:f>
              <c:strCache>
                <c:ptCount val="1"/>
                <c:pt idx="0">
                  <c:v>Odpadní teplo</c:v>
                </c:pt>
              </c:strCache>
            </c:strRef>
          </c:tx>
          <c:invertIfNegative val="0"/>
          <c:cat>
            <c:strRef>
              <c:f>'8.8'!$J$11:$L$11</c:f>
              <c:strCache>
                <c:ptCount val="3"/>
                <c:pt idx="0">
                  <c:v>Leden</c:v>
                </c:pt>
                <c:pt idx="1">
                  <c:v>Únor</c:v>
                </c:pt>
                <c:pt idx="2">
                  <c:v>Březen</c:v>
                </c:pt>
              </c:strCache>
            </c:strRef>
          </c:cat>
          <c:val>
            <c:numRef>
              <c:f>'8.8'!$J$22:$L$22</c:f>
              <c:numCache>
                <c:formatCode>#,##0.0</c:formatCode>
                <c:ptCount val="3"/>
                <c:pt idx="0">
                  <c:v>13421.28</c:v>
                </c:pt>
                <c:pt idx="1">
                  <c:v>17353.12</c:v>
                </c:pt>
                <c:pt idx="2">
                  <c:v>18974.11</c:v>
                </c:pt>
              </c:numCache>
            </c:numRef>
          </c:val>
        </c:ser>
        <c:ser>
          <c:idx val="10"/>
          <c:order val="10"/>
          <c:tx>
            <c:strRef>
              <c:f>'8.8'!$A$23</c:f>
              <c:strCache>
                <c:ptCount val="1"/>
                <c:pt idx="0">
                  <c:v>Ostatní kapalná paliva</c:v>
                </c:pt>
              </c:strCache>
            </c:strRef>
          </c:tx>
          <c:invertIfNegative val="0"/>
          <c:cat>
            <c:strRef>
              <c:f>'8.8'!$J$11:$L$11</c:f>
              <c:strCache>
                <c:ptCount val="3"/>
                <c:pt idx="0">
                  <c:v>Leden</c:v>
                </c:pt>
                <c:pt idx="1">
                  <c:v>Únor</c:v>
                </c:pt>
                <c:pt idx="2">
                  <c:v>Březen</c:v>
                </c:pt>
              </c:strCache>
            </c:strRef>
          </c:cat>
          <c:val>
            <c:numRef>
              <c:f>'8.8'!$J$23:$L$23</c:f>
              <c:numCache>
                <c:formatCode>#,##0.0</c:formatCode>
                <c:ptCount val="3"/>
                <c:pt idx="0">
                  <c:v>0</c:v>
                </c:pt>
                <c:pt idx="1">
                  <c:v>0</c:v>
                </c:pt>
                <c:pt idx="2">
                  <c:v>0</c:v>
                </c:pt>
              </c:numCache>
            </c:numRef>
          </c:val>
        </c:ser>
        <c:ser>
          <c:idx val="11"/>
          <c:order val="11"/>
          <c:tx>
            <c:strRef>
              <c:f>'8.8'!$A$24</c:f>
              <c:strCache>
                <c:ptCount val="1"/>
                <c:pt idx="0">
                  <c:v>Ostatní pevná paliva</c:v>
                </c:pt>
              </c:strCache>
            </c:strRef>
          </c:tx>
          <c:invertIfNegative val="0"/>
          <c:cat>
            <c:strRef>
              <c:f>'8.8'!$J$11:$L$11</c:f>
              <c:strCache>
                <c:ptCount val="3"/>
                <c:pt idx="0">
                  <c:v>Leden</c:v>
                </c:pt>
                <c:pt idx="1">
                  <c:v>Únor</c:v>
                </c:pt>
                <c:pt idx="2">
                  <c:v>Březen</c:v>
                </c:pt>
              </c:strCache>
            </c:strRef>
          </c:cat>
          <c:val>
            <c:numRef>
              <c:f>'8.8'!$J$24:$L$24</c:f>
              <c:numCache>
                <c:formatCode>#,##0.0</c:formatCode>
                <c:ptCount val="3"/>
                <c:pt idx="0">
                  <c:v>361</c:v>
                </c:pt>
                <c:pt idx="1">
                  <c:v>394</c:v>
                </c:pt>
                <c:pt idx="2">
                  <c:v>85</c:v>
                </c:pt>
              </c:numCache>
            </c:numRef>
          </c:val>
        </c:ser>
        <c:ser>
          <c:idx val="12"/>
          <c:order val="12"/>
          <c:tx>
            <c:strRef>
              <c:f>'8.8'!$A$25</c:f>
              <c:strCache>
                <c:ptCount val="1"/>
                <c:pt idx="0">
                  <c:v>Ostatní plyny</c:v>
                </c:pt>
              </c:strCache>
            </c:strRef>
          </c:tx>
          <c:invertIfNegative val="0"/>
          <c:cat>
            <c:strRef>
              <c:f>'8.8'!$J$11:$L$11</c:f>
              <c:strCache>
                <c:ptCount val="3"/>
                <c:pt idx="0">
                  <c:v>Leden</c:v>
                </c:pt>
                <c:pt idx="1">
                  <c:v>Únor</c:v>
                </c:pt>
                <c:pt idx="2">
                  <c:v>Březen</c:v>
                </c:pt>
              </c:strCache>
            </c:strRef>
          </c:cat>
          <c:val>
            <c:numRef>
              <c:f>'8.8'!$J$25:$L$25</c:f>
              <c:numCache>
                <c:formatCode>#,##0.0</c:formatCode>
                <c:ptCount val="3"/>
                <c:pt idx="0">
                  <c:v>286607.55499999999</c:v>
                </c:pt>
                <c:pt idx="1">
                  <c:v>307946.20200000005</c:v>
                </c:pt>
                <c:pt idx="2">
                  <c:v>337960.603</c:v>
                </c:pt>
              </c:numCache>
            </c:numRef>
          </c:val>
        </c:ser>
        <c:ser>
          <c:idx val="13"/>
          <c:order val="13"/>
          <c:tx>
            <c:strRef>
              <c:f>'8.8'!$A$26</c:f>
              <c:strCache>
                <c:ptCount val="1"/>
                <c:pt idx="0">
                  <c:v>Ostatní</c:v>
                </c:pt>
              </c:strCache>
            </c:strRef>
          </c:tx>
          <c:invertIfNegative val="0"/>
          <c:cat>
            <c:strRef>
              <c:f>'8.8'!$J$11:$L$11</c:f>
              <c:strCache>
                <c:ptCount val="3"/>
                <c:pt idx="0">
                  <c:v>Leden</c:v>
                </c:pt>
                <c:pt idx="1">
                  <c:v>Únor</c:v>
                </c:pt>
                <c:pt idx="2">
                  <c:v>Březen</c:v>
                </c:pt>
              </c:strCache>
            </c:strRef>
          </c:cat>
          <c:val>
            <c:numRef>
              <c:f>'8.8'!$J$26:$L$26</c:f>
              <c:numCache>
                <c:formatCode>#,##0.0</c:formatCode>
                <c:ptCount val="3"/>
                <c:pt idx="0">
                  <c:v>0</c:v>
                </c:pt>
                <c:pt idx="1">
                  <c:v>0</c:v>
                </c:pt>
                <c:pt idx="2">
                  <c:v>0</c:v>
                </c:pt>
              </c:numCache>
            </c:numRef>
          </c:val>
        </c:ser>
        <c:ser>
          <c:idx val="14"/>
          <c:order val="14"/>
          <c:tx>
            <c:strRef>
              <c:f>'8.8'!$A$27</c:f>
              <c:strCache>
                <c:ptCount val="1"/>
                <c:pt idx="0">
                  <c:v>Topné oleje</c:v>
                </c:pt>
              </c:strCache>
            </c:strRef>
          </c:tx>
          <c:invertIfNegative val="0"/>
          <c:cat>
            <c:strRef>
              <c:f>'8.8'!$J$11:$L$11</c:f>
              <c:strCache>
                <c:ptCount val="3"/>
                <c:pt idx="0">
                  <c:v>Leden</c:v>
                </c:pt>
                <c:pt idx="1">
                  <c:v>Únor</c:v>
                </c:pt>
                <c:pt idx="2">
                  <c:v>Březen</c:v>
                </c:pt>
              </c:strCache>
            </c:strRef>
          </c:cat>
          <c:val>
            <c:numRef>
              <c:f>'8.8'!$J$27:$L$27</c:f>
              <c:numCache>
                <c:formatCode>#,##0.0</c:formatCode>
                <c:ptCount val="3"/>
                <c:pt idx="0">
                  <c:v>86.975999999999999</c:v>
                </c:pt>
                <c:pt idx="1">
                  <c:v>313.339</c:v>
                </c:pt>
                <c:pt idx="2">
                  <c:v>331.45100000000002</c:v>
                </c:pt>
              </c:numCache>
            </c:numRef>
          </c:val>
        </c:ser>
        <c:ser>
          <c:idx val="15"/>
          <c:order val="15"/>
          <c:tx>
            <c:strRef>
              <c:f>'8.8'!$A$28</c:f>
              <c:strCache>
                <c:ptCount val="1"/>
                <c:pt idx="0">
                  <c:v>Zemní plyn</c:v>
                </c:pt>
              </c:strCache>
            </c:strRef>
          </c:tx>
          <c:invertIfNegative val="0"/>
          <c:cat>
            <c:strRef>
              <c:f>'8.8'!$J$11:$L$11</c:f>
              <c:strCache>
                <c:ptCount val="3"/>
                <c:pt idx="0">
                  <c:v>Leden</c:v>
                </c:pt>
                <c:pt idx="1">
                  <c:v>Únor</c:v>
                </c:pt>
                <c:pt idx="2">
                  <c:v>Březen</c:v>
                </c:pt>
              </c:strCache>
            </c:strRef>
          </c:cat>
          <c:val>
            <c:numRef>
              <c:f>'8.8'!$J$28:$L$28</c:f>
              <c:numCache>
                <c:formatCode>#,##0.0</c:formatCode>
                <c:ptCount val="3"/>
                <c:pt idx="0">
                  <c:v>193404.86800000002</c:v>
                </c:pt>
                <c:pt idx="1">
                  <c:v>209545.86000000002</c:v>
                </c:pt>
                <c:pt idx="2">
                  <c:v>194027.07999999996</c:v>
                </c:pt>
              </c:numCache>
            </c:numRef>
          </c:val>
        </c:ser>
        <c:dLbls>
          <c:showLegendKey val="0"/>
          <c:showVal val="0"/>
          <c:showCatName val="0"/>
          <c:showSerName val="0"/>
          <c:showPercent val="0"/>
          <c:showBubbleSize val="0"/>
        </c:dLbls>
        <c:gapWidth val="150"/>
        <c:overlap val="100"/>
        <c:axId val="222579328"/>
        <c:axId val="222585216"/>
      </c:barChart>
      <c:catAx>
        <c:axId val="222579328"/>
        <c:scaling>
          <c:orientation val="minMax"/>
        </c:scaling>
        <c:delete val="0"/>
        <c:axPos val="b"/>
        <c:numFmt formatCode="General" sourceLinked="1"/>
        <c:majorTickMark val="none"/>
        <c:minorTickMark val="none"/>
        <c:tickLblPos val="nextTo"/>
        <c:txPr>
          <a:bodyPr/>
          <a:lstStyle/>
          <a:p>
            <a:pPr>
              <a:defRPr sz="900"/>
            </a:pPr>
            <a:endParaRPr lang="cs-CZ"/>
          </a:p>
        </c:txPr>
        <c:crossAx val="222585216"/>
        <c:crosses val="autoZero"/>
        <c:auto val="1"/>
        <c:lblAlgn val="ctr"/>
        <c:lblOffset val="100"/>
        <c:noMultiLvlLbl val="0"/>
      </c:catAx>
      <c:valAx>
        <c:axId val="222585216"/>
        <c:scaling>
          <c:orientation val="minMax"/>
          <c:max val="24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22579328"/>
        <c:crosses val="autoZero"/>
        <c:crossBetween val="between"/>
        <c:majorUnit val="4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'8.8'!$A$31</c:f>
              <c:strCache>
                <c:ptCount val="1"/>
                <c:pt idx="0">
                  <c:v>Průmysl</c:v>
                </c:pt>
              </c:strCache>
            </c:strRef>
          </c:tx>
          <c:invertIfNegative val="0"/>
          <c:cat>
            <c:strRef>
              <c:f>'8.8'!$J$11:$L$11</c:f>
              <c:strCache>
                <c:ptCount val="3"/>
                <c:pt idx="0">
                  <c:v>Leden</c:v>
                </c:pt>
                <c:pt idx="1">
                  <c:v>Únor</c:v>
                </c:pt>
                <c:pt idx="2">
                  <c:v>Březen</c:v>
                </c:pt>
              </c:strCache>
            </c:strRef>
          </c:cat>
          <c:val>
            <c:numRef>
              <c:f>'8.8'!$J$31:$L$31</c:f>
              <c:numCache>
                <c:formatCode>#,##0.0</c:formatCode>
                <c:ptCount val="3"/>
                <c:pt idx="0">
                  <c:v>670489.46700000006</c:v>
                </c:pt>
                <c:pt idx="1">
                  <c:v>689718.70000000007</c:v>
                </c:pt>
                <c:pt idx="2">
                  <c:v>680030.58199999994</c:v>
                </c:pt>
              </c:numCache>
            </c:numRef>
          </c:val>
        </c:ser>
        <c:ser>
          <c:idx val="1"/>
          <c:order val="1"/>
          <c:tx>
            <c:strRef>
              <c:f>'8.8'!$A$32</c:f>
              <c:strCache>
                <c:ptCount val="1"/>
                <c:pt idx="0">
                  <c:v>Energetika</c:v>
                </c:pt>
              </c:strCache>
            </c:strRef>
          </c:tx>
          <c:invertIfNegative val="0"/>
          <c:cat>
            <c:strRef>
              <c:f>'8.8'!$J$11:$L$11</c:f>
              <c:strCache>
                <c:ptCount val="3"/>
                <c:pt idx="0">
                  <c:v>Leden</c:v>
                </c:pt>
                <c:pt idx="1">
                  <c:v>Únor</c:v>
                </c:pt>
                <c:pt idx="2">
                  <c:v>Březen</c:v>
                </c:pt>
              </c:strCache>
            </c:strRef>
          </c:cat>
          <c:val>
            <c:numRef>
              <c:f>'8.8'!$J$32:$L$32</c:f>
              <c:numCache>
                <c:formatCode>#,##0.0</c:formatCode>
                <c:ptCount val="3"/>
                <c:pt idx="0">
                  <c:v>110225.70499999999</c:v>
                </c:pt>
                <c:pt idx="1">
                  <c:v>129737.287</c:v>
                </c:pt>
                <c:pt idx="2">
                  <c:v>122208.871</c:v>
                </c:pt>
              </c:numCache>
            </c:numRef>
          </c:val>
        </c:ser>
        <c:ser>
          <c:idx val="2"/>
          <c:order val="2"/>
          <c:tx>
            <c:strRef>
              <c:f>'8.8'!$A$33</c:f>
              <c:strCache>
                <c:ptCount val="1"/>
                <c:pt idx="0">
                  <c:v>Doprava</c:v>
                </c:pt>
              </c:strCache>
            </c:strRef>
          </c:tx>
          <c:invertIfNegative val="0"/>
          <c:cat>
            <c:strRef>
              <c:f>'8.8'!$J$11:$L$11</c:f>
              <c:strCache>
                <c:ptCount val="3"/>
                <c:pt idx="0">
                  <c:v>Leden</c:v>
                </c:pt>
                <c:pt idx="1">
                  <c:v>Únor</c:v>
                </c:pt>
                <c:pt idx="2">
                  <c:v>Březen</c:v>
                </c:pt>
              </c:strCache>
            </c:strRef>
          </c:cat>
          <c:val>
            <c:numRef>
              <c:f>'8.8'!$J$33:$L$33</c:f>
              <c:numCache>
                <c:formatCode>#,##0.0</c:formatCode>
                <c:ptCount val="3"/>
                <c:pt idx="0">
                  <c:v>2252.2649999999999</c:v>
                </c:pt>
                <c:pt idx="1">
                  <c:v>2391.0060000000003</c:v>
                </c:pt>
                <c:pt idx="2">
                  <c:v>2339.7950000000001</c:v>
                </c:pt>
              </c:numCache>
            </c:numRef>
          </c:val>
        </c:ser>
        <c:ser>
          <c:idx val="3"/>
          <c:order val="3"/>
          <c:tx>
            <c:strRef>
              <c:f>'8.8'!$A$34</c:f>
              <c:strCache>
                <c:ptCount val="1"/>
                <c:pt idx="0">
                  <c:v>Stavebnictví</c:v>
                </c:pt>
              </c:strCache>
            </c:strRef>
          </c:tx>
          <c:invertIfNegative val="0"/>
          <c:cat>
            <c:strRef>
              <c:f>'8.8'!$J$11:$L$11</c:f>
              <c:strCache>
                <c:ptCount val="3"/>
                <c:pt idx="0">
                  <c:v>Leden</c:v>
                </c:pt>
                <c:pt idx="1">
                  <c:v>Únor</c:v>
                </c:pt>
                <c:pt idx="2">
                  <c:v>Březen</c:v>
                </c:pt>
              </c:strCache>
            </c:strRef>
          </c:cat>
          <c:val>
            <c:numRef>
              <c:f>'8.8'!$J$34:$L$34</c:f>
              <c:numCache>
                <c:formatCode>#,##0.0</c:formatCode>
                <c:ptCount val="3"/>
                <c:pt idx="0">
                  <c:v>12078.718999999999</c:v>
                </c:pt>
                <c:pt idx="1">
                  <c:v>12962.696</c:v>
                </c:pt>
                <c:pt idx="2">
                  <c:v>10502.778</c:v>
                </c:pt>
              </c:numCache>
            </c:numRef>
          </c:val>
        </c:ser>
        <c:ser>
          <c:idx val="4"/>
          <c:order val="4"/>
          <c:tx>
            <c:strRef>
              <c:f>'8.8'!$A$35</c:f>
              <c:strCache>
                <c:ptCount val="1"/>
                <c:pt idx="0">
                  <c:v>Zemědělství a lesnictví</c:v>
                </c:pt>
              </c:strCache>
            </c:strRef>
          </c:tx>
          <c:invertIfNegative val="0"/>
          <c:cat>
            <c:strRef>
              <c:f>'8.8'!$J$11:$L$11</c:f>
              <c:strCache>
                <c:ptCount val="3"/>
                <c:pt idx="0">
                  <c:v>Leden</c:v>
                </c:pt>
                <c:pt idx="1">
                  <c:v>Únor</c:v>
                </c:pt>
                <c:pt idx="2">
                  <c:v>Březen</c:v>
                </c:pt>
              </c:strCache>
            </c:strRef>
          </c:cat>
          <c:val>
            <c:numRef>
              <c:f>'8.8'!$J$35:$L$35</c:f>
              <c:numCache>
                <c:formatCode>#,##0.0</c:formatCode>
                <c:ptCount val="3"/>
                <c:pt idx="0">
                  <c:v>1397.89</c:v>
                </c:pt>
                <c:pt idx="1">
                  <c:v>2179.0300000000002</c:v>
                </c:pt>
                <c:pt idx="2">
                  <c:v>1951.26</c:v>
                </c:pt>
              </c:numCache>
            </c:numRef>
          </c:val>
        </c:ser>
        <c:ser>
          <c:idx val="5"/>
          <c:order val="5"/>
          <c:tx>
            <c:strRef>
              <c:f>'8.8'!$A$36</c:f>
              <c:strCache>
                <c:ptCount val="1"/>
                <c:pt idx="0">
                  <c:v>Domácnosti</c:v>
                </c:pt>
              </c:strCache>
            </c:strRef>
          </c:tx>
          <c:invertIfNegative val="0"/>
          <c:cat>
            <c:strRef>
              <c:f>'8.8'!$J$11:$L$11</c:f>
              <c:strCache>
                <c:ptCount val="3"/>
                <c:pt idx="0">
                  <c:v>Leden</c:v>
                </c:pt>
                <c:pt idx="1">
                  <c:v>Únor</c:v>
                </c:pt>
                <c:pt idx="2">
                  <c:v>Březen</c:v>
                </c:pt>
              </c:strCache>
            </c:strRef>
          </c:cat>
          <c:val>
            <c:numRef>
              <c:f>'8.8'!$J$36:$L$36</c:f>
              <c:numCache>
                <c:formatCode>#,##0.0</c:formatCode>
                <c:ptCount val="3"/>
                <c:pt idx="0">
                  <c:v>719469.03900000011</c:v>
                </c:pt>
                <c:pt idx="1">
                  <c:v>762858.98099999991</c:v>
                </c:pt>
                <c:pt idx="2">
                  <c:v>733003.4</c:v>
                </c:pt>
              </c:numCache>
            </c:numRef>
          </c:val>
        </c:ser>
        <c:ser>
          <c:idx val="6"/>
          <c:order val="6"/>
          <c:tx>
            <c:strRef>
              <c:f>'8.8'!$A$37</c:f>
              <c:strCache>
                <c:ptCount val="1"/>
                <c:pt idx="0">
                  <c:v>Obchod, služby, školství, zdravotnictví</c:v>
                </c:pt>
              </c:strCache>
            </c:strRef>
          </c:tx>
          <c:invertIfNegative val="0"/>
          <c:cat>
            <c:strRef>
              <c:f>'8.8'!$J$11:$L$11</c:f>
              <c:strCache>
                <c:ptCount val="3"/>
                <c:pt idx="0">
                  <c:v>Leden</c:v>
                </c:pt>
                <c:pt idx="1">
                  <c:v>Únor</c:v>
                </c:pt>
                <c:pt idx="2">
                  <c:v>Březen</c:v>
                </c:pt>
              </c:strCache>
            </c:strRef>
          </c:cat>
          <c:val>
            <c:numRef>
              <c:f>'8.8'!$J$37:$L$37</c:f>
              <c:numCache>
                <c:formatCode>#,##0.0</c:formatCode>
                <c:ptCount val="3"/>
                <c:pt idx="0">
                  <c:v>276933.44300000003</c:v>
                </c:pt>
                <c:pt idx="1">
                  <c:v>296605.66899999999</c:v>
                </c:pt>
                <c:pt idx="2">
                  <c:v>278065.72399999999</c:v>
                </c:pt>
              </c:numCache>
            </c:numRef>
          </c:val>
        </c:ser>
        <c:ser>
          <c:idx val="7"/>
          <c:order val="7"/>
          <c:tx>
            <c:strRef>
              <c:f>'8.8'!$A$38</c:f>
              <c:strCache>
                <c:ptCount val="1"/>
                <c:pt idx="0">
                  <c:v>Ostatní</c:v>
                </c:pt>
              </c:strCache>
            </c:strRef>
          </c:tx>
          <c:invertIfNegative val="0"/>
          <c:cat>
            <c:strRef>
              <c:f>'8.8'!$J$11:$L$11</c:f>
              <c:strCache>
                <c:ptCount val="3"/>
                <c:pt idx="0">
                  <c:v>Leden</c:v>
                </c:pt>
                <c:pt idx="1">
                  <c:v>Únor</c:v>
                </c:pt>
                <c:pt idx="2">
                  <c:v>Březen</c:v>
                </c:pt>
              </c:strCache>
            </c:strRef>
          </c:cat>
          <c:val>
            <c:numRef>
              <c:f>'8.8'!$J$38:$L$38</c:f>
              <c:numCache>
                <c:formatCode>#,##0.0</c:formatCode>
                <c:ptCount val="3"/>
                <c:pt idx="0">
                  <c:v>3555.4180000000001</c:v>
                </c:pt>
                <c:pt idx="1">
                  <c:v>3744.9769999999999</c:v>
                </c:pt>
                <c:pt idx="2">
                  <c:v>3369.9570000000003</c:v>
                </c:pt>
              </c:numCache>
            </c:numRef>
          </c:val>
        </c:ser>
        <c:dLbls>
          <c:showLegendKey val="0"/>
          <c:showVal val="0"/>
          <c:showCatName val="0"/>
          <c:showSerName val="0"/>
          <c:showPercent val="0"/>
          <c:showBubbleSize val="0"/>
        </c:dLbls>
        <c:gapWidth val="150"/>
        <c:overlap val="100"/>
        <c:axId val="231356288"/>
        <c:axId val="231357824"/>
      </c:barChart>
      <c:catAx>
        <c:axId val="231356288"/>
        <c:scaling>
          <c:orientation val="minMax"/>
        </c:scaling>
        <c:delete val="0"/>
        <c:axPos val="b"/>
        <c:numFmt formatCode="General" sourceLinked="1"/>
        <c:majorTickMark val="none"/>
        <c:minorTickMark val="none"/>
        <c:tickLblPos val="nextTo"/>
        <c:txPr>
          <a:bodyPr/>
          <a:lstStyle/>
          <a:p>
            <a:pPr>
              <a:defRPr sz="900"/>
            </a:pPr>
            <a:endParaRPr lang="cs-CZ"/>
          </a:p>
        </c:txPr>
        <c:crossAx val="231357824"/>
        <c:crosses val="autoZero"/>
        <c:auto val="1"/>
        <c:lblAlgn val="ctr"/>
        <c:lblOffset val="100"/>
        <c:noMultiLvlLbl val="0"/>
      </c:catAx>
      <c:valAx>
        <c:axId val="231357824"/>
        <c:scaling>
          <c:orientation val="minMax"/>
          <c:max val="2400000"/>
        </c:scaling>
        <c:delete val="0"/>
        <c:axPos val="l"/>
        <c:majorGridlines/>
        <c:numFmt formatCode="#,##0" sourceLinked="0"/>
        <c:majorTickMark val="out"/>
        <c:minorTickMark val="none"/>
        <c:tickLblPos val="nextTo"/>
        <c:spPr>
          <a:ln>
            <a:noFill/>
          </a:ln>
        </c:spPr>
        <c:txPr>
          <a:bodyPr/>
          <a:lstStyle/>
          <a:p>
            <a:pPr>
              <a:defRPr sz="900"/>
            </a:pPr>
            <a:endParaRPr lang="cs-CZ"/>
          </a:p>
        </c:txPr>
        <c:crossAx val="231356288"/>
        <c:crosses val="autoZero"/>
        <c:crossBetween val="between"/>
        <c:majorUnit val="4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a:t>
            </a:r>
            <a:r>
              <a:rPr lang="cs-CZ" sz="1000" baseline="0"/>
              <a:t> na </a:t>
            </a:r>
            <a:r>
              <a:rPr lang="cs-CZ" sz="1000"/>
              <a:t>dodávkách tepla</a:t>
            </a:r>
            <a:endParaRPr lang="en-US" sz="1000"/>
          </a:p>
        </c:rich>
      </c:tx>
      <c:overlay val="0"/>
      <c:spPr>
        <a:solidFill>
          <a:sysClr val="window" lastClr="FFFFFF"/>
        </a:solidFill>
      </c:spPr>
    </c:title>
    <c:autoTitleDeleted val="0"/>
    <c:plotArea>
      <c:layout>
        <c:manualLayout>
          <c:layoutTarget val="inner"/>
          <c:xMode val="edge"/>
          <c:yMode val="edge"/>
          <c:x val="0.2023333505427905"/>
          <c:y val="0.19038626455472518"/>
          <c:w val="0.62240217997650282"/>
          <c:h val="0.65191109038338924"/>
        </c:manualLayout>
      </c:layout>
      <c:doughnutChart>
        <c:varyColors val="1"/>
        <c:ser>
          <c:idx val="0"/>
          <c:order val="0"/>
          <c:dPt>
            <c:idx val="5"/>
            <c:bubble3D val="0"/>
          </c:dPt>
          <c:dPt>
            <c:idx val="7"/>
            <c:bubble3D val="0"/>
          </c:dPt>
          <c:dLbls>
            <c:dLbl>
              <c:idx val="8"/>
              <c:numFmt formatCode="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#,##0.0</c:formatCode>
                <c:ptCount val="14"/>
                <c:pt idx="0">
                  <c:v>2047.0804150000004</c:v>
                </c:pt>
                <c:pt idx="1">
                  <c:v>2140.9653369999992</c:v>
                </c:pt>
                <c:pt idx="2">
                  <c:v>2452.2813608036854</c:v>
                </c:pt>
                <c:pt idx="3">
                  <c:v>1733.212493</c:v>
                </c:pt>
                <c:pt idx="4">
                  <c:v>673.29891100000009</c:v>
                </c:pt>
                <c:pt idx="5">
                  <c:v>1243.8362253268922</c:v>
                </c:pt>
                <c:pt idx="6">
                  <c:v>946.27489700000001</c:v>
                </c:pt>
                <c:pt idx="7">
                  <c:v>6724.8238819999988</c:v>
                </c:pt>
                <c:pt idx="8">
                  <c:v>1469.5313229999999</c:v>
                </c:pt>
                <c:pt idx="9">
                  <c:v>1982.8437359617878</c:v>
                </c:pt>
                <c:pt idx="10">
                  <c:v>1874.175662713968</c:v>
                </c:pt>
                <c:pt idx="11">
                  <c:v>8157.4757600000003</c:v>
                </c:pt>
                <c:pt idx="12">
                  <c:v>4769.6219000000001</c:v>
                </c:pt>
                <c:pt idx="13">
                  <c:v>1673.1224099999999</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'8.8'!$M$13:$M$28</c:f>
              <c:numCache>
                <c:formatCode>0.0%</c:formatCode>
                <c:ptCount val="16"/>
              </c:numCache>
            </c:numRef>
          </c:cat>
          <c:val>
            <c:numRef>
              <c:f>'8.8'!$M$13:$M$28</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'8.8'!$M$31:$M$38</c:f>
              <c:numCache>
                <c:formatCode>#,##0.0</c:formatCode>
                <c:ptCount val="8"/>
              </c:numCache>
            </c:numRef>
          </c:cat>
          <c:val>
            <c:numRef>
              <c:f>'8.8'!$M$31:$M$38</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Olomoucký kraj</a:t>
            </a:r>
          </a:p>
        </c:rich>
      </c:tx>
      <c:overlay val="0"/>
    </c:title>
    <c:autoTitleDeleted val="0"/>
    <c:plotArea>
      <c:layout>
        <c:manualLayout>
          <c:layoutTarget val="inner"/>
          <c:xMode val="edge"/>
          <c:yMode val="edge"/>
          <c:x val="4.0663060353530081E-2"/>
          <c:y val="0.30584543598716829"/>
          <c:w val="0.90254655833803266"/>
          <c:h val="0.24547448142412759"/>
        </c:manualLayout>
      </c:layout>
      <c:barChart>
        <c:barDir val="bar"/>
        <c:grouping val="clustered"/>
        <c:varyColors val="0"/>
        <c:ser>
          <c:idx val="2"/>
          <c:order val="0"/>
          <c:tx>
            <c:strRef>
              <c:f>'8.9'!$I$5</c:f>
              <c:strCache>
                <c:ptCount val="1"/>
                <c:pt idx="0">
                  <c:v>dodávkách ČR</c:v>
                </c:pt>
              </c:strCache>
            </c:strRef>
          </c:tx>
          <c:invertIfNegative val="0"/>
          <c:val>
            <c:numRef>
              <c:f>'8.9'!$J$5</c:f>
              <c:numCache>
                <c:formatCode>0.0%</c:formatCode>
                <c:ptCount val="1"/>
                <c:pt idx="0">
                  <c:v>3.8785636916203667E-2</c:v>
                </c:pt>
              </c:numCache>
            </c:numRef>
          </c:val>
        </c:ser>
        <c:ser>
          <c:idx val="1"/>
          <c:order val="1"/>
          <c:tx>
            <c:strRef>
              <c:f>'8.9'!$I$4</c:f>
              <c:strCache>
                <c:ptCount val="1"/>
                <c:pt idx="0">
                  <c:v>výrobě</c:v>
                </c:pt>
              </c:strCache>
            </c:strRef>
          </c:tx>
          <c:invertIfNegative val="0"/>
          <c:val>
            <c:numRef>
              <c:f>'8.9'!$J$4</c:f>
              <c:numCache>
                <c:formatCode>0.0%</c:formatCode>
                <c:ptCount val="1"/>
                <c:pt idx="0">
                  <c:v>3.9233551496467074E-2</c:v>
                </c:pt>
              </c:numCache>
            </c:numRef>
          </c:val>
        </c:ser>
        <c:ser>
          <c:idx val="0"/>
          <c:order val="2"/>
          <c:tx>
            <c:strRef>
              <c:f>'8.9'!$I$3</c:f>
              <c:strCache>
                <c:ptCount val="1"/>
                <c:pt idx="0">
                  <c:v>instalovaném výkonu</c:v>
                </c:pt>
              </c:strCache>
            </c:strRef>
          </c:tx>
          <c:invertIfNegative val="0"/>
          <c:val>
            <c:numRef>
              <c:f>'8.9'!$J$3</c:f>
              <c:numCache>
                <c:formatCode>0.0%</c:formatCode>
                <c:ptCount val="1"/>
                <c:pt idx="0">
                  <c:v>2.2057946275990052E-2</c:v>
                </c:pt>
              </c:numCache>
            </c:numRef>
          </c:val>
        </c:ser>
        <c:dLbls>
          <c:showLegendKey val="0"/>
          <c:showVal val="0"/>
          <c:showCatName val="0"/>
          <c:showSerName val="0"/>
          <c:showPercent val="0"/>
          <c:showBubbleSize val="0"/>
        </c:dLbls>
        <c:gapWidth val="150"/>
        <c:axId val="222966528"/>
        <c:axId val="222968064"/>
      </c:barChart>
      <c:catAx>
        <c:axId val="222966528"/>
        <c:scaling>
          <c:orientation val="minMax"/>
        </c:scaling>
        <c:delete val="1"/>
        <c:axPos val="l"/>
        <c:numFmt formatCode="General" sourceLinked="1"/>
        <c:majorTickMark val="none"/>
        <c:minorTickMark val="none"/>
        <c:tickLblPos val="nextTo"/>
        <c:crossAx val="222968064"/>
        <c:crosses val="autoZero"/>
        <c:auto val="1"/>
        <c:lblAlgn val="ctr"/>
        <c:lblOffset val="100"/>
        <c:noMultiLvlLbl val="0"/>
      </c:catAx>
      <c:valAx>
        <c:axId val="22296806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22966528"/>
        <c:crosses val="autoZero"/>
        <c:crossBetween val="between"/>
      </c:valAx>
    </c:plotArea>
    <c:legend>
      <c:legendPos val="b"/>
      <c:layout>
        <c:manualLayout>
          <c:xMode val="edge"/>
          <c:yMode val="edge"/>
          <c:x val="0.14146772767462423"/>
          <c:y val="0.74908068686696816"/>
          <c:w val="0.85853227232537577"/>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userShapes r:id="rId1"/>
</c:chartSpace>
</file>

<file path=xl/charts/chart1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(GJ)</a:t>
            </a:r>
          </a:p>
        </c:rich>
      </c:tx>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'8.9'!$A$13</c:f>
              <c:strCache>
                <c:ptCount val="1"/>
                <c:pt idx="0">
                  <c:v>Biomasa</c:v>
                </c:pt>
              </c:strCache>
            </c:strRef>
          </c:tx>
          <c:invertIfNegative val="0"/>
          <c:cat>
            <c:strRef>
              <c:f>'8.9'!$J$11:$L$11</c:f>
              <c:strCache>
                <c:ptCount val="3"/>
                <c:pt idx="0">
                  <c:v>Leden</c:v>
                </c:pt>
                <c:pt idx="1">
                  <c:v>Únor</c:v>
                </c:pt>
                <c:pt idx="2">
                  <c:v>Březen</c:v>
                </c:pt>
              </c:strCache>
            </c:strRef>
          </c:cat>
          <c:val>
            <c:numRef>
              <c:f>'8.9'!$J$13:$L$13</c:f>
              <c:numCache>
                <c:formatCode>#,##0.0</c:formatCode>
                <c:ptCount val="3"/>
                <c:pt idx="0">
                  <c:v>8416.0930000000008</c:v>
                </c:pt>
                <c:pt idx="1">
                  <c:v>7263.3680000000004</c:v>
                </c:pt>
                <c:pt idx="2">
                  <c:v>7419.1970000000001</c:v>
                </c:pt>
              </c:numCache>
            </c:numRef>
          </c:val>
        </c:ser>
        <c:ser>
          <c:idx val="1"/>
          <c:order val="1"/>
          <c:tx>
            <c:strRef>
              <c:f>'8.9'!$A$14</c:f>
              <c:strCache>
                <c:ptCount val="1"/>
                <c:pt idx="0">
                  <c:v>Bioplyn</c:v>
                </c:pt>
              </c:strCache>
            </c:strRef>
          </c:tx>
          <c:invertIfNegative val="0"/>
          <c:cat>
            <c:strRef>
              <c:f>'8.9'!$J$11:$L$11</c:f>
              <c:strCache>
                <c:ptCount val="3"/>
                <c:pt idx="0">
                  <c:v>Leden</c:v>
                </c:pt>
                <c:pt idx="1">
                  <c:v>Únor</c:v>
                </c:pt>
                <c:pt idx="2">
                  <c:v>Březen</c:v>
                </c:pt>
              </c:strCache>
            </c:strRef>
          </c:cat>
          <c:val>
            <c:numRef>
              <c:f>'8.9'!$J$14:$L$14</c:f>
              <c:numCache>
                <c:formatCode>#,##0.0</c:formatCode>
                <c:ptCount val="3"/>
                <c:pt idx="0">
                  <c:v>6886.8950000000004</c:v>
                </c:pt>
                <c:pt idx="1">
                  <c:v>5957.38</c:v>
                </c:pt>
                <c:pt idx="2">
                  <c:v>6628.41</c:v>
                </c:pt>
              </c:numCache>
            </c:numRef>
          </c:val>
        </c:ser>
        <c:ser>
          <c:idx val="2"/>
          <c:order val="2"/>
          <c:tx>
            <c:strRef>
              <c:f>'8.9'!$A$15</c:f>
              <c:strCache>
                <c:ptCount val="1"/>
                <c:pt idx="0">
                  <c:v>Černé uhlí</c:v>
                </c:pt>
              </c:strCache>
            </c:strRef>
          </c:tx>
          <c:invertIfNegative val="0"/>
          <c:cat>
            <c:strRef>
              <c:f>'8.9'!$J$11:$L$11</c:f>
              <c:strCache>
                <c:ptCount val="3"/>
                <c:pt idx="0">
                  <c:v>Leden</c:v>
                </c:pt>
                <c:pt idx="1">
                  <c:v>Únor</c:v>
                </c:pt>
                <c:pt idx="2">
                  <c:v>Březen</c:v>
                </c:pt>
              </c:strCache>
            </c:strRef>
          </c:cat>
          <c:val>
            <c:numRef>
              <c:f>'8.9'!$J$15:$L$15</c:f>
              <c:numCache>
                <c:formatCode>#,##0.0</c:formatCode>
                <c:ptCount val="3"/>
                <c:pt idx="0">
                  <c:v>195013.45499999999</c:v>
                </c:pt>
                <c:pt idx="1">
                  <c:v>210683.967</c:v>
                </c:pt>
                <c:pt idx="2">
                  <c:v>197487.696</c:v>
                </c:pt>
              </c:numCache>
            </c:numRef>
          </c:val>
        </c:ser>
        <c:ser>
          <c:idx val="3"/>
          <c:order val="3"/>
          <c:tx>
            <c:strRef>
              <c:f>'8.9'!$A$16</c:f>
              <c:strCache>
                <c:ptCount val="1"/>
                <c:pt idx="0">
                  <c:v>Elektrická energie</c:v>
                </c:pt>
              </c:strCache>
            </c:strRef>
          </c:tx>
          <c:invertIfNegative val="0"/>
          <c:cat>
            <c:strRef>
              <c:f>'8.9'!$J$11:$L$11</c:f>
              <c:strCache>
                <c:ptCount val="3"/>
                <c:pt idx="0">
                  <c:v>Leden</c:v>
                </c:pt>
                <c:pt idx="1">
                  <c:v>Únor</c:v>
                </c:pt>
                <c:pt idx="2">
                  <c:v>Březen</c:v>
                </c:pt>
              </c:strCache>
            </c:strRef>
          </c:cat>
          <c:val>
            <c:numRef>
              <c:f>'8.9'!$J$16:$L$16</c:f>
              <c:numCache>
                <c:formatCode>#,##0.0</c:formatCode>
                <c:ptCount val="3"/>
                <c:pt idx="0">
                  <c:v>0</c:v>
                </c:pt>
                <c:pt idx="1">
                  <c:v>0</c:v>
                </c:pt>
                <c:pt idx="2">
                  <c:v>0</c:v>
                </c:pt>
              </c:numCache>
            </c:numRef>
          </c:val>
        </c:ser>
        <c:ser>
          <c:idx val="4"/>
          <c:order val="4"/>
          <c:tx>
            <c:strRef>
              <c:f>'8.9'!$A$17</c:f>
              <c:strCache>
                <c:ptCount val="1"/>
                <c:pt idx="0">
                  <c:v>Energie prostředí (tepelné čerpadlo)</c:v>
                </c:pt>
              </c:strCache>
            </c:strRef>
          </c:tx>
          <c:invertIfNegative val="0"/>
          <c:cat>
            <c:strRef>
              <c:f>'8.9'!$J$11:$L$11</c:f>
              <c:strCache>
                <c:ptCount val="3"/>
                <c:pt idx="0">
                  <c:v>Leden</c:v>
                </c:pt>
                <c:pt idx="1">
                  <c:v>Únor</c:v>
                </c:pt>
                <c:pt idx="2">
                  <c:v>Březen</c:v>
                </c:pt>
              </c:strCache>
            </c:strRef>
          </c:cat>
          <c:val>
            <c:numRef>
              <c:f>'8.9'!$J$17:$L$17</c:f>
              <c:numCache>
                <c:formatCode>#,##0.0</c:formatCode>
                <c:ptCount val="3"/>
                <c:pt idx="0">
                  <c:v>0</c:v>
                </c:pt>
                <c:pt idx="1">
                  <c:v>0</c:v>
                </c:pt>
                <c:pt idx="2">
                  <c:v>0</c:v>
                </c:pt>
              </c:numCache>
            </c:numRef>
          </c:val>
        </c:ser>
        <c:ser>
          <c:idx val="5"/>
          <c:order val="5"/>
          <c:tx>
            <c:strRef>
              <c:f>'8.9'!$A$18</c:f>
              <c:strCache>
                <c:ptCount val="1"/>
                <c:pt idx="0">
                  <c:v>Energie Slunce (solární kolektor)</c:v>
                </c:pt>
              </c:strCache>
            </c:strRef>
          </c:tx>
          <c:invertIfNegative val="0"/>
          <c:cat>
            <c:strRef>
              <c:f>'8.9'!$J$11:$L$11</c:f>
              <c:strCache>
                <c:ptCount val="3"/>
                <c:pt idx="0">
                  <c:v>Leden</c:v>
                </c:pt>
                <c:pt idx="1">
                  <c:v>Únor</c:v>
                </c:pt>
                <c:pt idx="2">
                  <c:v>Březen</c:v>
                </c:pt>
              </c:strCache>
            </c:strRef>
          </c:cat>
          <c:val>
            <c:numRef>
              <c:f>'8.9'!$J$18:$L$18</c:f>
              <c:numCache>
                <c:formatCode>#,##0.0</c:formatCode>
                <c:ptCount val="3"/>
                <c:pt idx="0">
                  <c:v>0</c:v>
                </c:pt>
                <c:pt idx="1">
                  <c:v>0</c:v>
                </c:pt>
                <c:pt idx="2">
                  <c:v>0</c:v>
                </c:pt>
              </c:numCache>
            </c:numRef>
          </c:val>
        </c:ser>
        <c:ser>
          <c:idx val="6"/>
          <c:order val="6"/>
          <c:tx>
            <c:strRef>
              <c:f>'8.9'!$A$19</c:f>
              <c:strCache>
                <c:ptCount val="1"/>
                <c:pt idx="0">
                  <c:v>Hnědé uhlí</c:v>
                </c:pt>
              </c:strCache>
            </c:strRef>
          </c:tx>
          <c:invertIfNegative val="0"/>
          <c:cat>
            <c:strRef>
              <c:f>'8.9'!$J$11:$L$11</c:f>
              <c:strCache>
                <c:ptCount val="3"/>
                <c:pt idx="0">
                  <c:v>Leden</c:v>
                </c:pt>
                <c:pt idx="1">
                  <c:v>Únor</c:v>
                </c:pt>
                <c:pt idx="2">
                  <c:v>Březen</c:v>
                </c:pt>
              </c:strCache>
            </c:strRef>
          </c:cat>
          <c:val>
            <c:numRef>
              <c:f>'8.9'!$J$19:$L$19</c:f>
              <c:numCache>
                <c:formatCode>#,##0.0</c:formatCode>
                <c:ptCount val="3"/>
                <c:pt idx="0">
                  <c:v>153254.16499999998</c:v>
                </c:pt>
                <c:pt idx="1">
                  <c:v>160060.28400000001</c:v>
                </c:pt>
                <c:pt idx="2">
                  <c:v>154843.56400000001</c:v>
                </c:pt>
              </c:numCache>
            </c:numRef>
          </c:val>
        </c:ser>
        <c:ser>
          <c:idx val="7"/>
          <c:order val="7"/>
          <c:tx>
            <c:strRef>
              <c:f>'8.9'!$A$20</c:f>
              <c:strCache>
                <c:ptCount val="1"/>
                <c:pt idx="0">
                  <c:v>Jaderné palivo</c:v>
                </c:pt>
              </c:strCache>
            </c:strRef>
          </c:tx>
          <c:invertIfNegative val="0"/>
          <c:cat>
            <c:strRef>
              <c:f>'8.9'!$J$11:$L$11</c:f>
              <c:strCache>
                <c:ptCount val="3"/>
                <c:pt idx="0">
                  <c:v>Leden</c:v>
                </c:pt>
                <c:pt idx="1">
                  <c:v>Únor</c:v>
                </c:pt>
                <c:pt idx="2">
                  <c:v>Březen</c:v>
                </c:pt>
              </c:strCache>
            </c:strRef>
          </c:cat>
          <c:val>
            <c:numRef>
              <c:f>'8.9'!$J$20:$L$20</c:f>
              <c:numCache>
                <c:formatCode>#,##0.0</c:formatCode>
                <c:ptCount val="3"/>
                <c:pt idx="0">
                  <c:v>0</c:v>
                </c:pt>
                <c:pt idx="1">
                  <c:v>0</c:v>
                </c:pt>
                <c:pt idx="2">
                  <c:v>0</c:v>
                </c:pt>
              </c:numCache>
            </c:numRef>
          </c:val>
        </c:ser>
        <c:ser>
          <c:idx val="8"/>
          <c:order val="8"/>
          <c:tx>
            <c:strRef>
              <c:f>'8.9'!$A$21</c:f>
              <c:strCache>
                <c:ptCount val="1"/>
                <c:pt idx="0">
                  <c:v>Koks</c:v>
                </c:pt>
              </c:strCache>
            </c:strRef>
          </c:tx>
          <c:invertIfNegative val="0"/>
          <c:cat>
            <c:strRef>
              <c:f>'8.9'!$J$11:$L$11</c:f>
              <c:strCache>
                <c:ptCount val="3"/>
                <c:pt idx="0">
                  <c:v>Leden</c:v>
                </c:pt>
                <c:pt idx="1">
                  <c:v>Únor</c:v>
                </c:pt>
                <c:pt idx="2">
                  <c:v>Březen</c:v>
                </c:pt>
              </c:strCache>
            </c:strRef>
          </c:cat>
          <c:val>
            <c:numRef>
              <c:f>'8.9'!$J$21:$L$21</c:f>
              <c:numCache>
                <c:formatCode>#,##0.0</c:formatCode>
                <c:ptCount val="3"/>
                <c:pt idx="0">
                  <c:v>0</c:v>
                </c:pt>
                <c:pt idx="1">
                  <c:v>0</c:v>
                </c:pt>
                <c:pt idx="2">
                  <c:v>0</c:v>
                </c:pt>
              </c:numCache>
            </c:numRef>
          </c:val>
        </c:ser>
        <c:ser>
          <c:idx val="9"/>
          <c:order val="9"/>
          <c:tx>
            <c:strRef>
              <c:f>'8.9'!$A$22</c:f>
              <c:strCache>
                <c:ptCount val="1"/>
                <c:pt idx="0">
                  <c:v>Odpadní teplo</c:v>
                </c:pt>
              </c:strCache>
            </c:strRef>
          </c:tx>
          <c:invertIfNegative val="0"/>
          <c:cat>
            <c:strRef>
              <c:f>'8.9'!$J$11:$L$11</c:f>
              <c:strCache>
                <c:ptCount val="3"/>
                <c:pt idx="0">
                  <c:v>Leden</c:v>
                </c:pt>
                <c:pt idx="1">
                  <c:v>Únor</c:v>
                </c:pt>
                <c:pt idx="2">
                  <c:v>Březen</c:v>
                </c:pt>
              </c:strCache>
            </c:strRef>
          </c:cat>
          <c:val>
            <c:numRef>
              <c:f>'8.9'!$J$22:$L$22</c:f>
              <c:numCache>
                <c:formatCode>#,##0.0</c:formatCode>
                <c:ptCount val="3"/>
                <c:pt idx="0">
                  <c:v>0</c:v>
                </c:pt>
                <c:pt idx="1">
                  <c:v>0</c:v>
                </c:pt>
                <c:pt idx="2">
                  <c:v>0</c:v>
                </c:pt>
              </c:numCache>
            </c:numRef>
          </c:val>
        </c:ser>
        <c:ser>
          <c:idx val="10"/>
          <c:order val="10"/>
          <c:tx>
            <c:strRef>
              <c:f>'8.9'!$A$23</c:f>
              <c:strCache>
                <c:ptCount val="1"/>
                <c:pt idx="0">
                  <c:v>Ostatní kapalná paliva</c:v>
                </c:pt>
              </c:strCache>
            </c:strRef>
          </c:tx>
          <c:invertIfNegative val="0"/>
          <c:cat>
            <c:strRef>
              <c:f>'8.9'!$J$11:$L$11</c:f>
              <c:strCache>
                <c:ptCount val="3"/>
                <c:pt idx="0">
                  <c:v>Leden</c:v>
                </c:pt>
                <c:pt idx="1">
                  <c:v>Únor</c:v>
                </c:pt>
                <c:pt idx="2">
                  <c:v>Březen</c:v>
                </c:pt>
              </c:strCache>
            </c:strRef>
          </c:cat>
          <c:val>
            <c:numRef>
              <c:f>'8.9'!$J$23:$L$23</c:f>
              <c:numCache>
                <c:formatCode>#,##0.0</c:formatCode>
                <c:ptCount val="3"/>
                <c:pt idx="0">
                  <c:v>145.023</c:v>
                </c:pt>
                <c:pt idx="1">
                  <c:v>2454.163</c:v>
                </c:pt>
                <c:pt idx="2">
                  <c:v>1863.693</c:v>
                </c:pt>
              </c:numCache>
            </c:numRef>
          </c:val>
        </c:ser>
        <c:ser>
          <c:idx val="11"/>
          <c:order val="11"/>
          <c:tx>
            <c:strRef>
              <c:f>'8.9'!$A$24</c:f>
              <c:strCache>
                <c:ptCount val="1"/>
                <c:pt idx="0">
                  <c:v>Ostatní pevná paliva</c:v>
                </c:pt>
              </c:strCache>
            </c:strRef>
          </c:tx>
          <c:invertIfNegative val="0"/>
          <c:cat>
            <c:strRef>
              <c:f>'8.9'!$J$11:$L$11</c:f>
              <c:strCache>
                <c:ptCount val="3"/>
                <c:pt idx="0">
                  <c:v>Leden</c:v>
                </c:pt>
                <c:pt idx="1">
                  <c:v>Únor</c:v>
                </c:pt>
                <c:pt idx="2">
                  <c:v>Březen</c:v>
                </c:pt>
              </c:strCache>
            </c:strRef>
          </c:cat>
          <c:val>
            <c:numRef>
              <c:f>'8.9'!$J$24:$L$24</c:f>
              <c:numCache>
                <c:formatCode>#,##0.0</c:formatCode>
                <c:ptCount val="3"/>
                <c:pt idx="0">
                  <c:v>0</c:v>
                </c:pt>
                <c:pt idx="1">
                  <c:v>0</c:v>
                </c:pt>
                <c:pt idx="2">
                  <c:v>0</c:v>
                </c:pt>
              </c:numCache>
            </c:numRef>
          </c:val>
        </c:ser>
        <c:ser>
          <c:idx val="12"/>
          <c:order val="12"/>
          <c:tx>
            <c:strRef>
              <c:f>'8.9'!$A$25</c:f>
              <c:strCache>
                <c:ptCount val="1"/>
                <c:pt idx="0">
                  <c:v>Ostatní plyny</c:v>
                </c:pt>
              </c:strCache>
            </c:strRef>
          </c:tx>
          <c:invertIfNegative val="0"/>
          <c:cat>
            <c:strRef>
              <c:f>'8.9'!$J$11:$L$11</c:f>
              <c:strCache>
                <c:ptCount val="3"/>
                <c:pt idx="0">
                  <c:v>Leden</c:v>
                </c:pt>
                <c:pt idx="1">
                  <c:v>Únor</c:v>
                </c:pt>
                <c:pt idx="2">
                  <c:v>Březen</c:v>
                </c:pt>
              </c:strCache>
            </c:strRef>
          </c:cat>
          <c:val>
            <c:numRef>
              <c:f>'8.9'!$J$25:$L$25</c:f>
              <c:numCache>
                <c:formatCode>#,##0.0</c:formatCode>
                <c:ptCount val="3"/>
                <c:pt idx="0">
                  <c:v>0</c:v>
                </c:pt>
                <c:pt idx="1">
                  <c:v>0</c:v>
                </c:pt>
                <c:pt idx="2">
                  <c:v>0</c:v>
                </c:pt>
              </c:numCache>
            </c:numRef>
          </c:val>
        </c:ser>
        <c:ser>
          <c:idx val="13"/>
          <c:order val="13"/>
          <c:tx>
            <c:strRef>
              <c:f>'8.9'!$A$26</c:f>
              <c:strCache>
                <c:ptCount val="1"/>
                <c:pt idx="0">
                  <c:v>Ostatní</c:v>
                </c:pt>
              </c:strCache>
            </c:strRef>
          </c:tx>
          <c:invertIfNegative val="0"/>
          <c:cat>
            <c:strRef>
              <c:f>'8.9'!$J$11:$L$11</c:f>
              <c:strCache>
                <c:ptCount val="3"/>
                <c:pt idx="0">
                  <c:v>Leden</c:v>
                </c:pt>
                <c:pt idx="1">
                  <c:v>Únor</c:v>
                </c:pt>
                <c:pt idx="2">
                  <c:v>Březen</c:v>
                </c:pt>
              </c:strCache>
            </c:strRef>
          </c:cat>
          <c:val>
            <c:numRef>
              <c:f>'8.9'!$J$26:$L$26</c:f>
              <c:numCache>
                <c:formatCode>#,##0.0</c:formatCode>
                <c:ptCount val="3"/>
                <c:pt idx="0">
                  <c:v>0</c:v>
                </c:pt>
                <c:pt idx="1">
                  <c:v>0</c:v>
                </c:pt>
                <c:pt idx="2">
                  <c:v>0</c:v>
                </c:pt>
              </c:numCache>
            </c:numRef>
          </c:val>
        </c:ser>
        <c:ser>
          <c:idx val="14"/>
          <c:order val="14"/>
          <c:tx>
            <c:strRef>
              <c:f>'8.9'!$A$27</c:f>
              <c:strCache>
                <c:ptCount val="1"/>
                <c:pt idx="0">
                  <c:v>Topné oleje</c:v>
                </c:pt>
              </c:strCache>
            </c:strRef>
          </c:tx>
          <c:invertIfNegative val="0"/>
          <c:cat>
            <c:strRef>
              <c:f>'8.9'!$J$11:$L$11</c:f>
              <c:strCache>
                <c:ptCount val="3"/>
                <c:pt idx="0">
                  <c:v>Leden</c:v>
                </c:pt>
                <c:pt idx="1">
                  <c:v>Únor</c:v>
                </c:pt>
                <c:pt idx="2">
                  <c:v>Březen</c:v>
                </c:pt>
              </c:strCache>
            </c:strRef>
          </c:cat>
          <c:val>
            <c:numRef>
              <c:f>'8.9'!$J$27:$L$27</c:f>
              <c:numCache>
                <c:formatCode>#,##0.0</c:formatCode>
                <c:ptCount val="3"/>
                <c:pt idx="0">
                  <c:v>2386.0699999999997</c:v>
                </c:pt>
                <c:pt idx="1">
                  <c:v>2487.308</c:v>
                </c:pt>
                <c:pt idx="2">
                  <c:v>2486.674</c:v>
                </c:pt>
              </c:numCache>
            </c:numRef>
          </c:val>
        </c:ser>
        <c:ser>
          <c:idx val="15"/>
          <c:order val="15"/>
          <c:tx>
            <c:strRef>
              <c:f>'8.9'!$A$28</c:f>
              <c:strCache>
                <c:ptCount val="1"/>
                <c:pt idx="0">
                  <c:v>Zemní plyn</c:v>
                </c:pt>
              </c:strCache>
            </c:strRef>
          </c:tx>
          <c:invertIfNegative val="0"/>
          <c:cat>
            <c:strRef>
              <c:f>'8.9'!$J$11:$L$11</c:f>
              <c:strCache>
                <c:ptCount val="3"/>
                <c:pt idx="0">
                  <c:v>Leden</c:v>
                </c:pt>
                <c:pt idx="1">
                  <c:v>Únor</c:v>
                </c:pt>
                <c:pt idx="2">
                  <c:v>Březen</c:v>
                </c:pt>
              </c:strCache>
            </c:strRef>
          </c:cat>
          <c:val>
            <c:numRef>
              <c:f>'8.9'!$J$28:$L$28</c:f>
              <c:numCache>
                <c:formatCode>#,##0.0</c:formatCode>
                <c:ptCount val="3"/>
                <c:pt idx="0">
                  <c:v>111747.48699999998</c:v>
                </c:pt>
                <c:pt idx="1">
                  <c:v>119856.959</c:v>
                </c:pt>
                <c:pt idx="2">
                  <c:v>112189.47199999999</c:v>
                </c:pt>
              </c:numCache>
            </c:numRef>
          </c:val>
        </c:ser>
        <c:dLbls>
          <c:showLegendKey val="0"/>
          <c:showVal val="0"/>
          <c:showCatName val="0"/>
          <c:showSerName val="0"/>
          <c:showPercent val="0"/>
          <c:showBubbleSize val="0"/>
        </c:dLbls>
        <c:gapWidth val="150"/>
        <c:overlap val="100"/>
        <c:axId val="223054464"/>
        <c:axId val="223072640"/>
      </c:barChart>
      <c:catAx>
        <c:axId val="223054464"/>
        <c:scaling>
          <c:orientation val="minMax"/>
        </c:scaling>
        <c:delete val="0"/>
        <c:axPos val="b"/>
        <c:numFmt formatCode="General" sourceLinked="1"/>
        <c:majorTickMark val="none"/>
        <c:minorTickMark val="none"/>
        <c:tickLblPos val="nextTo"/>
        <c:txPr>
          <a:bodyPr/>
          <a:lstStyle/>
          <a:p>
            <a:pPr>
              <a:defRPr sz="900"/>
            </a:pPr>
            <a:endParaRPr lang="cs-CZ"/>
          </a:p>
        </c:txPr>
        <c:crossAx val="223072640"/>
        <c:crosses val="autoZero"/>
        <c:auto val="1"/>
        <c:lblAlgn val="ctr"/>
        <c:lblOffset val="100"/>
        <c:noMultiLvlLbl val="0"/>
      </c:catAx>
      <c:valAx>
        <c:axId val="223072640"/>
        <c:scaling>
          <c:orientation val="minMax"/>
          <c:max val="6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2305446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'8.9'!$A$31</c:f>
              <c:strCache>
                <c:ptCount val="1"/>
                <c:pt idx="0">
                  <c:v>Průmysl</c:v>
                </c:pt>
              </c:strCache>
            </c:strRef>
          </c:tx>
          <c:invertIfNegative val="0"/>
          <c:cat>
            <c:strRef>
              <c:f>'8.9'!$J$11:$L$11</c:f>
              <c:strCache>
                <c:ptCount val="3"/>
                <c:pt idx="0">
                  <c:v>Leden</c:v>
                </c:pt>
                <c:pt idx="1">
                  <c:v>Únor</c:v>
                </c:pt>
                <c:pt idx="2">
                  <c:v>Březen</c:v>
                </c:pt>
              </c:strCache>
            </c:strRef>
          </c:cat>
          <c:val>
            <c:numRef>
              <c:f>'8.9'!$J$31:$L$31</c:f>
              <c:numCache>
                <c:formatCode>#,##0.0</c:formatCode>
                <c:ptCount val="3"/>
                <c:pt idx="0">
                  <c:v>54353.409999999996</c:v>
                </c:pt>
                <c:pt idx="1">
                  <c:v>58560.055</c:v>
                </c:pt>
                <c:pt idx="2">
                  <c:v>51366.709000000003</c:v>
                </c:pt>
              </c:numCache>
            </c:numRef>
          </c:val>
        </c:ser>
        <c:ser>
          <c:idx val="1"/>
          <c:order val="1"/>
          <c:tx>
            <c:strRef>
              <c:f>'8.9'!$A$32</c:f>
              <c:strCache>
                <c:ptCount val="1"/>
                <c:pt idx="0">
                  <c:v>Energetika</c:v>
                </c:pt>
              </c:strCache>
            </c:strRef>
          </c:tx>
          <c:invertIfNegative val="0"/>
          <c:cat>
            <c:strRef>
              <c:f>'8.9'!$J$11:$L$11</c:f>
              <c:strCache>
                <c:ptCount val="3"/>
                <c:pt idx="0">
                  <c:v>Leden</c:v>
                </c:pt>
                <c:pt idx="1">
                  <c:v>Únor</c:v>
                </c:pt>
                <c:pt idx="2">
                  <c:v>Březen</c:v>
                </c:pt>
              </c:strCache>
            </c:strRef>
          </c:cat>
          <c:val>
            <c:numRef>
              <c:f>'8.9'!$J$32:$L$32</c:f>
              <c:numCache>
                <c:formatCode>#,##0.0</c:formatCode>
                <c:ptCount val="3"/>
                <c:pt idx="0">
                  <c:v>0</c:v>
                </c:pt>
                <c:pt idx="1">
                  <c:v>0</c:v>
                </c:pt>
                <c:pt idx="2">
                  <c:v>0</c:v>
                </c:pt>
              </c:numCache>
            </c:numRef>
          </c:val>
        </c:ser>
        <c:ser>
          <c:idx val="2"/>
          <c:order val="2"/>
          <c:tx>
            <c:strRef>
              <c:f>'8.9'!$A$33</c:f>
              <c:strCache>
                <c:ptCount val="1"/>
                <c:pt idx="0">
                  <c:v>Doprava</c:v>
                </c:pt>
              </c:strCache>
            </c:strRef>
          </c:tx>
          <c:invertIfNegative val="0"/>
          <c:cat>
            <c:strRef>
              <c:f>'8.9'!$J$11:$L$11</c:f>
              <c:strCache>
                <c:ptCount val="3"/>
                <c:pt idx="0">
                  <c:v>Leden</c:v>
                </c:pt>
                <c:pt idx="1">
                  <c:v>Únor</c:v>
                </c:pt>
                <c:pt idx="2">
                  <c:v>Březen</c:v>
                </c:pt>
              </c:strCache>
            </c:strRef>
          </c:cat>
          <c:val>
            <c:numRef>
              <c:f>'8.9'!$J$33:$L$33</c:f>
              <c:numCache>
                <c:formatCode>#,##0.0</c:formatCode>
                <c:ptCount val="3"/>
                <c:pt idx="0">
                  <c:v>247.6</c:v>
                </c:pt>
                <c:pt idx="1">
                  <c:v>313.39999999999998</c:v>
                </c:pt>
                <c:pt idx="2">
                  <c:v>294.39999999999998</c:v>
                </c:pt>
              </c:numCache>
            </c:numRef>
          </c:val>
        </c:ser>
        <c:ser>
          <c:idx val="3"/>
          <c:order val="3"/>
          <c:tx>
            <c:strRef>
              <c:f>'8.9'!$A$34</c:f>
              <c:strCache>
                <c:ptCount val="1"/>
                <c:pt idx="0">
                  <c:v>Stavebnictví</c:v>
                </c:pt>
              </c:strCache>
            </c:strRef>
          </c:tx>
          <c:invertIfNegative val="0"/>
          <c:cat>
            <c:strRef>
              <c:f>'8.9'!$J$11:$L$11</c:f>
              <c:strCache>
                <c:ptCount val="3"/>
                <c:pt idx="0">
                  <c:v>Leden</c:v>
                </c:pt>
                <c:pt idx="1">
                  <c:v>Únor</c:v>
                </c:pt>
                <c:pt idx="2">
                  <c:v>Březen</c:v>
                </c:pt>
              </c:strCache>
            </c:strRef>
          </c:cat>
          <c:val>
            <c:numRef>
              <c:f>'8.9'!$J$34:$L$34</c:f>
              <c:numCache>
                <c:formatCode>#,##0.0</c:formatCode>
                <c:ptCount val="3"/>
                <c:pt idx="0">
                  <c:v>3385.9629999999997</c:v>
                </c:pt>
                <c:pt idx="1">
                  <c:v>3613.3529999999996</c:v>
                </c:pt>
                <c:pt idx="2">
                  <c:v>3099.77</c:v>
                </c:pt>
              </c:numCache>
            </c:numRef>
          </c:val>
        </c:ser>
        <c:ser>
          <c:idx val="4"/>
          <c:order val="4"/>
          <c:tx>
            <c:strRef>
              <c:f>'8.9'!$A$35</c:f>
              <c:strCache>
                <c:ptCount val="1"/>
                <c:pt idx="0">
                  <c:v>Zemědělství a lesnictví</c:v>
                </c:pt>
              </c:strCache>
            </c:strRef>
          </c:tx>
          <c:invertIfNegative val="0"/>
          <c:cat>
            <c:strRef>
              <c:f>'8.9'!$J$11:$L$11</c:f>
              <c:strCache>
                <c:ptCount val="3"/>
                <c:pt idx="0">
                  <c:v>Leden</c:v>
                </c:pt>
                <c:pt idx="1">
                  <c:v>Únor</c:v>
                </c:pt>
                <c:pt idx="2">
                  <c:v>Březen</c:v>
                </c:pt>
              </c:strCache>
            </c:strRef>
          </c:cat>
          <c:val>
            <c:numRef>
              <c:f>'8.9'!$J$35:$L$35</c:f>
              <c:numCache>
                <c:formatCode>#,##0.0</c:formatCode>
                <c:ptCount val="3"/>
                <c:pt idx="0">
                  <c:v>1105.1559999999999</c:v>
                </c:pt>
                <c:pt idx="1">
                  <c:v>1071.6320000000001</c:v>
                </c:pt>
                <c:pt idx="2">
                  <c:v>1028.9010000000001</c:v>
                </c:pt>
              </c:numCache>
            </c:numRef>
          </c:val>
        </c:ser>
        <c:ser>
          <c:idx val="5"/>
          <c:order val="5"/>
          <c:tx>
            <c:strRef>
              <c:f>'8.9'!$A$36</c:f>
              <c:strCache>
                <c:ptCount val="1"/>
                <c:pt idx="0">
                  <c:v>Domácnosti</c:v>
                </c:pt>
              </c:strCache>
            </c:strRef>
          </c:tx>
          <c:invertIfNegative val="0"/>
          <c:cat>
            <c:strRef>
              <c:f>'8.9'!$J$11:$L$11</c:f>
              <c:strCache>
                <c:ptCount val="3"/>
                <c:pt idx="0">
                  <c:v>Leden</c:v>
                </c:pt>
                <c:pt idx="1">
                  <c:v>Únor</c:v>
                </c:pt>
                <c:pt idx="2">
                  <c:v>Březen</c:v>
                </c:pt>
              </c:strCache>
            </c:strRef>
          </c:cat>
          <c:val>
            <c:numRef>
              <c:f>'8.9'!$J$36:$L$36</c:f>
              <c:numCache>
                <c:formatCode>#,##0.0</c:formatCode>
                <c:ptCount val="3"/>
                <c:pt idx="0">
                  <c:v>168128.022</c:v>
                </c:pt>
                <c:pt idx="1">
                  <c:v>180128.22900000002</c:v>
                </c:pt>
                <c:pt idx="2">
                  <c:v>167674.80899999998</c:v>
                </c:pt>
              </c:numCache>
            </c:numRef>
          </c:val>
        </c:ser>
        <c:ser>
          <c:idx val="6"/>
          <c:order val="6"/>
          <c:tx>
            <c:strRef>
              <c:f>'8.9'!$A$37</c:f>
              <c:strCache>
                <c:ptCount val="1"/>
                <c:pt idx="0">
                  <c:v>Obchod, služby, školství, zdravotnictví</c:v>
                </c:pt>
              </c:strCache>
            </c:strRef>
          </c:tx>
          <c:invertIfNegative val="0"/>
          <c:cat>
            <c:strRef>
              <c:f>'8.9'!$J$11:$L$11</c:f>
              <c:strCache>
                <c:ptCount val="3"/>
                <c:pt idx="0">
                  <c:v>Leden</c:v>
                </c:pt>
                <c:pt idx="1">
                  <c:v>Únor</c:v>
                </c:pt>
                <c:pt idx="2">
                  <c:v>Březen</c:v>
                </c:pt>
              </c:strCache>
            </c:strRef>
          </c:cat>
          <c:val>
            <c:numRef>
              <c:f>'8.9'!$J$37:$L$37</c:f>
              <c:numCache>
                <c:formatCode>#,##0.0</c:formatCode>
                <c:ptCount val="3"/>
                <c:pt idx="0">
                  <c:v>104931.696</c:v>
                </c:pt>
                <c:pt idx="1">
                  <c:v>111304.27399999999</c:v>
                </c:pt>
                <c:pt idx="2">
                  <c:v>124805.67500000003</c:v>
                </c:pt>
              </c:numCache>
            </c:numRef>
          </c:val>
        </c:ser>
        <c:ser>
          <c:idx val="7"/>
          <c:order val="7"/>
          <c:tx>
            <c:strRef>
              <c:f>'8.9'!$A$38</c:f>
              <c:strCache>
                <c:ptCount val="1"/>
                <c:pt idx="0">
                  <c:v>Ostatní</c:v>
                </c:pt>
              </c:strCache>
            </c:strRef>
          </c:tx>
          <c:invertIfNegative val="0"/>
          <c:cat>
            <c:strRef>
              <c:f>'8.9'!$J$11:$L$11</c:f>
              <c:strCache>
                <c:ptCount val="3"/>
                <c:pt idx="0">
                  <c:v>Leden</c:v>
                </c:pt>
                <c:pt idx="1">
                  <c:v>Únor</c:v>
                </c:pt>
                <c:pt idx="2">
                  <c:v>Březen</c:v>
                </c:pt>
              </c:strCache>
            </c:strRef>
          </c:cat>
          <c:val>
            <c:numRef>
              <c:f>'8.9'!$J$38:$L$38</c:f>
              <c:numCache>
                <c:formatCode>#,##0.0</c:formatCode>
                <c:ptCount val="3"/>
                <c:pt idx="0">
                  <c:v>4594.4669999999996</c:v>
                </c:pt>
                <c:pt idx="1">
                  <c:v>4457.9369999999999</c:v>
                </c:pt>
                <c:pt idx="2">
                  <c:v>4688.7520000000004</c:v>
                </c:pt>
              </c:numCache>
            </c:numRef>
          </c:val>
        </c:ser>
        <c:dLbls>
          <c:showLegendKey val="0"/>
          <c:showVal val="0"/>
          <c:showCatName val="0"/>
          <c:showSerName val="0"/>
          <c:showPercent val="0"/>
          <c:showBubbleSize val="0"/>
        </c:dLbls>
        <c:gapWidth val="150"/>
        <c:overlap val="100"/>
        <c:axId val="223115136"/>
        <c:axId val="223116672"/>
      </c:barChart>
      <c:catAx>
        <c:axId val="223115136"/>
        <c:scaling>
          <c:orientation val="minMax"/>
        </c:scaling>
        <c:delete val="0"/>
        <c:axPos val="b"/>
        <c:numFmt formatCode="General" sourceLinked="1"/>
        <c:majorTickMark val="none"/>
        <c:minorTickMark val="none"/>
        <c:tickLblPos val="nextTo"/>
        <c:txPr>
          <a:bodyPr/>
          <a:lstStyle/>
          <a:p>
            <a:pPr>
              <a:defRPr sz="900"/>
            </a:pPr>
            <a:endParaRPr lang="cs-CZ"/>
          </a:p>
        </c:txPr>
        <c:crossAx val="223116672"/>
        <c:crosses val="autoZero"/>
        <c:auto val="1"/>
        <c:lblAlgn val="ctr"/>
        <c:lblOffset val="100"/>
        <c:noMultiLvlLbl val="0"/>
      </c:catAx>
      <c:valAx>
        <c:axId val="223116672"/>
        <c:scaling>
          <c:orientation val="minMax"/>
          <c:max val="6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23115136"/>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'8.9'!$M$13:$M$28</c:f>
              <c:numCache>
                <c:formatCode>0.0%</c:formatCode>
                <c:ptCount val="16"/>
              </c:numCache>
            </c:numRef>
          </c:cat>
          <c:val>
            <c:numRef>
              <c:f>'8.9'!$M$13:$M$28</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'8.9'!$M$31:$M$38</c:f>
              <c:numCache>
                <c:formatCode>#,##0.0</c:formatCode>
                <c:ptCount val="8"/>
              </c:numCache>
            </c:numRef>
          </c:cat>
          <c:val>
            <c:numRef>
              <c:f>'8.9'!$M$31:$M$38</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Pardubický kraj</a:t>
            </a:r>
          </a:p>
        </c:rich>
      </c:tx>
      <c:overlay val="0"/>
    </c:title>
    <c:autoTitleDeleted val="0"/>
    <c:plotArea>
      <c:layout>
        <c:manualLayout>
          <c:layoutTarget val="inner"/>
          <c:xMode val="edge"/>
          <c:yMode val="edge"/>
          <c:x val="4.0663060353530081E-2"/>
          <c:y val="0.30584543598716829"/>
          <c:w val="0.90254655833803266"/>
          <c:h val="0.24547448142412759"/>
        </c:manualLayout>
      </c:layout>
      <c:barChart>
        <c:barDir val="bar"/>
        <c:grouping val="clustered"/>
        <c:varyColors val="0"/>
        <c:ser>
          <c:idx val="2"/>
          <c:order val="0"/>
          <c:tx>
            <c:strRef>
              <c:f>'8.10'!$I$5</c:f>
              <c:strCache>
                <c:ptCount val="1"/>
                <c:pt idx="0">
                  <c:v>dodávkách ČR</c:v>
                </c:pt>
              </c:strCache>
            </c:strRef>
          </c:tx>
          <c:invertIfNegative val="0"/>
          <c:val>
            <c:numRef>
              <c:f>'8.10'!$J$5</c:f>
              <c:numCache>
                <c:formatCode>0.0%</c:formatCode>
                <c:ptCount val="1"/>
                <c:pt idx="0">
                  <c:v>5.233359507273512E-2</c:v>
                </c:pt>
              </c:numCache>
            </c:numRef>
          </c:val>
        </c:ser>
        <c:ser>
          <c:idx val="1"/>
          <c:order val="1"/>
          <c:tx>
            <c:strRef>
              <c:f>'8.10'!$I$4</c:f>
              <c:strCache>
                <c:ptCount val="1"/>
                <c:pt idx="0">
                  <c:v>výrobě</c:v>
                </c:pt>
              </c:strCache>
            </c:strRef>
          </c:tx>
          <c:invertIfNegative val="0"/>
          <c:val>
            <c:numRef>
              <c:f>'8.10'!$J$4</c:f>
              <c:numCache>
                <c:formatCode>0.0%</c:formatCode>
                <c:ptCount val="1"/>
                <c:pt idx="0">
                  <c:v>4.3657870942193852E-2</c:v>
                </c:pt>
              </c:numCache>
            </c:numRef>
          </c:val>
        </c:ser>
        <c:ser>
          <c:idx val="0"/>
          <c:order val="2"/>
          <c:tx>
            <c:strRef>
              <c:f>'8.10'!$I$3</c:f>
              <c:strCache>
                <c:ptCount val="1"/>
                <c:pt idx="0">
                  <c:v>instalovaném výkonu</c:v>
                </c:pt>
              </c:strCache>
            </c:strRef>
          </c:tx>
          <c:invertIfNegative val="0"/>
          <c:val>
            <c:numRef>
              <c:f>'8.10'!$J$3</c:f>
              <c:numCache>
                <c:formatCode>0.0%</c:formatCode>
                <c:ptCount val="1"/>
                <c:pt idx="0">
                  <c:v>6.1611728616595245E-2</c:v>
                </c:pt>
              </c:numCache>
            </c:numRef>
          </c:val>
        </c:ser>
        <c:dLbls>
          <c:showLegendKey val="0"/>
          <c:showVal val="0"/>
          <c:showCatName val="0"/>
          <c:showSerName val="0"/>
          <c:showPercent val="0"/>
          <c:showBubbleSize val="0"/>
        </c:dLbls>
        <c:gapWidth val="150"/>
        <c:axId val="232030976"/>
        <c:axId val="232032512"/>
      </c:barChart>
      <c:catAx>
        <c:axId val="232030976"/>
        <c:scaling>
          <c:orientation val="minMax"/>
        </c:scaling>
        <c:delete val="1"/>
        <c:axPos val="l"/>
        <c:numFmt formatCode="General" sourceLinked="1"/>
        <c:majorTickMark val="none"/>
        <c:minorTickMark val="none"/>
        <c:tickLblPos val="nextTo"/>
        <c:crossAx val="232032512"/>
        <c:crosses val="autoZero"/>
        <c:auto val="1"/>
        <c:lblAlgn val="ctr"/>
        <c:lblOffset val="100"/>
        <c:noMultiLvlLbl val="0"/>
      </c:catAx>
      <c:valAx>
        <c:axId val="23203251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32030976"/>
        <c:crosses val="autoZero"/>
        <c:crossBetween val="between"/>
      </c:valAx>
    </c:plotArea>
    <c:legend>
      <c:legendPos val="b"/>
      <c:layout>
        <c:manualLayout>
          <c:xMode val="edge"/>
          <c:yMode val="edge"/>
          <c:x val="0.14146772767462423"/>
          <c:y val="0.74908068686696816"/>
          <c:w val="0.85853227232537577"/>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userShapes r:id="rId1"/>
</c:chartSpace>
</file>

<file path=xl/charts/chart1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(GJ)</a:t>
            </a:r>
          </a:p>
        </c:rich>
      </c:tx>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'8.10'!$A$13</c:f>
              <c:strCache>
                <c:ptCount val="1"/>
                <c:pt idx="0">
                  <c:v>Biomasa</c:v>
                </c:pt>
              </c:strCache>
            </c:strRef>
          </c:tx>
          <c:invertIfNegative val="0"/>
          <c:cat>
            <c:strRef>
              <c:f>'8.10'!$J$11:$L$11</c:f>
              <c:strCache>
                <c:ptCount val="3"/>
                <c:pt idx="0">
                  <c:v>Leden</c:v>
                </c:pt>
                <c:pt idx="1">
                  <c:v>Únor</c:v>
                </c:pt>
                <c:pt idx="2">
                  <c:v>Březen</c:v>
                </c:pt>
              </c:strCache>
            </c:strRef>
          </c:cat>
          <c:val>
            <c:numRef>
              <c:f>'8.10'!$J$13:$L$13</c:f>
              <c:numCache>
                <c:formatCode>#,##0.0</c:formatCode>
                <c:ptCount val="3"/>
                <c:pt idx="0">
                  <c:v>6198.44</c:v>
                </c:pt>
                <c:pt idx="1">
                  <c:v>6202.6660000000002</c:v>
                </c:pt>
                <c:pt idx="2">
                  <c:v>5186.5829999999996</c:v>
                </c:pt>
              </c:numCache>
            </c:numRef>
          </c:val>
        </c:ser>
        <c:ser>
          <c:idx val="1"/>
          <c:order val="1"/>
          <c:tx>
            <c:strRef>
              <c:f>'8.10'!$A$14</c:f>
              <c:strCache>
                <c:ptCount val="1"/>
                <c:pt idx="0">
                  <c:v>Bioplyn</c:v>
                </c:pt>
              </c:strCache>
            </c:strRef>
          </c:tx>
          <c:invertIfNegative val="0"/>
          <c:cat>
            <c:strRef>
              <c:f>'8.10'!$J$11:$L$11</c:f>
              <c:strCache>
                <c:ptCount val="3"/>
                <c:pt idx="0">
                  <c:v>Leden</c:v>
                </c:pt>
                <c:pt idx="1">
                  <c:v>Únor</c:v>
                </c:pt>
                <c:pt idx="2">
                  <c:v>Březen</c:v>
                </c:pt>
              </c:strCache>
            </c:strRef>
          </c:cat>
          <c:val>
            <c:numRef>
              <c:f>'8.10'!$J$14:$L$14</c:f>
              <c:numCache>
                <c:formatCode>#,##0.0</c:formatCode>
                <c:ptCount val="3"/>
                <c:pt idx="0">
                  <c:v>3959.9780000000005</c:v>
                </c:pt>
                <c:pt idx="1">
                  <c:v>3480.5329999999999</c:v>
                </c:pt>
                <c:pt idx="2">
                  <c:v>3640.2769999999991</c:v>
                </c:pt>
              </c:numCache>
            </c:numRef>
          </c:val>
        </c:ser>
        <c:ser>
          <c:idx val="2"/>
          <c:order val="2"/>
          <c:tx>
            <c:strRef>
              <c:f>'8.10'!$A$15</c:f>
              <c:strCache>
                <c:ptCount val="1"/>
                <c:pt idx="0">
                  <c:v>Černé uhlí</c:v>
                </c:pt>
              </c:strCache>
            </c:strRef>
          </c:tx>
          <c:invertIfNegative val="0"/>
          <c:cat>
            <c:strRef>
              <c:f>'8.10'!$J$11:$L$11</c:f>
              <c:strCache>
                <c:ptCount val="3"/>
                <c:pt idx="0">
                  <c:v>Leden</c:v>
                </c:pt>
                <c:pt idx="1">
                  <c:v>Únor</c:v>
                </c:pt>
                <c:pt idx="2">
                  <c:v>Březen</c:v>
                </c:pt>
              </c:strCache>
            </c:strRef>
          </c:cat>
          <c:val>
            <c:numRef>
              <c:f>'8.10'!$J$15:$L$15</c:f>
              <c:numCache>
                <c:formatCode>#,##0.0</c:formatCode>
                <c:ptCount val="3"/>
                <c:pt idx="0">
                  <c:v>128973.76700000001</c:v>
                </c:pt>
                <c:pt idx="1">
                  <c:v>104248.633</c:v>
                </c:pt>
                <c:pt idx="2">
                  <c:v>102905.658</c:v>
                </c:pt>
              </c:numCache>
            </c:numRef>
          </c:val>
        </c:ser>
        <c:ser>
          <c:idx val="3"/>
          <c:order val="3"/>
          <c:tx>
            <c:strRef>
              <c:f>'8.10'!$A$16</c:f>
              <c:strCache>
                <c:ptCount val="1"/>
                <c:pt idx="0">
                  <c:v>Elektrická energie</c:v>
                </c:pt>
              </c:strCache>
            </c:strRef>
          </c:tx>
          <c:invertIfNegative val="0"/>
          <c:cat>
            <c:strRef>
              <c:f>'8.10'!$J$11:$L$11</c:f>
              <c:strCache>
                <c:ptCount val="3"/>
                <c:pt idx="0">
                  <c:v>Leden</c:v>
                </c:pt>
                <c:pt idx="1">
                  <c:v>Únor</c:v>
                </c:pt>
                <c:pt idx="2">
                  <c:v>Březen</c:v>
                </c:pt>
              </c:strCache>
            </c:strRef>
          </c:cat>
          <c:val>
            <c:numRef>
              <c:f>'8.10'!$J$16:$L$16</c:f>
              <c:numCache>
                <c:formatCode>#,##0.0</c:formatCode>
                <c:ptCount val="3"/>
                <c:pt idx="0">
                  <c:v>0</c:v>
                </c:pt>
                <c:pt idx="1">
                  <c:v>0</c:v>
                </c:pt>
                <c:pt idx="2">
                  <c:v>0</c:v>
                </c:pt>
              </c:numCache>
            </c:numRef>
          </c:val>
        </c:ser>
        <c:ser>
          <c:idx val="4"/>
          <c:order val="4"/>
          <c:tx>
            <c:strRef>
              <c:f>'8.10'!$A$17</c:f>
              <c:strCache>
                <c:ptCount val="1"/>
                <c:pt idx="0">
                  <c:v>Energie prostředí (tepelné čerpadlo)</c:v>
                </c:pt>
              </c:strCache>
            </c:strRef>
          </c:tx>
          <c:invertIfNegative val="0"/>
          <c:cat>
            <c:strRef>
              <c:f>'8.10'!$J$11:$L$11</c:f>
              <c:strCache>
                <c:ptCount val="3"/>
                <c:pt idx="0">
                  <c:v>Leden</c:v>
                </c:pt>
                <c:pt idx="1">
                  <c:v>Únor</c:v>
                </c:pt>
                <c:pt idx="2">
                  <c:v>Březen</c:v>
                </c:pt>
              </c:strCache>
            </c:strRef>
          </c:cat>
          <c:val>
            <c:numRef>
              <c:f>'8.10'!$J$17:$L$17</c:f>
              <c:numCache>
                <c:formatCode>#,##0.0</c:formatCode>
                <c:ptCount val="3"/>
                <c:pt idx="0">
                  <c:v>0</c:v>
                </c:pt>
                <c:pt idx="1">
                  <c:v>0</c:v>
                </c:pt>
                <c:pt idx="2">
                  <c:v>0</c:v>
                </c:pt>
              </c:numCache>
            </c:numRef>
          </c:val>
        </c:ser>
        <c:ser>
          <c:idx val="5"/>
          <c:order val="5"/>
          <c:tx>
            <c:strRef>
              <c:f>'8.10'!$A$18</c:f>
              <c:strCache>
                <c:ptCount val="1"/>
                <c:pt idx="0">
                  <c:v>Energie Slunce (solární kolektor)</c:v>
                </c:pt>
              </c:strCache>
            </c:strRef>
          </c:tx>
          <c:invertIfNegative val="0"/>
          <c:cat>
            <c:strRef>
              <c:f>'8.10'!$J$11:$L$11</c:f>
              <c:strCache>
                <c:ptCount val="3"/>
                <c:pt idx="0">
                  <c:v>Leden</c:v>
                </c:pt>
                <c:pt idx="1">
                  <c:v>Únor</c:v>
                </c:pt>
                <c:pt idx="2">
                  <c:v>Březen</c:v>
                </c:pt>
              </c:strCache>
            </c:strRef>
          </c:cat>
          <c:val>
            <c:numRef>
              <c:f>'8.10'!$J$18:$L$18</c:f>
              <c:numCache>
                <c:formatCode>#,##0.0</c:formatCode>
                <c:ptCount val="3"/>
                <c:pt idx="0">
                  <c:v>0</c:v>
                </c:pt>
                <c:pt idx="1">
                  <c:v>0</c:v>
                </c:pt>
                <c:pt idx="2">
                  <c:v>0</c:v>
                </c:pt>
              </c:numCache>
            </c:numRef>
          </c:val>
        </c:ser>
        <c:ser>
          <c:idx val="6"/>
          <c:order val="6"/>
          <c:tx>
            <c:strRef>
              <c:f>'8.10'!$A$19</c:f>
              <c:strCache>
                <c:ptCount val="1"/>
                <c:pt idx="0">
                  <c:v>Hnědé uhlí</c:v>
                </c:pt>
              </c:strCache>
            </c:strRef>
          </c:tx>
          <c:invertIfNegative val="0"/>
          <c:cat>
            <c:strRef>
              <c:f>'8.10'!$J$11:$L$11</c:f>
              <c:strCache>
                <c:ptCount val="3"/>
                <c:pt idx="0">
                  <c:v>Leden</c:v>
                </c:pt>
                <c:pt idx="1">
                  <c:v>Únor</c:v>
                </c:pt>
                <c:pt idx="2">
                  <c:v>Březen</c:v>
                </c:pt>
              </c:strCache>
            </c:strRef>
          </c:cat>
          <c:val>
            <c:numRef>
              <c:f>'8.10'!$J$19:$L$19</c:f>
              <c:numCache>
                <c:formatCode>#,##0.0</c:formatCode>
                <c:ptCount val="3"/>
                <c:pt idx="0">
                  <c:v>439813.58</c:v>
                </c:pt>
                <c:pt idx="1">
                  <c:v>486687.05900000001</c:v>
                </c:pt>
                <c:pt idx="2">
                  <c:v>467449.78399999999</c:v>
                </c:pt>
              </c:numCache>
            </c:numRef>
          </c:val>
        </c:ser>
        <c:ser>
          <c:idx val="7"/>
          <c:order val="7"/>
          <c:tx>
            <c:strRef>
              <c:f>'8.10'!$A$20</c:f>
              <c:strCache>
                <c:ptCount val="1"/>
                <c:pt idx="0">
                  <c:v>Jaderné palivo</c:v>
                </c:pt>
              </c:strCache>
            </c:strRef>
          </c:tx>
          <c:invertIfNegative val="0"/>
          <c:cat>
            <c:strRef>
              <c:f>'8.10'!$J$11:$L$11</c:f>
              <c:strCache>
                <c:ptCount val="3"/>
                <c:pt idx="0">
                  <c:v>Leden</c:v>
                </c:pt>
                <c:pt idx="1">
                  <c:v>Únor</c:v>
                </c:pt>
                <c:pt idx="2">
                  <c:v>Březen</c:v>
                </c:pt>
              </c:strCache>
            </c:strRef>
          </c:cat>
          <c:val>
            <c:numRef>
              <c:f>'8.10'!$J$20:$L$20</c:f>
              <c:numCache>
                <c:formatCode>#,##0.0</c:formatCode>
                <c:ptCount val="3"/>
                <c:pt idx="0">
                  <c:v>0</c:v>
                </c:pt>
                <c:pt idx="1">
                  <c:v>0</c:v>
                </c:pt>
                <c:pt idx="2">
                  <c:v>0</c:v>
                </c:pt>
              </c:numCache>
            </c:numRef>
          </c:val>
        </c:ser>
        <c:ser>
          <c:idx val="8"/>
          <c:order val="8"/>
          <c:tx>
            <c:strRef>
              <c:f>'8.10'!$A$21</c:f>
              <c:strCache>
                <c:ptCount val="1"/>
                <c:pt idx="0">
                  <c:v>Koks</c:v>
                </c:pt>
              </c:strCache>
            </c:strRef>
          </c:tx>
          <c:invertIfNegative val="0"/>
          <c:cat>
            <c:strRef>
              <c:f>'8.10'!$J$11:$L$11</c:f>
              <c:strCache>
                <c:ptCount val="3"/>
                <c:pt idx="0">
                  <c:v>Leden</c:v>
                </c:pt>
                <c:pt idx="1">
                  <c:v>Únor</c:v>
                </c:pt>
                <c:pt idx="2">
                  <c:v>Březen</c:v>
                </c:pt>
              </c:strCache>
            </c:strRef>
          </c:cat>
          <c:val>
            <c:numRef>
              <c:f>'8.10'!$J$21:$L$21</c:f>
              <c:numCache>
                <c:formatCode>#,##0.0</c:formatCode>
                <c:ptCount val="3"/>
                <c:pt idx="0">
                  <c:v>0</c:v>
                </c:pt>
                <c:pt idx="1">
                  <c:v>0</c:v>
                </c:pt>
                <c:pt idx="2">
                  <c:v>0</c:v>
                </c:pt>
              </c:numCache>
            </c:numRef>
          </c:val>
        </c:ser>
        <c:ser>
          <c:idx val="9"/>
          <c:order val="9"/>
          <c:tx>
            <c:strRef>
              <c:f>'8.10'!$A$22</c:f>
              <c:strCache>
                <c:ptCount val="1"/>
                <c:pt idx="0">
                  <c:v>Odpadní teplo</c:v>
                </c:pt>
              </c:strCache>
            </c:strRef>
          </c:tx>
          <c:invertIfNegative val="0"/>
          <c:cat>
            <c:strRef>
              <c:f>'8.10'!$J$11:$L$11</c:f>
              <c:strCache>
                <c:ptCount val="3"/>
                <c:pt idx="0">
                  <c:v>Leden</c:v>
                </c:pt>
                <c:pt idx="1">
                  <c:v>Únor</c:v>
                </c:pt>
                <c:pt idx="2">
                  <c:v>Březen</c:v>
                </c:pt>
              </c:strCache>
            </c:strRef>
          </c:cat>
          <c:val>
            <c:numRef>
              <c:f>'8.10'!$J$22:$L$22</c:f>
              <c:numCache>
                <c:formatCode>#,##0.0</c:formatCode>
                <c:ptCount val="3"/>
                <c:pt idx="0">
                  <c:v>0</c:v>
                </c:pt>
                <c:pt idx="1">
                  <c:v>0</c:v>
                </c:pt>
                <c:pt idx="2">
                  <c:v>0</c:v>
                </c:pt>
              </c:numCache>
            </c:numRef>
          </c:val>
        </c:ser>
        <c:ser>
          <c:idx val="10"/>
          <c:order val="10"/>
          <c:tx>
            <c:strRef>
              <c:f>'8.10'!$A$23</c:f>
              <c:strCache>
                <c:ptCount val="1"/>
                <c:pt idx="0">
                  <c:v>Ostatní kapalná paliva</c:v>
                </c:pt>
              </c:strCache>
            </c:strRef>
          </c:tx>
          <c:invertIfNegative val="0"/>
          <c:cat>
            <c:strRef>
              <c:f>'8.10'!$J$11:$L$11</c:f>
              <c:strCache>
                <c:ptCount val="3"/>
                <c:pt idx="0">
                  <c:v>Leden</c:v>
                </c:pt>
                <c:pt idx="1">
                  <c:v>Únor</c:v>
                </c:pt>
                <c:pt idx="2">
                  <c:v>Březen</c:v>
                </c:pt>
              </c:strCache>
            </c:strRef>
          </c:cat>
          <c:val>
            <c:numRef>
              <c:f>'8.10'!$J$23:$L$23</c:f>
              <c:numCache>
                <c:formatCode>#,##0.0</c:formatCode>
                <c:ptCount val="3"/>
                <c:pt idx="0">
                  <c:v>0</c:v>
                </c:pt>
                <c:pt idx="1">
                  <c:v>0</c:v>
                </c:pt>
                <c:pt idx="2">
                  <c:v>0</c:v>
                </c:pt>
              </c:numCache>
            </c:numRef>
          </c:val>
        </c:ser>
        <c:ser>
          <c:idx val="11"/>
          <c:order val="11"/>
          <c:tx>
            <c:strRef>
              <c:f>'8.10'!$A$24</c:f>
              <c:strCache>
                <c:ptCount val="1"/>
                <c:pt idx="0">
                  <c:v>Ostatní pevná paliva</c:v>
                </c:pt>
              </c:strCache>
            </c:strRef>
          </c:tx>
          <c:invertIfNegative val="0"/>
          <c:cat>
            <c:strRef>
              <c:f>'8.10'!$J$11:$L$11</c:f>
              <c:strCache>
                <c:ptCount val="3"/>
                <c:pt idx="0">
                  <c:v>Leden</c:v>
                </c:pt>
                <c:pt idx="1">
                  <c:v>Únor</c:v>
                </c:pt>
                <c:pt idx="2">
                  <c:v>Březen</c:v>
                </c:pt>
              </c:strCache>
            </c:strRef>
          </c:cat>
          <c:val>
            <c:numRef>
              <c:f>'8.10'!$J$24:$L$24</c:f>
              <c:numCache>
                <c:formatCode>#,##0.0</c:formatCode>
                <c:ptCount val="3"/>
                <c:pt idx="0">
                  <c:v>0</c:v>
                </c:pt>
                <c:pt idx="1">
                  <c:v>0</c:v>
                </c:pt>
                <c:pt idx="2">
                  <c:v>508.89</c:v>
                </c:pt>
              </c:numCache>
            </c:numRef>
          </c:val>
        </c:ser>
        <c:ser>
          <c:idx val="12"/>
          <c:order val="12"/>
          <c:tx>
            <c:strRef>
              <c:f>'8.10'!$A$25</c:f>
              <c:strCache>
                <c:ptCount val="1"/>
                <c:pt idx="0">
                  <c:v>Ostatní plyny</c:v>
                </c:pt>
              </c:strCache>
            </c:strRef>
          </c:tx>
          <c:invertIfNegative val="0"/>
          <c:cat>
            <c:strRef>
              <c:f>'8.10'!$J$11:$L$11</c:f>
              <c:strCache>
                <c:ptCount val="3"/>
                <c:pt idx="0">
                  <c:v>Leden</c:v>
                </c:pt>
                <c:pt idx="1">
                  <c:v>Únor</c:v>
                </c:pt>
                <c:pt idx="2">
                  <c:v>Březen</c:v>
                </c:pt>
              </c:strCache>
            </c:strRef>
          </c:cat>
          <c:val>
            <c:numRef>
              <c:f>'8.10'!$J$25:$L$25</c:f>
              <c:numCache>
                <c:formatCode>#,##0.0</c:formatCode>
                <c:ptCount val="3"/>
                <c:pt idx="0">
                  <c:v>0</c:v>
                </c:pt>
                <c:pt idx="1">
                  <c:v>0</c:v>
                </c:pt>
                <c:pt idx="2">
                  <c:v>0</c:v>
                </c:pt>
              </c:numCache>
            </c:numRef>
          </c:val>
        </c:ser>
        <c:ser>
          <c:idx val="13"/>
          <c:order val="13"/>
          <c:tx>
            <c:strRef>
              <c:f>'8.10'!$A$26</c:f>
              <c:strCache>
                <c:ptCount val="1"/>
                <c:pt idx="0">
                  <c:v>Ostatní</c:v>
                </c:pt>
              </c:strCache>
            </c:strRef>
          </c:tx>
          <c:invertIfNegative val="0"/>
          <c:cat>
            <c:strRef>
              <c:f>'8.10'!$J$11:$L$11</c:f>
              <c:strCache>
                <c:ptCount val="3"/>
                <c:pt idx="0">
                  <c:v>Leden</c:v>
                </c:pt>
                <c:pt idx="1">
                  <c:v>Únor</c:v>
                </c:pt>
                <c:pt idx="2">
                  <c:v>Březen</c:v>
                </c:pt>
              </c:strCache>
            </c:strRef>
          </c:cat>
          <c:val>
            <c:numRef>
              <c:f>'8.10'!$J$26:$L$26</c:f>
              <c:numCache>
                <c:formatCode>#,##0.0</c:formatCode>
                <c:ptCount val="3"/>
                <c:pt idx="0">
                  <c:v>0</c:v>
                </c:pt>
                <c:pt idx="1">
                  <c:v>0</c:v>
                </c:pt>
                <c:pt idx="2">
                  <c:v>0</c:v>
                </c:pt>
              </c:numCache>
            </c:numRef>
          </c:val>
        </c:ser>
        <c:ser>
          <c:idx val="14"/>
          <c:order val="14"/>
          <c:tx>
            <c:strRef>
              <c:f>'8.10'!$A$27</c:f>
              <c:strCache>
                <c:ptCount val="1"/>
                <c:pt idx="0">
                  <c:v>Topné oleje</c:v>
                </c:pt>
              </c:strCache>
            </c:strRef>
          </c:tx>
          <c:invertIfNegative val="0"/>
          <c:cat>
            <c:strRef>
              <c:f>'8.10'!$J$11:$L$11</c:f>
              <c:strCache>
                <c:ptCount val="3"/>
                <c:pt idx="0">
                  <c:v>Leden</c:v>
                </c:pt>
                <c:pt idx="1">
                  <c:v>Únor</c:v>
                </c:pt>
                <c:pt idx="2">
                  <c:v>Březen</c:v>
                </c:pt>
              </c:strCache>
            </c:strRef>
          </c:cat>
          <c:val>
            <c:numRef>
              <c:f>'8.10'!$J$27:$L$27</c:f>
              <c:numCache>
                <c:formatCode>#,##0.0</c:formatCode>
                <c:ptCount val="3"/>
                <c:pt idx="0">
                  <c:v>123.11</c:v>
                </c:pt>
                <c:pt idx="1">
                  <c:v>112.75</c:v>
                </c:pt>
                <c:pt idx="2">
                  <c:v>36.26</c:v>
                </c:pt>
              </c:numCache>
            </c:numRef>
          </c:val>
        </c:ser>
        <c:ser>
          <c:idx val="15"/>
          <c:order val="15"/>
          <c:tx>
            <c:strRef>
              <c:f>'8.10'!$A$28</c:f>
              <c:strCache>
                <c:ptCount val="1"/>
                <c:pt idx="0">
                  <c:v>Zemní plyn</c:v>
                </c:pt>
              </c:strCache>
            </c:strRef>
          </c:tx>
          <c:invertIfNegative val="0"/>
          <c:cat>
            <c:strRef>
              <c:f>'8.10'!$J$11:$L$11</c:f>
              <c:strCache>
                <c:ptCount val="3"/>
                <c:pt idx="0">
                  <c:v>Leden</c:v>
                </c:pt>
                <c:pt idx="1">
                  <c:v>Únor</c:v>
                </c:pt>
                <c:pt idx="2">
                  <c:v>Březen</c:v>
                </c:pt>
              </c:strCache>
            </c:strRef>
          </c:cat>
          <c:val>
            <c:numRef>
              <c:f>'8.10'!$J$28:$L$28</c:f>
              <c:numCache>
                <c:formatCode>#,##0.0</c:formatCode>
                <c:ptCount val="3"/>
                <c:pt idx="0">
                  <c:v>75814.853036182816</c:v>
                </c:pt>
                <c:pt idx="1">
                  <c:v>80530.543197924999</c:v>
                </c:pt>
                <c:pt idx="2">
                  <c:v>66970.371727680002</c:v>
                </c:pt>
              </c:numCache>
            </c:numRef>
          </c:val>
        </c:ser>
        <c:dLbls>
          <c:showLegendKey val="0"/>
          <c:showVal val="0"/>
          <c:showCatName val="0"/>
          <c:showSerName val="0"/>
          <c:showPercent val="0"/>
          <c:showBubbleSize val="0"/>
        </c:dLbls>
        <c:gapWidth val="150"/>
        <c:overlap val="100"/>
        <c:axId val="232114816"/>
        <c:axId val="232116608"/>
      </c:barChart>
      <c:catAx>
        <c:axId val="232114816"/>
        <c:scaling>
          <c:orientation val="minMax"/>
        </c:scaling>
        <c:delete val="0"/>
        <c:axPos val="b"/>
        <c:numFmt formatCode="General" sourceLinked="1"/>
        <c:majorTickMark val="none"/>
        <c:minorTickMark val="none"/>
        <c:tickLblPos val="nextTo"/>
        <c:txPr>
          <a:bodyPr/>
          <a:lstStyle/>
          <a:p>
            <a:pPr>
              <a:defRPr sz="900"/>
            </a:pPr>
            <a:endParaRPr lang="cs-CZ"/>
          </a:p>
        </c:txPr>
        <c:crossAx val="232116608"/>
        <c:crosses val="autoZero"/>
        <c:auto val="1"/>
        <c:lblAlgn val="ctr"/>
        <c:lblOffset val="100"/>
        <c:noMultiLvlLbl val="0"/>
      </c:catAx>
      <c:valAx>
        <c:axId val="232116608"/>
        <c:scaling>
          <c:orientation val="minMax"/>
          <c:max val="700000"/>
        </c:scaling>
        <c:delete val="0"/>
        <c:axPos val="l"/>
        <c:majorGridlines/>
        <c:numFmt formatCode="#,##0" sourceLinked="0"/>
        <c:majorTickMark val="out"/>
        <c:minorTickMark val="none"/>
        <c:tickLblPos val="nextTo"/>
        <c:spPr>
          <a:ln>
            <a:noFill/>
          </a:ln>
        </c:spPr>
        <c:txPr>
          <a:bodyPr/>
          <a:lstStyle/>
          <a:p>
            <a:pPr>
              <a:defRPr sz="900"/>
            </a:pPr>
            <a:endParaRPr lang="cs-CZ"/>
          </a:p>
        </c:txPr>
        <c:crossAx val="2321148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'8.10'!$A$31</c:f>
              <c:strCache>
                <c:ptCount val="1"/>
                <c:pt idx="0">
                  <c:v>Průmysl</c:v>
                </c:pt>
              </c:strCache>
            </c:strRef>
          </c:tx>
          <c:invertIfNegative val="0"/>
          <c:cat>
            <c:strRef>
              <c:f>'8.10'!$J$11:$L$11</c:f>
              <c:strCache>
                <c:ptCount val="3"/>
                <c:pt idx="0">
                  <c:v>Leden</c:v>
                </c:pt>
                <c:pt idx="1">
                  <c:v>Únor</c:v>
                </c:pt>
                <c:pt idx="2">
                  <c:v>Březen</c:v>
                </c:pt>
              </c:strCache>
            </c:strRef>
          </c:cat>
          <c:val>
            <c:numRef>
              <c:f>'8.10'!$J$31:$L$31</c:f>
              <c:numCache>
                <c:formatCode>#,##0.0</c:formatCode>
                <c:ptCount val="3"/>
                <c:pt idx="0">
                  <c:v>85685.33</c:v>
                </c:pt>
                <c:pt idx="1">
                  <c:v>88549.417000000001</c:v>
                </c:pt>
                <c:pt idx="2">
                  <c:v>85300.55</c:v>
                </c:pt>
              </c:numCache>
            </c:numRef>
          </c:val>
        </c:ser>
        <c:ser>
          <c:idx val="1"/>
          <c:order val="1"/>
          <c:tx>
            <c:strRef>
              <c:f>'8.10'!$A$32</c:f>
              <c:strCache>
                <c:ptCount val="1"/>
                <c:pt idx="0">
                  <c:v>Energetika</c:v>
                </c:pt>
              </c:strCache>
            </c:strRef>
          </c:tx>
          <c:invertIfNegative val="0"/>
          <c:cat>
            <c:strRef>
              <c:f>'8.10'!$J$11:$L$11</c:f>
              <c:strCache>
                <c:ptCount val="3"/>
                <c:pt idx="0">
                  <c:v>Leden</c:v>
                </c:pt>
                <c:pt idx="1">
                  <c:v>Únor</c:v>
                </c:pt>
                <c:pt idx="2">
                  <c:v>Březen</c:v>
                </c:pt>
              </c:strCache>
            </c:strRef>
          </c:cat>
          <c:val>
            <c:numRef>
              <c:f>'8.10'!$J$32:$L$32</c:f>
              <c:numCache>
                <c:formatCode>#,##0.0</c:formatCode>
                <c:ptCount val="3"/>
                <c:pt idx="0">
                  <c:v>1213.2</c:v>
                </c:pt>
                <c:pt idx="1">
                  <c:v>1307.3</c:v>
                </c:pt>
                <c:pt idx="2">
                  <c:v>1221.5</c:v>
                </c:pt>
              </c:numCache>
            </c:numRef>
          </c:val>
        </c:ser>
        <c:ser>
          <c:idx val="2"/>
          <c:order val="2"/>
          <c:tx>
            <c:strRef>
              <c:f>'8.10'!$A$33</c:f>
              <c:strCache>
                <c:ptCount val="1"/>
                <c:pt idx="0">
                  <c:v>Doprava</c:v>
                </c:pt>
              </c:strCache>
            </c:strRef>
          </c:tx>
          <c:invertIfNegative val="0"/>
          <c:cat>
            <c:strRef>
              <c:f>'8.10'!$J$11:$L$11</c:f>
              <c:strCache>
                <c:ptCount val="3"/>
                <c:pt idx="0">
                  <c:v>Leden</c:v>
                </c:pt>
                <c:pt idx="1">
                  <c:v>Únor</c:v>
                </c:pt>
                <c:pt idx="2">
                  <c:v>Březen</c:v>
                </c:pt>
              </c:strCache>
            </c:strRef>
          </c:cat>
          <c:val>
            <c:numRef>
              <c:f>'8.10'!$J$33:$L$33</c:f>
              <c:numCache>
                <c:formatCode>#,##0.0</c:formatCode>
                <c:ptCount val="3"/>
                <c:pt idx="0">
                  <c:v>13396.8</c:v>
                </c:pt>
                <c:pt idx="1">
                  <c:v>14803.5</c:v>
                </c:pt>
                <c:pt idx="2">
                  <c:v>14010.49</c:v>
                </c:pt>
              </c:numCache>
            </c:numRef>
          </c:val>
        </c:ser>
        <c:ser>
          <c:idx val="3"/>
          <c:order val="3"/>
          <c:tx>
            <c:strRef>
              <c:f>'8.10'!$A$34</c:f>
              <c:strCache>
                <c:ptCount val="1"/>
                <c:pt idx="0">
                  <c:v>Stavebnictví</c:v>
                </c:pt>
              </c:strCache>
            </c:strRef>
          </c:tx>
          <c:invertIfNegative val="0"/>
          <c:cat>
            <c:strRef>
              <c:f>'8.10'!$J$11:$L$11</c:f>
              <c:strCache>
                <c:ptCount val="3"/>
                <c:pt idx="0">
                  <c:v>Leden</c:v>
                </c:pt>
                <c:pt idx="1">
                  <c:v>Únor</c:v>
                </c:pt>
                <c:pt idx="2">
                  <c:v>Březen</c:v>
                </c:pt>
              </c:strCache>
            </c:strRef>
          </c:cat>
          <c:val>
            <c:numRef>
              <c:f>'8.10'!$J$34:$L$34</c:f>
              <c:numCache>
                <c:formatCode>#,##0.0</c:formatCode>
                <c:ptCount val="3"/>
                <c:pt idx="0">
                  <c:v>4191.8999999999996</c:v>
                </c:pt>
                <c:pt idx="1">
                  <c:v>4673.3</c:v>
                </c:pt>
                <c:pt idx="2">
                  <c:v>4529.3</c:v>
                </c:pt>
              </c:numCache>
            </c:numRef>
          </c:val>
        </c:ser>
        <c:ser>
          <c:idx val="4"/>
          <c:order val="4"/>
          <c:tx>
            <c:strRef>
              <c:f>'8.10'!$A$35</c:f>
              <c:strCache>
                <c:ptCount val="1"/>
                <c:pt idx="0">
                  <c:v>Zemědělství a lesnictví</c:v>
                </c:pt>
              </c:strCache>
            </c:strRef>
          </c:tx>
          <c:invertIfNegative val="0"/>
          <c:cat>
            <c:strRef>
              <c:f>'8.10'!$J$11:$L$11</c:f>
              <c:strCache>
                <c:ptCount val="3"/>
                <c:pt idx="0">
                  <c:v>Leden</c:v>
                </c:pt>
                <c:pt idx="1">
                  <c:v>Únor</c:v>
                </c:pt>
                <c:pt idx="2">
                  <c:v>Březen</c:v>
                </c:pt>
              </c:strCache>
            </c:strRef>
          </c:cat>
          <c:val>
            <c:numRef>
              <c:f>'8.10'!$J$35:$L$35</c:f>
              <c:numCache>
                <c:formatCode>#,##0.0</c:formatCode>
                <c:ptCount val="3"/>
                <c:pt idx="0">
                  <c:v>3542.8199999999997</c:v>
                </c:pt>
                <c:pt idx="1">
                  <c:v>3126.5</c:v>
                </c:pt>
                <c:pt idx="2">
                  <c:v>3375.4799999999996</c:v>
                </c:pt>
              </c:numCache>
            </c:numRef>
          </c:val>
        </c:ser>
        <c:ser>
          <c:idx val="5"/>
          <c:order val="5"/>
          <c:tx>
            <c:strRef>
              <c:f>'8.10'!$A$36</c:f>
              <c:strCache>
                <c:ptCount val="1"/>
                <c:pt idx="0">
                  <c:v>Domácnosti</c:v>
                </c:pt>
              </c:strCache>
            </c:strRef>
          </c:tx>
          <c:invertIfNegative val="0"/>
          <c:cat>
            <c:strRef>
              <c:f>'8.10'!$J$11:$L$11</c:f>
              <c:strCache>
                <c:ptCount val="3"/>
                <c:pt idx="0">
                  <c:v>Leden</c:v>
                </c:pt>
                <c:pt idx="1">
                  <c:v>Únor</c:v>
                </c:pt>
                <c:pt idx="2">
                  <c:v>Březen</c:v>
                </c:pt>
              </c:strCache>
            </c:strRef>
          </c:cat>
          <c:val>
            <c:numRef>
              <c:f>'8.10'!$J$36:$L$36</c:f>
              <c:numCache>
                <c:formatCode>#,##0.0</c:formatCode>
                <c:ptCount val="3"/>
                <c:pt idx="0">
                  <c:v>196986.16599999997</c:v>
                </c:pt>
                <c:pt idx="1">
                  <c:v>203360.26499999998</c:v>
                </c:pt>
                <c:pt idx="2">
                  <c:v>188743.85699999996</c:v>
                </c:pt>
              </c:numCache>
            </c:numRef>
          </c:val>
        </c:ser>
        <c:ser>
          <c:idx val="6"/>
          <c:order val="6"/>
          <c:tx>
            <c:strRef>
              <c:f>'8.10'!$A$37</c:f>
              <c:strCache>
                <c:ptCount val="1"/>
                <c:pt idx="0">
                  <c:v>Obchod, služby, školství, zdravotnictví</c:v>
                </c:pt>
              </c:strCache>
            </c:strRef>
          </c:tx>
          <c:invertIfNegative val="0"/>
          <c:cat>
            <c:strRef>
              <c:f>'8.10'!$J$11:$L$11</c:f>
              <c:strCache>
                <c:ptCount val="3"/>
                <c:pt idx="0">
                  <c:v>Leden</c:v>
                </c:pt>
                <c:pt idx="1">
                  <c:v>Únor</c:v>
                </c:pt>
                <c:pt idx="2">
                  <c:v>Březen</c:v>
                </c:pt>
              </c:strCache>
            </c:strRef>
          </c:cat>
          <c:val>
            <c:numRef>
              <c:f>'8.10'!$J$37:$L$37</c:f>
              <c:numCache>
                <c:formatCode>#,##0.0</c:formatCode>
                <c:ptCount val="3"/>
                <c:pt idx="0">
                  <c:v>146697.18999999997</c:v>
                </c:pt>
                <c:pt idx="1">
                  <c:v>154254.63499999998</c:v>
                </c:pt>
                <c:pt idx="2">
                  <c:v>143603.27600000001</c:v>
                </c:pt>
              </c:numCache>
            </c:numRef>
          </c:val>
        </c:ser>
        <c:ser>
          <c:idx val="7"/>
          <c:order val="7"/>
          <c:tx>
            <c:strRef>
              <c:f>'8.10'!$A$38</c:f>
              <c:strCache>
                <c:ptCount val="1"/>
                <c:pt idx="0">
                  <c:v>Ostatní</c:v>
                </c:pt>
              </c:strCache>
            </c:strRef>
          </c:tx>
          <c:invertIfNegative val="0"/>
          <c:cat>
            <c:strRef>
              <c:f>'8.10'!$J$11:$L$11</c:f>
              <c:strCache>
                <c:ptCount val="3"/>
                <c:pt idx="0">
                  <c:v>Leden</c:v>
                </c:pt>
                <c:pt idx="1">
                  <c:v>Únor</c:v>
                </c:pt>
                <c:pt idx="2">
                  <c:v>Březen</c:v>
                </c:pt>
              </c:strCache>
            </c:strRef>
          </c:cat>
          <c:val>
            <c:numRef>
              <c:f>'8.10'!$J$38:$L$38</c:f>
              <c:numCache>
                <c:formatCode>#,##0.0</c:formatCode>
                <c:ptCount val="3"/>
                <c:pt idx="0">
                  <c:v>35011.5</c:v>
                </c:pt>
                <c:pt idx="1">
                  <c:v>36930.534</c:v>
                </c:pt>
                <c:pt idx="2">
                  <c:v>35485.289999999994</c:v>
                </c:pt>
              </c:numCache>
            </c:numRef>
          </c:val>
        </c:ser>
        <c:dLbls>
          <c:showLegendKey val="0"/>
          <c:showVal val="0"/>
          <c:showCatName val="0"/>
          <c:showSerName val="0"/>
          <c:showPercent val="0"/>
          <c:showBubbleSize val="0"/>
        </c:dLbls>
        <c:gapWidth val="150"/>
        <c:overlap val="100"/>
        <c:axId val="232163200"/>
        <c:axId val="232164736"/>
      </c:barChart>
      <c:catAx>
        <c:axId val="232163200"/>
        <c:scaling>
          <c:orientation val="minMax"/>
        </c:scaling>
        <c:delete val="0"/>
        <c:axPos val="b"/>
        <c:numFmt formatCode="General" sourceLinked="1"/>
        <c:majorTickMark val="none"/>
        <c:minorTickMark val="none"/>
        <c:tickLblPos val="nextTo"/>
        <c:txPr>
          <a:bodyPr/>
          <a:lstStyle/>
          <a:p>
            <a:pPr>
              <a:defRPr sz="900"/>
            </a:pPr>
            <a:endParaRPr lang="cs-CZ"/>
          </a:p>
        </c:txPr>
        <c:crossAx val="232164736"/>
        <c:crosses val="autoZero"/>
        <c:auto val="1"/>
        <c:lblAlgn val="ctr"/>
        <c:lblOffset val="100"/>
        <c:noMultiLvlLbl val="0"/>
      </c:catAx>
      <c:valAx>
        <c:axId val="232164736"/>
        <c:scaling>
          <c:orientation val="minMax"/>
          <c:max val="7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32163200"/>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a:t>
            </a:r>
            <a:r>
              <a:rPr lang="en-US" sz="1000"/>
              <a:t> krajích ČR</a:t>
            </a:r>
            <a:r>
              <a:rPr lang="cs-CZ" sz="1000"/>
              <a:t>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8.7570300223306599E-2"/>
          <c:y val="0.11358237739415646"/>
          <c:w val="0.90111107863072848"/>
          <c:h val="0.82452995279018526"/>
        </c:manualLayout>
      </c:layout>
      <c:barChart>
        <c:barDir val="col"/>
        <c:grouping val="stacked"/>
        <c:varyColors val="0"/>
        <c:ser>
          <c:idx val="0"/>
          <c:order val="0"/>
          <c:tx>
            <c:strRef>
              <c:f>'5.2'!$A$7</c:f>
              <c:strCache>
                <c:ptCount val="1"/>
                <c:pt idx="0">
                  <c:v>Hlavní město Praha</c:v>
                </c:pt>
              </c:strCache>
            </c:strRef>
          </c:tx>
          <c:invertIfNegative val="0"/>
          <c:val>
            <c:numRef>
              <c:f>'5.2'!$B$7:$M$7</c:f>
              <c:numCache>
                <c:formatCode>#,##0.0</c:formatCode>
                <c:ptCount val="12"/>
                <c:pt idx="0">
                  <c:v>623.1902060000001</c:v>
                </c:pt>
                <c:pt idx="1">
                  <c:v>734.42762300000004</c:v>
                </c:pt>
                <c:pt idx="2">
                  <c:v>689.46258599999999</c:v>
                </c:pt>
                <c:pt idx="3">
                  <c:v>0</c:v>
                </c:pt>
                <c:pt idx="4">
                  <c:v>0</c:v>
                </c:pt>
                <c:pt idx="5">
                  <c:v>0</c:v>
                </c:pt>
                <c:pt idx="6">
                  <c:v>0</c:v>
                </c:pt>
                <c:pt idx="7">
                  <c:v>0</c:v>
                </c:pt>
                <c:pt idx="8">
                  <c:v>0</c:v>
                </c:pt>
                <c:pt idx="9">
                  <c:v>0</c:v>
                </c:pt>
                <c:pt idx="10">
                  <c:v>0</c:v>
                </c:pt>
                <c:pt idx="11">
                  <c:v>0</c:v>
                </c:pt>
              </c:numCache>
            </c:numRef>
          </c:val>
        </c:ser>
        <c:ser>
          <c:idx val="1"/>
          <c:order val="1"/>
          <c:tx>
            <c:strRef>
              <c:f>'5.2'!$A$8</c:f>
              <c:strCache>
                <c:ptCount val="1"/>
                <c:pt idx="0">
                  <c:v>Jihočeský kraj</c:v>
                </c:pt>
              </c:strCache>
            </c:strRef>
          </c:tx>
          <c:invertIfNegative val="0"/>
          <c:val>
            <c:numRef>
              <c:f>'5.2'!$B$8:$M$8</c:f>
              <c:numCache>
                <c:formatCode>#,##0.0</c:formatCode>
                <c:ptCount val="12"/>
                <c:pt idx="0">
                  <c:v>692.22073399999977</c:v>
                </c:pt>
                <c:pt idx="1">
                  <c:v>740.67847499999993</c:v>
                </c:pt>
                <c:pt idx="2">
                  <c:v>708.06612799999959</c:v>
                </c:pt>
                <c:pt idx="3">
                  <c:v>0</c:v>
                </c:pt>
                <c:pt idx="4">
                  <c:v>0</c:v>
                </c:pt>
                <c:pt idx="5">
                  <c:v>0</c:v>
                </c:pt>
                <c:pt idx="6">
                  <c:v>0</c:v>
                </c:pt>
                <c:pt idx="7">
                  <c:v>0</c:v>
                </c:pt>
                <c:pt idx="8">
                  <c:v>0</c:v>
                </c:pt>
                <c:pt idx="9">
                  <c:v>0</c:v>
                </c:pt>
                <c:pt idx="10">
                  <c:v>0</c:v>
                </c:pt>
                <c:pt idx="11">
                  <c:v>0</c:v>
                </c:pt>
              </c:numCache>
            </c:numRef>
          </c:val>
        </c:ser>
        <c:ser>
          <c:idx val="2"/>
          <c:order val="2"/>
          <c:tx>
            <c:strRef>
              <c:f>'5.2'!$A$9</c:f>
              <c:strCache>
                <c:ptCount val="1"/>
                <c:pt idx="0">
                  <c:v>Jihomoravský kraj</c:v>
                </c:pt>
              </c:strCache>
            </c:strRef>
          </c:tx>
          <c:invertIfNegative val="0"/>
          <c:val>
            <c:numRef>
              <c:f>'5.2'!$B$9:$M$9</c:f>
              <c:numCache>
                <c:formatCode>#,##0.0</c:formatCode>
                <c:ptCount val="12"/>
                <c:pt idx="0">
                  <c:v>817.02041786101972</c:v>
                </c:pt>
                <c:pt idx="1">
                  <c:v>854.32919944992432</c:v>
                </c:pt>
                <c:pt idx="2">
                  <c:v>780.93174349274136</c:v>
                </c:pt>
                <c:pt idx="3">
                  <c:v>0</c:v>
                </c:pt>
                <c:pt idx="4">
                  <c:v>0</c:v>
                </c:pt>
                <c:pt idx="5">
                  <c:v>0</c:v>
                </c:pt>
                <c:pt idx="6">
                  <c:v>0</c:v>
                </c:pt>
                <c:pt idx="7">
                  <c:v>0</c:v>
                </c:pt>
                <c:pt idx="8">
                  <c:v>0</c:v>
                </c:pt>
                <c:pt idx="9">
                  <c:v>0</c:v>
                </c:pt>
                <c:pt idx="10">
                  <c:v>0</c:v>
                </c:pt>
                <c:pt idx="11">
                  <c:v>0</c:v>
                </c:pt>
              </c:numCache>
            </c:numRef>
          </c:val>
        </c:ser>
        <c:ser>
          <c:idx val="3"/>
          <c:order val="3"/>
          <c:tx>
            <c:strRef>
              <c:f>'5.2'!$A$10</c:f>
              <c:strCache>
                <c:ptCount val="1"/>
                <c:pt idx="0">
                  <c:v>Karlovarský kraj</c:v>
                </c:pt>
              </c:strCache>
            </c:strRef>
          </c:tx>
          <c:invertIfNegative val="0"/>
          <c:val>
            <c:numRef>
              <c:f>'5.2'!$B$10:$M$10</c:f>
              <c:numCache>
                <c:formatCode>#,##0.0</c:formatCode>
                <c:ptCount val="12"/>
                <c:pt idx="0">
                  <c:v>587.64095900000007</c:v>
                </c:pt>
                <c:pt idx="1">
                  <c:v>588.64075700000001</c:v>
                </c:pt>
                <c:pt idx="2">
                  <c:v>556.93077700000003</c:v>
                </c:pt>
                <c:pt idx="3">
                  <c:v>0</c:v>
                </c:pt>
                <c:pt idx="4">
                  <c:v>0</c:v>
                </c:pt>
                <c:pt idx="5">
                  <c:v>0</c:v>
                </c:pt>
                <c:pt idx="6">
                  <c:v>0</c:v>
                </c:pt>
                <c:pt idx="7">
                  <c:v>0</c:v>
                </c:pt>
                <c:pt idx="8">
                  <c:v>0</c:v>
                </c:pt>
                <c:pt idx="9">
                  <c:v>0</c:v>
                </c:pt>
                <c:pt idx="10">
                  <c:v>0</c:v>
                </c:pt>
                <c:pt idx="11">
                  <c:v>0</c:v>
                </c:pt>
              </c:numCache>
            </c:numRef>
          </c:val>
        </c:ser>
        <c:ser>
          <c:idx val="4"/>
          <c:order val="4"/>
          <c:tx>
            <c:strRef>
              <c:f>'5.2'!$A$11</c:f>
              <c:strCache>
                <c:ptCount val="1"/>
                <c:pt idx="0">
                  <c:v>Kraj Vysočina</c:v>
                </c:pt>
              </c:strCache>
            </c:strRef>
          </c:tx>
          <c:invertIfNegative val="0"/>
          <c:val>
            <c:numRef>
              <c:f>'5.2'!$B$11:$M$11</c:f>
              <c:numCache>
                <c:formatCode>#,##0.0</c:formatCode>
                <c:ptCount val="12"/>
                <c:pt idx="0">
                  <c:v>225.51164600000004</c:v>
                </c:pt>
                <c:pt idx="1">
                  <c:v>229.05621599999995</c:v>
                </c:pt>
                <c:pt idx="2">
                  <c:v>218.7310490000001</c:v>
                </c:pt>
                <c:pt idx="3">
                  <c:v>0</c:v>
                </c:pt>
                <c:pt idx="4">
                  <c:v>0</c:v>
                </c:pt>
                <c:pt idx="5">
                  <c:v>0</c:v>
                </c:pt>
                <c:pt idx="6">
                  <c:v>0</c:v>
                </c:pt>
                <c:pt idx="7">
                  <c:v>0</c:v>
                </c:pt>
                <c:pt idx="8">
                  <c:v>0</c:v>
                </c:pt>
                <c:pt idx="9">
                  <c:v>0</c:v>
                </c:pt>
                <c:pt idx="10">
                  <c:v>0</c:v>
                </c:pt>
                <c:pt idx="11">
                  <c:v>0</c:v>
                </c:pt>
              </c:numCache>
            </c:numRef>
          </c:val>
        </c:ser>
        <c:ser>
          <c:idx val="5"/>
          <c:order val="5"/>
          <c:tx>
            <c:strRef>
              <c:f>'5.2'!$A$12</c:f>
              <c:strCache>
                <c:ptCount val="1"/>
                <c:pt idx="0">
                  <c:v>Královéhradecký kraj</c:v>
                </c:pt>
              </c:strCache>
            </c:strRef>
          </c:tx>
          <c:invertIfNegative val="0"/>
          <c:val>
            <c:numRef>
              <c:f>'5.2'!$B$12:$M$12</c:f>
              <c:numCache>
                <c:formatCode>#,##0.0</c:formatCode>
                <c:ptCount val="12"/>
                <c:pt idx="0">
                  <c:v>411.07628548837721</c:v>
                </c:pt>
                <c:pt idx="1">
                  <c:v>414.45451965204614</c:v>
                </c:pt>
                <c:pt idx="2">
                  <c:v>418.30542018646878</c:v>
                </c:pt>
                <c:pt idx="3">
                  <c:v>0</c:v>
                </c:pt>
                <c:pt idx="4">
                  <c:v>0</c:v>
                </c:pt>
                <c:pt idx="5">
                  <c:v>0</c:v>
                </c:pt>
                <c:pt idx="6">
                  <c:v>0</c:v>
                </c:pt>
                <c:pt idx="7">
                  <c:v>0</c:v>
                </c:pt>
                <c:pt idx="8">
                  <c:v>0</c:v>
                </c:pt>
                <c:pt idx="9">
                  <c:v>0</c:v>
                </c:pt>
                <c:pt idx="10">
                  <c:v>0</c:v>
                </c:pt>
                <c:pt idx="11">
                  <c:v>0</c:v>
                </c:pt>
              </c:numCache>
            </c:numRef>
          </c:val>
        </c:ser>
        <c:ser>
          <c:idx val="6"/>
          <c:order val="6"/>
          <c:tx>
            <c:strRef>
              <c:f>'5.2'!$A$13</c:f>
              <c:strCache>
                <c:ptCount val="1"/>
                <c:pt idx="0">
                  <c:v>Liberecký kraj</c:v>
                </c:pt>
              </c:strCache>
            </c:strRef>
          </c:tx>
          <c:invertIfNegative val="0"/>
          <c:val>
            <c:numRef>
              <c:f>'5.2'!$B$13:$M$13</c:f>
              <c:numCache>
                <c:formatCode>#,##0.0</c:formatCode>
                <c:ptCount val="12"/>
                <c:pt idx="0">
                  <c:v>309.45155599999998</c:v>
                </c:pt>
                <c:pt idx="1">
                  <c:v>325.90070600000001</c:v>
                </c:pt>
                <c:pt idx="2">
                  <c:v>310.92263499999996</c:v>
                </c:pt>
                <c:pt idx="3">
                  <c:v>0</c:v>
                </c:pt>
                <c:pt idx="4">
                  <c:v>0</c:v>
                </c:pt>
                <c:pt idx="5">
                  <c:v>0</c:v>
                </c:pt>
                <c:pt idx="6">
                  <c:v>0</c:v>
                </c:pt>
                <c:pt idx="7">
                  <c:v>0</c:v>
                </c:pt>
                <c:pt idx="8">
                  <c:v>0</c:v>
                </c:pt>
                <c:pt idx="9">
                  <c:v>0</c:v>
                </c:pt>
                <c:pt idx="10">
                  <c:v>0</c:v>
                </c:pt>
                <c:pt idx="11">
                  <c:v>0</c:v>
                </c:pt>
              </c:numCache>
            </c:numRef>
          </c:val>
        </c:ser>
        <c:ser>
          <c:idx val="7"/>
          <c:order val="7"/>
          <c:tx>
            <c:strRef>
              <c:f>'5.2'!$A$14</c:f>
              <c:strCache>
                <c:ptCount val="1"/>
                <c:pt idx="0">
                  <c:v>Moravskoslezský kraj</c:v>
                </c:pt>
              </c:strCache>
            </c:strRef>
          </c:tx>
          <c:invertIfNegative val="0"/>
          <c:val>
            <c:numRef>
              <c:f>'5.2'!$B$14:$M$14</c:f>
              <c:numCache>
                <c:formatCode>#,##0.0</c:formatCode>
                <c:ptCount val="12"/>
                <c:pt idx="0">
                  <c:v>2189.4206870000007</c:v>
                </c:pt>
                <c:pt idx="1">
                  <c:v>2331.8730589999991</c:v>
                </c:pt>
                <c:pt idx="2">
                  <c:v>2203.5301359999999</c:v>
                </c:pt>
                <c:pt idx="3">
                  <c:v>0</c:v>
                </c:pt>
                <c:pt idx="4">
                  <c:v>0</c:v>
                </c:pt>
                <c:pt idx="5">
                  <c:v>0</c:v>
                </c:pt>
                <c:pt idx="6">
                  <c:v>0</c:v>
                </c:pt>
                <c:pt idx="7">
                  <c:v>0</c:v>
                </c:pt>
                <c:pt idx="8">
                  <c:v>0</c:v>
                </c:pt>
                <c:pt idx="9">
                  <c:v>0</c:v>
                </c:pt>
                <c:pt idx="10">
                  <c:v>0</c:v>
                </c:pt>
                <c:pt idx="11">
                  <c:v>0</c:v>
                </c:pt>
              </c:numCache>
            </c:numRef>
          </c:val>
        </c:ser>
        <c:ser>
          <c:idx val="8"/>
          <c:order val="8"/>
          <c:tx>
            <c:strRef>
              <c:f>'5.2'!$A$15</c:f>
              <c:strCache>
                <c:ptCount val="1"/>
                <c:pt idx="0">
                  <c:v>Olomoucký kraj</c:v>
                </c:pt>
              </c:strCache>
            </c:strRef>
          </c:tx>
          <c:invertIfNegative val="0"/>
          <c:val>
            <c:numRef>
              <c:f>'5.2'!$B$15:$M$15</c:f>
              <c:numCache>
                <c:formatCode>#,##0.0</c:formatCode>
                <c:ptCount val="12"/>
                <c:pt idx="0">
                  <c:v>477.84918799999997</c:v>
                </c:pt>
                <c:pt idx="1">
                  <c:v>508.76342900000009</c:v>
                </c:pt>
                <c:pt idx="2">
                  <c:v>482.91870599999993</c:v>
                </c:pt>
                <c:pt idx="3">
                  <c:v>0</c:v>
                </c:pt>
                <c:pt idx="4">
                  <c:v>0</c:v>
                </c:pt>
                <c:pt idx="5">
                  <c:v>0</c:v>
                </c:pt>
                <c:pt idx="6">
                  <c:v>0</c:v>
                </c:pt>
                <c:pt idx="7">
                  <c:v>0</c:v>
                </c:pt>
                <c:pt idx="8">
                  <c:v>0</c:v>
                </c:pt>
                <c:pt idx="9">
                  <c:v>0</c:v>
                </c:pt>
                <c:pt idx="10">
                  <c:v>0</c:v>
                </c:pt>
                <c:pt idx="11">
                  <c:v>0</c:v>
                </c:pt>
              </c:numCache>
            </c:numRef>
          </c:val>
        </c:ser>
        <c:ser>
          <c:idx val="9"/>
          <c:order val="9"/>
          <c:tx>
            <c:strRef>
              <c:f>'5.2'!$A$16</c:f>
              <c:strCache>
                <c:ptCount val="1"/>
                <c:pt idx="0">
                  <c:v>Pardubický kraj</c:v>
                </c:pt>
              </c:strCache>
            </c:strRef>
          </c:tx>
          <c:invertIfNegative val="0"/>
          <c:val>
            <c:numRef>
              <c:f>'5.2'!$B$16:$M$16</c:f>
              <c:numCache>
                <c:formatCode>#,##0.0</c:formatCode>
                <c:ptCount val="12"/>
                <c:pt idx="0">
                  <c:v>654.8837280361829</c:v>
                </c:pt>
                <c:pt idx="1">
                  <c:v>681.26218419792508</c:v>
                </c:pt>
                <c:pt idx="2">
                  <c:v>646.69782372767997</c:v>
                </c:pt>
                <c:pt idx="3">
                  <c:v>0</c:v>
                </c:pt>
                <c:pt idx="4">
                  <c:v>0</c:v>
                </c:pt>
                <c:pt idx="5">
                  <c:v>0</c:v>
                </c:pt>
                <c:pt idx="6">
                  <c:v>0</c:v>
                </c:pt>
                <c:pt idx="7">
                  <c:v>0</c:v>
                </c:pt>
                <c:pt idx="8">
                  <c:v>0</c:v>
                </c:pt>
                <c:pt idx="9">
                  <c:v>0</c:v>
                </c:pt>
                <c:pt idx="10">
                  <c:v>0</c:v>
                </c:pt>
                <c:pt idx="11">
                  <c:v>0</c:v>
                </c:pt>
              </c:numCache>
            </c:numRef>
          </c:val>
        </c:ser>
        <c:ser>
          <c:idx val="10"/>
          <c:order val="10"/>
          <c:tx>
            <c:strRef>
              <c:f>'5.2'!$A$17</c:f>
              <c:strCache>
                <c:ptCount val="1"/>
                <c:pt idx="0">
                  <c:v>Plzeňský kraj</c:v>
                </c:pt>
              </c:strCache>
            </c:strRef>
          </c:tx>
          <c:invertIfNegative val="0"/>
          <c:val>
            <c:numRef>
              <c:f>'5.2'!$B$17:$M$17</c:f>
              <c:numCache>
                <c:formatCode>#,##0.0</c:formatCode>
                <c:ptCount val="12"/>
                <c:pt idx="0">
                  <c:v>579.10329371396779</c:v>
                </c:pt>
                <c:pt idx="1">
                  <c:v>658.89014400000008</c:v>
                </c:pt>
                <c:pt idx="2">
                  <c:v>636.1822249999999</c:v>
                </c:pt>
                <c:pt idx="3">
                  <c:v>0</c:v>
                </c:pt>
                <c:pt idx="4">
                  <c:v>0</c:v>
                </c:pt>
                <c:pt idx="5">
                  <c:v>0</c:v>
                </c:pt>
                <c:pt idx="6">
                  <c:v>0</c:v>
                </c:pt>
                <c:pt idx="7">
                  <c:v>0</c:v>
                </c:pt>
                <c:pt idx="8">
                  <c:v>0</c:v>
                </c:pt>
                <c:pt idx="9">
                  <c:v>0</c:v>
                </c:pt>
                <c:pt idx="10">
                  <c:v>0</c:v>
                </c:pt>
                <c:pt idx="11">
                  <c:v>0</c:v>
                </c:pt>
              </c:numCache>
            </c:numRef>
          </c:val>
        </c:ser>
        <c:ser>
          <c:idx val="11"/>
          <c:order val="11"/>
          <c:tx>
            <c:strRef>
              <c:f>'5.2'!$A$18</c:f>
              <c:strCache>
                <c:ptCount val="1"/>
                <c:pt idx="0">
                  <c:v>Středočeský kraj</c:v>
                </c:pt>
              </c:strCache>
            </c:strRef>
          </c:tx>
          <c:invertIfNegative val="0"/>
          <c:val>
            <c:numRef>
              <c:f>'5.2'!$B$18:$M$18</c:f>
              <c:numCache>
                <c:formatCode>#,##0.0</c:formatCode>
                <c:ptCount val="12"/>
                <c:pt idx="0">
                  <c:v>2684.3434410000004</c:v>
                </c:pt>
                <c:pt idx="1">
                  <c:v>2762.5972800000009</c:v>
                </c:pt>
                <c:pt idx="2">
                  <c:v>2710.5350389999994</c:v>
                </c:pt>
                <c:pt idx="3">
                  <c:v>0</c:v>
                </c:pt>
                <c:pt idx="4">
                  <c:v>0</c:v>
                </c:pt>
                <c:pt idx="5">
                  <c:v>0</c:v>
                </c:pt>
                <c:pt idx="6">
                  <c:v>0</c:v>
                </c:pt>
                <c:pt idx="7">
                  <c:v>0</c:v>
                </c:pt>
                <c:pt idx="8">
                  <c:v>0</c:v>
                </c:pt>
                <c:pt idx="9">
                  <c:v>0</c:v>
                </c:pt>
                <c:pt idx="10">
                  <c:v>0</c:v>
                </c:pt>
                <c:pt idx="11">
                  <c:v>0</c:v>
                </c:pt>
              </c:numCache>
            </c:numRef>
          </c:val>
        </c:ser>
        <c:ser>
          <c:idx val="12"/>
          <c:order val="12"/>
          <c:tx>
            <c:strRef>
              <c:f>'5.2'!$A$19</c:f>
              <c:strCache>
                <c:ptCount val="1"/>
                <c:pt idx="0">
                  <c:v>Ústecký kraj</c:v>
                </c:pt>
              </c:strCache>
            </c:strRef>
          </c:tx>
          <c:invertIfNegative val="0"/>
          <c:val>
            <c:numRef>
              <c:f>'5.2'!$B$19:$M$19</c:f>
              <c:numCache>
                <c:formatCode>#,##0.0</c:formatCode>
                <c:ptCount val="12"/>
                <c:pt idx="0">
                  <c:v>1560.1785649999997</c:v>
                </c:pt>
                <c:pt idx="1">
                  <c:v>1608.2537699999993</c:v>
                </c:pt>
                <c:pt idx="2">
                  <c:v>1601.1895650000006</c:v>
                </c:pt>
                <c:pt idx="3">
                  <c:v>0</c:v>
                </c:pt>
                <c:pt idx="4">
                  <c:v>0</c:v>
                </c:pt>
                <c:pt idx="5">
                  <c:v>0</c:v>
                </c:pt>
                <c:pt idx="6">
                  <c:v>0</c:v>
                </c:pt>
                <c:pt idx="7">
                  <c:v>0</c:v>
                </c:pt>
                <c:pt idx="8">
                  <c:v>0</c:v>
                </c:pt>
                <c:pt idx="9">
                  <c:v>0</c:v>
                </c:pt>
                <c:pt idx="10">
                  <c:v>0</c:v>
                </c:pt>
                <c:pt idx="11">
                  <c:v>0</c:v>
                </c:pt>
              </c:numCache>
            </c:numRef>
          </c:val>
        </c:ser>
        <c:ser>
          <c:idx val="13"/>
          <c:order val="13"/>
          <c:tx>
            <c:strRef>
              <c:f>'5.2'!$A$20</c:f>
              <c:strCache>
                <c:ptCount val="1"/>
                <c:pt idx="0">
                  <c:v>Zlínský kraj</c:v>
                </c:pt>
              </c:strCache>
            </c:strRef>
          </c:tx>
          <c:invertIfNegative val="0"/>
          <c:val>
            <c:numRef>
              <c:f>'5.2'!$B$20:$M$20</c:f>
              <c:numCache>
                <c:formatCode>#,##0.0</c:formatCode>
                <c:ptCount val="12"/>
                <c:pt idx="0">
                  <c:v>540.58484700000008</c:v>
                </c:pt>
                <c:pt idx="1">
                  <c:v>589.05022999999994</c:v>
                </c:pt>
                <c:pt idx="2">
                  <c:v>543.48733300000004</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1"/>
        <c:overlap val="100"/>
        <c:axId val="202058368"/>
        <c:axId val="202068352"/>
      </c:barChart>
      <c:catAx>
        <c:axId val="202058368"/>
        <c:scaling>
          <c:orientation val="minMax"/>
        </c:scaling>
        <c:delete val="0"/>
        <c:axPos val="b"/>
        <c:majorTickMark val="none"/>
        <c:minorTickMark val="none"/>
        <c:tickLblPos val="nextTo"/>
        <c:txPr>
          <a:bodyPr/>
          <a:lstStyle/>
          <a:p>
            <a:pPr>
              <a:defRPr sz="900"/>
            </a:pPr>
            <a:endParaRPr lang="cs-CZ"/>
          </a:p>
        </c:txPr>
        <c:crossAx val="202068352"/>
        <c:crosses val="autoZero"/>
        <c:auto val="1"/>
        <c:lblAlgn val="ctr"/>
        <c:lblOffset val="100"/>
        <c:noMultiLvlLbl val="0"/>
      </c:catAx>
      <c:valAx>
        <c:axId val="2020683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20583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'8.10'!$M$13:$M$28</c:f>
              <c:numCache>
                <c:formatCode>0.0%</c:formatCode>
                <c:ptCount val="16"/>
              </c:numCache>
            </c:numRef>
          </c:cat>
          <c:val>
            <c:numRef>
              <c:f>'8.10'!$M$13:$M$28</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'8.10'!$M$31:$M$38</c:f>
              <c:numCache>
                <c:formatCode>#,##0.0</c:formatCode>
                <c:ptCount val="8"/>
              </c:numCache>
            </c:numRef>
          </c:cat>
          <c:val>
            <c:numRef>
              <c:f>'8.10'!$M$31:$M$38</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Plzeňský kraj</a:t>
            </a:r>
          </a:p>
        </c:rich>
      </c:tx>
      <c:overlay val="0"/>
    </c:title>
    <c:autoTitleDeleted val="0"/>
    <c:plotArea>
      <c:layout>
        <c:manualLayout>
          <c:layoutTarget val="inner"/>
          <c:xMode val="edge"/>
          <c:yMode val="edge"/>
          <c:x val="4.0663060353530081E-2"/>
          <c:y val="0.30584543598716829"/>
          <c:w val="0.90254655833803266"/>
          <c:h val="0.24547448142412759"/>
        </c:manualLayout>
      </c:layout>
      <c:barChart>
        <c:barDir val="bar"/>
        <c:grouping val="clustered"/>
        <c:varyColors val="0"/>
        <c:ser>
          <c:idx val="2"/>
          <c:order val="0"/>
          <c:tx>
            <c:strRef>
              <c:f>'8.11'!$I$5</c:f>
              <c:strCache>
                <c:ptCount val="1"/>
                <c:pt idx="0">
                  <c:v>dodávkách ČR</c:v>
                </c:pt>
              </c:strCache>
            </c:strRef>
          </c:tx>
          <c:invertIfNegative val="0"/>
          <c:val>
            <c:numRef>
              <c:f>'8.11'!$J$5</c:f>
              <c:numCache>
                <c:formatCode>0.0%</c:formatCode>
                <c:ptCount val="1"/>
                <c:pt idx="0">
                  <c:v>4.9465496674690038E-2</c:v>
                </c:pt>
              </c:numCache>
            </c:numRef>
          </c:val>
        </c:ser>
        <c:ser>
          <c:idx val="1"/>
          <c:order val="1"/>
          <c:tx>
            <c:strRef>
              <c:f>'8.11'!$I$4</c:f>
              <c:strCache>
                <c:ptCount val="1"/>
                <c:pt idx="0">
                  <c:v>výrobě</c:v>
                </c:pt>
              </c:strCache>
            </c:strRef>
          </c:tx>
          <c:invertIfNegative val="0"/>
          <c:val>
            <c:numRef>
              <c:f>'8.11'!$J$4</c:f>
              <c:numCache>
                <c:formatCode>0.0%</c:formatCode>
                <c:ptCount val="1"/>
                <c:pt idx="0">
                  <c:v>3.9165521736175025E-2</c:v>
                </c:pt>
              </c:numCache>
            </c:numRef>
          </c:val>
        </c:ser>
        <c:ser>
          <c:idx val="0"/>
          <c:order val="2"/>
          <c:tx>
            <c:strRef>
              <c:f>'8.11'!$I$3</c:f>
              <c:strCache>
                <c:ptCount val="1"/>
                <c:pt idx="0">
                  <c:v>instalovaném výkonu</c:v>
                </c:pt>
              </c:strCache>
            </c:strRef>
          </c:tx>
          <c:invertIfNegative val="0"/>
          <c:val>
            <c:numRef>
              <c:f>'8.11'!$J$3</c:f>
              <c:numCache>
                <c:formatCode>0.0%</c:formatCode>
                <c:ptCount val="1"/>
                <c:pt idx="0">
                  <c:v>2.1244536205993678E-2</c:v>
                </c:pt>
              </c:numCache>
            </c:numRef>
          </c:val>
        </c:ser>
        <c:dLbls>
          <c:showLegendKey val="0"/>
          <c:showVal val="0"/>
          <c:showCatName val="0"/>
          <c:showSerName val="0"/>
          <c:showPercent val="0"/>
          <c:showBubbleSize val="0"/>
        </c:dLbls>
        <c:gapWidth val="150"/>
        <c:axId val="231617280"/>
        <c:axId val="231618816"/>
      </c:barChart>
      <c:catAx>
        <c:axId val="231617280"/>
        <c:scaling>
          <c:orientation val="minMax"/>
        </c:scaling>
        <c:delete val="1"/>
        <c:axPos val="l"/>
        <c:numFmt formatCode="General" sourceLinked="1"/>
        <c:majorTickMark val="none"/>
        <c:minorTickMark val="none"/>
        <c:tickLblPos val="nextTo"/>
        <c:crossAx val="231618816"/>
        <c:crosses val="autoZero"/>
        <c:auto val="1"/>
        <c:lblAlgn val="ctr"/>
        <c:lblOffset val="100"/>
        <c:noMultiLvlLbl val="0"/>
      </c:catAx>
      <c:valAx>
        <c:axId val="23161881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31617280"/>
        <c:crosses val="autoZero"/>
        <c:crossBetween val="between"/>
      </c:valAx>
    </c:plotArea>
    <c:legend>
      <c:legendPos val="b"/>
      <c:layout>
        <c:manualLayout>
          <c:xMode val="edge"/>
          <c:yMode val="edge"/>
          <c:x val="0.14146772767462423"/>
          <c:y val="0.74908068686696816"/>
          <c:w val="0.85853227232537577"/>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userShapes r:id="rId1"/>
</c:chartSpace>
</file>

<file path=xl/charts/chart1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(GJ)</a:t>
            </a:r>
          </a:p>
        </c:rich>
      </c:tx>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'8.11'!$A$13</c:f>
              <c:strCache>
                <c:ptCount val="1"/>
                <c:pt idx="0">
                  <c:v>Biomasa</c:v>
                </c:pt>
              </c:strCache>
            </c:strRef>
          </c:tx>
          <c:invertIfNegative val="0"/>
          <c:cat>
            <c:strRef>
              <c:f>'8.11'!$J$11:$L$11</c:f>
              <c:strCache>
                <c:ptCount val="3"/>
                <c:pt idx="0">
                  <c:v>Leden</c:v>
                </c:pt>
                <c:pt idx="1">
                  <c:v>Únor</c:v>
                </c:pt>
                <c:pt idx="2">
                  <c:v>Březen</c:v>
                </c:pt>
              </c:strCache>
            </c:strRef>
          </c:cat>
          <c:val>
            <c:numRef>
              <c:f>'8.11'!$J$13:$L$13</c:f>
              <c:numCache>
                <c:formatCode>#,##0.0</c:formatCode>
                <c:ptCount val="3"/>
                <c:pt idx="0">
                  <c:v>67471.752000000008</c:v>
                </c:pt>
                <c:pt idx="1">
                  <c:v>74350.066000000006</c:v>
                </c:pt>
                <c:pt idx="2">
                  <c:v>79424.733000000007</c:v>
                </c:pt>
              </c:numCache>
            </c:numRef>
          </c:val>
        </c:ser>
        <c:ser>
          <c:idx val="1"/>
          <c:order val="1"/>
          <c:tx>
            <c:strRef>
              <c:f>'8.11'!$A$14</c:f>
              <c:strCache>
                <c:ptCount val="1"/>
                <c:pt idx="0">
                  <c:v>Bioplyn</c:v>
                </c:pt>
              </c:strCache>
            </c:strRef>
          </c:tx>
          <c:invertIfNegative val="0"/>
          <c:cat>
            <c:strRef>
              <c:f>'8.11'!$J$11:$L$11</c:f>
              <c:strCache>
                <c:ptCount val="3"/>
                <c:pt idx="0">
                  <c:v>Leden</c:v>
                </c:pt>
                <c:pt idx="1">
                  <c:v>Únor</c:v>
                </c:pt>
                <c:pt idx="2">
                  <c:v>Březen</c:v>
                </c:pt>
              </c:strCache>
            </c:strRef>
          </c:cat>
          <c:val>
            <c:numRef>
              <c:f>'8.11'!$J$14:$L$14</c:f>
              <c:numCache>
                <c:formatCode>#,##0.0</c:formatCode>
                <c:ptCount val="3"/>
                <c:pt idx="0">
                  <c:v>8662.66</c:v>
                </c:pt>
                <c:pt idx="1">
                  <c:v>8327.655999999999</c:v>
                </c:pt>
                <c:pt idx="2">
                  <c:v>8428.0480000000007</c:v>
                </c:pt>
              </c:numCache>
            </c:numRef>
          </c:val>
        </c:ser>
        <c:ser>
          <c:idx val="2"/>
          <c:order val="2"/>
          <c:tx>
            <c:strRef>
              <c:f>'8.11'!$A$15</c:f>
              <c:strCache>
                <c:ptCount val="1"/>
                <c:pt idx="0">
                  <c:v>Černé uhlí</c:v>
                </c:pt>
              </c:strCache>
            </c:strRef>
          </c:tx>
          <c:invertIfNegative val="0"/>
          <c:cat>
            <c:strRef>
              <c:f>'8.11'!$J$11:$L$11</c:f>
              <c:strCache>
                <c:ptCount val="3"/>
                <c:pt idx="0">
                  <c:v>Leden</c:v>
                </c:pt>
                <c:pt idx="1">
                  <c:v>Únor</c:v>
                </c:pt>
                <c:pt idx="2">
                  <c:v>Březen</c:v>
                </c:pt>
              </c:strCache>
            </c:strRef>
          </c:cat>
          <c:val>
            <c:numRef>
              <c:f>'8.11'!$J$15:$L$15</c:f>
              <c:numCache>
                <c:formatCode>#,##0.0</c:formatCode>
                <c:ptCount val="3"/>
                <c:pt idx="0">
                  <c:v>0</c:v>
                </c:pt>
                <c:pt idx="1">
                  <c:v>0</c:v>
                </c:pt>
                <c:pt idx="2">
                  <c:v>0</c:v>
                </c:pt>
              </c:numCache>
            </c:numRef>
          </c:val>
        </c:ser>
        <c:ser>
          <c:idx val="3"/>
          <c:order val="3"/>
          <c:tx>
            <c:strRef>
              <c:f>'8.11'!$A$16</c:f>
              <c:strCache>
                <c:ptCount val="1"/>
                <c:pt idx="0">
                  <c:v>Elektrická energie</c:v>
                </c:pt>
              </c:strCache>
            </c:strRef>
          </c:tx>
          <c:invertIfNegative val="0"/>
          <c:cat>
            <c:strRef>
              <c:f>'8.11'!$J$11:$L$11</c:f>
              <c:strCache>
                <c:ptCount val="3"/>
                <c:pt idx="0">
                  <c:v>Leden</c:v>
                </c:pt>
                <c:pt idx="1">
                  <c:v>Únor</c:v>
                </c:pt>
                <c:pt idx="2">
                  <c:v>Březen</c:v>
                </c:pt>
              </c:strCache>
            </c:strRef>
          </c:cat>
          <c:val>
            <c:numRef>
              <c:f>'8.11'!$J$16:$L$16</c:f>
              <c:numCache>
                <c:formatCode>#,##0.0</c:formatCode>
                <c:ptCount val="3"/>
                <c:pt idx="0">
                  <c:v>172.29</c:v>
                </c:pt>
                <c:pt idx="1">
                  <c:v>138.97999999999999</c:v>
                </c:pt>
                <c:pt idx="2">
                  <c:v>179.55</c:v>
                </c:pt>
              </c:numCache>
            </c:numRef>
          </c:val>
        </c:ser>
        <c:ser>
          <c:idx val="4"/>
          <c:order val="4"/>
          <c:tx>
            <c:strRef>
              <c:f>'8.11'!$A$17</c:f>
              <c:strCache>
                <c:ptCount val="1"/>
                <c:pt idx="0">
                  <c:v>Energie prostředí (tepelné čerpadlo)</c:v>
                </c:pt>
              </c:strCache>
            </c:strRef>
          </c:tx>
          <c:invertIfNegative val="0"/>
          <c:cat>
            <c:strRef>
              <c:f>'8.11'!$J$11:$L$11</c:f>
              <c:strCache>
                <c:ptCount val="3"/>
                <c:pt idx="0">
                  <c:v>Leden</c:v>
                </c:pt>
                <c:pt idx="1">
                  <c:v>Únor</c:v>
                </c:pt>
                <c:pt idx="2">
                  <c:v>Březen</c:v>
                </c:pt>
              </c:strCache>
            </c:strRef>
          </c:cat>
          <c:val>
            <c:numRef>
              <c:f>'8.11'!$J$17:$L$17</c:f>
              <c:numCache>
                <c:formatCode>#,##0.0</c:formatCode>
                <c:ptCount val="3"/>
                <c:pt idx="0">
                  <c:v>0</c:v>
                </c:pt>
                <c:pt idx="1">
                  <c:v>0</c:v>
                </c:pt>
                <c:pt idx="2">
                  <c:v>0</c:v>
                </c:pt>
              </c:numCache>
            </c:numRef>
          </c:val>
        </c:ser>
        <c:ser>
          <c:idx val="5"/>
          <c:order val="5"/>
          <c:tx>
            <c:strRef>
              <c:f>'8.11'!$A$18</c:f>
              <c:strCache>
                <c:ptCount val="1"/>
                <c:pt idx="0">
                  <c:v>Energie Slunce (solární kolektor)</c:v>
                </c:pt>
              </c:strCache>
            </c:strRef>
          </c:tx>
          <c:invertIfNegative val="0"/>
          <c:cat>
            <c:strRef>
              <c:f>'8.11'!$J$11:$L$11</c:f>
              <c:strCache>
                <c:ptCount val="3"/>
                <c:pt idx="0">
                  <c:v>Leden</c:v>
                </c:pt>
                <c:pt idx="1">
                  <c:v>Únor</c:v>
                </c:pt>
                <c:pt idx="2">
                  <c:v>Březen</c:v>
                </c:pt>
              </c:strCache>
            </c:strRef>
          </c:cat>
          <c:val>
            <c:numRef>
              <c:f>'8.11'!$J$18:$L$18</c:f>
              <c:numCache>
                <c:formatCode>#,##0.0</c:formatCode>
                <c:ptCount val="3"/>
                <c:pt idx="0">
                  <c:v>0</c:v>
                </c:pt>
                <c:pt idx="1">
                  <c:v>0</c:v>
                </c:pt>
                <c:pt idx="2">
                  <c:v>0</c:v>
                </c:pt>
              </c:numCache>
            </c:numRef>
          </c:val>
        </c:ser>
        <c:ser>
          <c:idx val="6"/>
          <c:order val="6"/>
          <c:tx>
            <c:strRef>
              <c:f>'8.11'!$A$19</c:f>
              <c:strCache>
                <c:ptCount val="1"/>
                <c:pt idx="0">
                  <c:v>Hnědé uhlí</c:v>
                </c:pt>
              </c:strCache>
            </c:strRef>
          </c:tx>
          <c:invertIfNegative val="0"/>
          <c:cat>
            <c:strRef>
              <c:f>'8.11'!$J$11:$L$11</c:f>
              <c:strCache>
                <c:ptCount val="3"/>
                <c:pt idx="0">
                  <c:v>Leden</c:v>
                </c:pt>
                <c:pt idx="1">
                  <c:v>Únor</c:v>
                </c:pt>
                <c:pt idx="2">
                  <c:v>Březen</c:v>
                </c:pt>
              </c:strCache>
            </c:strRef>
          </c:cat>
          <c:val>
            <c:numRef>
              <c:f>'8.11'!$J$19:$L$19</c:f>
              <c:numCache>
                <c:formatCode>#,##0.0</c:formatCode>
                <c:ptCount val="3"/>
                <c:pt idx="0">
                  <c:v>376976.20799999998</c:v>
                </c:pt>
                <c:pt idx="1">
                  <c:v>439779.14500000002</c:v>
                </c:pt>
                <c:pt idx="2">
                  <c:v>422654.83</c:v>
                </c:pt>
              </c:numCache>
            </c:numRef>
          </c:val>
        </c:ser>
        <c:ser>
          <c:idx val="7"/>
          <c:order val="7"/>
          <c:tx>
            <c:strRef>
              <c:f>'8.11'!$A$20</c:f>
              <c:strCache>
                <c:ptCount val="1"/>
                <c:pt idx="0">
                  <c:v>Jaderné palivo</c:v>
                </c:pt>
              </c:strCache>
            </c:strRef>
          </c:tx>
          <c:invertIfNegative val="0"/>
          <c:cat>
            <c:strRef>
              <c:f>'8.11'!$J$11:$L$11</c:f>
              <c:strCache>
                <c:ptCount val="3"/>
                <c:pt idx="0">
                  <c:v>Leden</c:v>
                </c:pt>
                <c:pt idx="1">
                  <c:v>Únor</c:v>
                </c:pt>
                <c:pt idx="2">
                  <c:v>Březen</c:v>
                </c:pt>
              </c:strCache>
            </c:strRef>
          </c:cat>
          <c:val>
            <c:numRef>
              <c:f>'8.11'!$J$20:$L$20</c:f>
              <c:numCache>
                <c:formatCode>#,##0.0</c:formatCode>
                <c:ptCount val="3"/>
                <c:pt idx="0">
                  <c:v>0</c:v>
                </c:pt>
                <c:pt idx="1">
                  <c:v>0</c:v>
                </c:pt>
                <c:pt idx="2">
                  <c:v>0</c:v>
                </c:pt>
              </c:numCache>
            </c:numRef>
          </c:val>
        </c:ser>
        <c:ser>
          <c:idx val="8"/>
          <c:order val="8"/>
          <c:tx>
            <c:strRef>
              <c:f>'8.11'!$A$21</c:f>
              <c:strCache>
                <c:ptCount val="1"/>
                <c:pt idx="0">
                  <c:v>Koks</c:v>
                </c:pt>
              </c:strCache>
            </c:strRef>
          </c:tx>
          <c:invertIfNegative val="0"/>
          <c:cat>
            <c:strRef>
              <c:f>'8.11'!$J$11:$L$11</c:f>
              <c:strCache>
                <c:ptCount val="3"/>
                <c:pt idx="0">
                  <c:v>Leden</c:v>
                </c:pt>
                <c:pt idx="1">
                  <c:v>Únor</c:v>
                </c:pt>
                <c:pt idx="2">
                  <c:v>Březen</c:v>
                </c:pt>
              </c:strCache>
            </c:strRef>
          </c:cat>
          <c:val>
            <c:numRef>
              <c:f>'8.11'!$J$21:$L$21</c:f>
              <c:numCache>
                <c:formatCode>#,##0.0</c:formatCode>
                <c:ptCount val="3"/>
                <c:pt idx="0">
                  <c:v>0</c:v>
                </c:pt>
                <c:pt idx="1">
                  <c:v>0</c:v>
                </c:pt>
                <c:pt idx="2">
                  <c:v>0</c:v>
                </c:pt>
              </c:numCache>
            </c:numRef>
          </c:val>
        </c:ser>
        <c:ser>
          <c:idx val="9"/>
          <c:order val="9"/>
          <c:tx>
            <c:strRef>
              <c:f>'8.11'!$A$22</c:f>
              <c:strCache>
                <c:ptCount val="1"/>
                <c:pt idx="0">
                  <c:v>Odpadní teplo</c:v>
                </c:pt>
              </c:strCache>
            </c:strRef>
          </c:tx>
          <c:invertIfNegative val="0"/>
          <c:cat>
            <c:strRef>
              <c:f>'8.11'!$J$11:$L$11</c:f>
              <c:strCache>
                <c:ptCount val="3"/>
                <c:pt idx="0">
                  <c:v>Leden</c:v>
                </c:pt>
                <c:pt idx="1">
                  <c:v>Únor</c:v>
                </c:pt>
                <c:pt idx="2">
                  <c:v>Březen</c:v>
                </c:pt>
              </c:strCache>
            </c:strRef>
          </c:cat>
          <c:val>
            <c:numRef>
              <c:f>'8.11'!$J$22:$L$22</c:f>
              <c:numCache>
                <c:formatCode>#,##0.0</c:formatCode>
                <c:ptCount val="3"/>
                <c:pt idx="0">
                  <c:v>0</c:v>
                </c:pt>
                <c:pt idx="1">
                  <c:v>0</c:v>
                </c:pt>
                <c:pt idx="2">
                  <c:v>0</c:v>
                </c:pt>
              </c:numCache>
            </c:numRef>
          </c:val>
        </c:ser>
        <c:ser>
          <c:idx val="10"/>
          <c:order val="10"/>
          <c:tx>
            <c:strRef>
              <c:f>'8.11'!$A$23</c:f>
              <c:strCache>
                <c:ptCount val="1"/>
                <c:pt idx="0">
                  <c:v>Ostatní kapalná paliva</c:v>
                </c:pt>
              </c:strCache>
            </c:strRef>
          </c:tx>
          <c:invertIfNegative val="0"/>
          <c:cat>
            <c:strRef>
              <c:f>'8.11'!$J$11:$L$11</c:f>
              <c:strCache>
                <c:ptCount val="3"/>
                <c:pt idx="0">
                  <c:v>Leden</c:v>
                </c:pt>
                <c:pt idx="1">
                  <c:v>Únor</c:v>
                </c:pt>
                <c:pt idx="2">
                  <c:v>Březen</c:v>
                </c:pt>
              </c:strCache>
            </c:strRef>
          </c:cat>
          <c:val>
            <c:numRef>
              <c:f>'8.11'!$J$23:$L$23</c:f>
              <c:numCache>
                <c:formatCode>#,##0.0</c:formatCode>
                <c:ptCount val="3"/>
                <c:pt idx="0">
                  <c:v>0</c:v>
                </c:pt>
                <c:pt idx="1">
                  <c:v>0</c:v>
                </c:pt>
                <c:pt idx="2">
                  <c:v>0</c:v>
                </c:pt>
              </c:numCache>
            </c:numRef>
          </c:val>
        </c:ser>
        <c:ser>
          <c:idx val="11"/>
          <c:order val="11"/>
          <c:tx>
            <c:strRef>
              <c:f>'8.11'!$A$24</c:f>
              <c:strCache>
                <c:ptCount val="1"/>
                <c:pt idx="0">
                  <c:v>Ostatní pevná paliva</c:v>
                </c:pt>
              </c:strCache>
            </c:strRef>
          </c:tx>
          <c:invertIfNegative val="0"/>
          <c:cat>
            <c:strRef>
              <c:f>'8.11'!$J$11:$L$11</c:f>
              <c:strCache>
                <c:ptCount val="3"/>
                <c:pt idx="0">
                  <c:v>Leden</c:v>
                </c:pt>
                <c:pt idx="1">
                  <c:v>Únor</c:v>
                </c:pt>
                <c:pt idx="2">
                  <c:v>Březen</c:v>
                </c:pt>
              </c:strCache>
            </c:strRef>
          </c:cat>
          <c:val>
            <c:numRef>
              <c:f>'8.11'!$J$24:$L$24</c:f>
              <c:numCache>
                <c:formatCode>#,##0.0</c:formatCode>
                <c:ptCount val="3"/>
                <c:pt idx="0">
                  <c:v>29355.201000000001</c:v>
                </c:pt>
                <c:pt idx="1">
                  <c:v>27596.924000000003</c:v>
                </c:pt>
                <c:pt idx="2">
                  <c:v>23206.838</c:v>
                </c:pt>
              </c:numCache>
            </c:numRef>
          </c:val>
        </c:ser>
        <c:ser>
          <c:idx val="12"/>
          <c:order val="12"/>
          <c:tx>
            <c:strRef>
              <c:f>'8.11'!$A$25</c:f>
              <c:strCache>
                <c:ptCount val="1"/>
                <c:pt idx="0">
                  <c:v>Ostatní plyny</c:v>
                </c:pt>
              </c:strCache>
            </c:strRef>
          </c:tx>
          <c:invertIfNegative val="0"/>
          <c:cat>
            <c:strRef>
              <c:f>'8.11'!$J$11:$L$11</c:f>
              <c:strCache>
                <c:ptCount val="3"/>
                <c:pt idx="0">
                  <c:v>Leden</c:v>
                </c:pt>
                <c:pt idx="1">
                  <c:v>Únor</c:v>
                </c:pt>
                <c:pt idx="2">
                  <c:v>Březen</c:v>
                </c:pt>
              </c:strCache>
            </c:strRef>
          </c:cat>
          <c:val>
            <c:numRef>
              <c:f>'8.11'!$J$25:$L$25</c:f>
              <c:numCache>
                <c:formatCode>#,##0.0</c:formatCode>
                <c:ptCount val="3"/>
                <c:pt idx="0">
                  <c:v>38</c:v>
                </c:pt>
                <c:pt idx="1">
                  <c:v>138</c:v>
                </c:pt>
                <c:pt idx="2">
                  <c:v>10</c:v>
                </c:pt>
              </c:numCache>
            </c:numRef>
          </c:val>
        </c:ser>
        <c:ser>
          <c:idx val="13"/>
          <c:order val="13"/>
          <c:tx>
            <c:strRef>
              <c:f>'8.11'!$A$26</c:f>
              <c:strCache>
                <c:ptCount val="1"/>
                <c:pt idx="0">
                  <c:v>Ostatní</c:v>
                </c:pt>
              </c:strCache>
            </c:strRef>
          </c:tx>
          <c:invertIfNegative val="0"/>
          <c:cat>
            <c:strRef>
              <c:f>'8.11'!$J$11:$L$11</c:f>
              <c:strCache>
                <c:ptCount val="3"/>
                <c:pt idx="0">
                  <c:v>Leden</c:v>
                </c:pt>
                <c:pt idx="1">
                  <c:v>Únor</c:v>
                </c:pt>
                <c:pt idx="2">
                  <c:v>Březen</c:v>
                </c:pt>
              </c:strCache>
            </c:strRef>
          </c:cat>
          <c:val>
            <c:numRef>
              <c:f>'8.11'!$J$26:$L$26</c:f>
              <c:numCache>
                <c:formatCode>#,##0.0</c:formatCode>
                <c:ptCount val="3"/>
                <c:pt idx="0">
                  <c:v>0</c:v>
                </c:pt>
                <c:pt idx="1">
                  <c:v>0</c:v>
                </c:pt>
                <c:pt idx="2">
                  <c:v>0</c:v>
                </c:pt>
              </c:numCache>
            </c:numRef>
          </c:val>
        </c:ser>
        <c:ser>
          <c:idx val="14"/>
          <c:order val="14"/>
          <c:tx>
            <c:strRef>
              <c:f>'8.11'!$A$27</c:f>
              <c:strCache>
                <c:ptCount val="1"/>
                <c:pt idx="0">
                  <c:v>Topné oleje</c:v>
                </c:pt>
              </c:strCache>
            </c:strRef>
          </c:tx>
          <c:invertIfNegative val="0"/>
          <c:cat>
            <c:strRef>
              <c:f>'8.11'!$J$11:$L$11</c:f>
              <c:strCache>
                <c:ptCount val="3"/>
                <c:pt idx="0">
                  <c:v>Leden</c:v>
                </c:pt>
                <c:pt idx="1">
                  <c:v>Únor</c:v>
                </c:pt>
                <c:pt idx="2">
                  <c:v>Březen</c:v>
                </c:pt>
              </c:strCache>
            </c:strRef>
          </c:cat>
          <c:val>
            <c:numRef>
              <c:f>'8.11'!$J$27:$L$27</c:f>
              <c:numCache>
                <c:formatCode>#,##0.0</c:formatCode>
                <c:ptCount val="3"/>
                <c:pt idx="0">
                  <c:v>2254.0990000000002</c:v>
                </c:pt>
                <c:pt idx="1">
                  <c:v>2871.9760000000001</c:v>
                </c:pt>
                <c:pt idx="2">
                  <c:v>3266.7620000000002</c:v>
                </c:pt>
              </c:numCache>
            </c:numRef>
          </c:val>
        </c:ser>
        <c:ser>
          <c:idx val="15"/>
          <c:order val="15"/>
          <c:tx>
            <c:strRef>
              <c:f>'8.11'!$A$28</c:f>
              <c:strCache>
                <c:ptCount val="1"/>
                <c:pt idx="0">
                  <c:v>Zemní plyn</c:v>
                </c:pt>
              </c:strCache>
            </c:strRef>
          </c:tx>
          <c:invertIfNegative val="0"/>
          <c:cat>
            <c:strRef>
              <c:f>'8.11'!$J$11:$L$11</c:f>
              <c:strCache>
                <c:ptCount val="3"/>
                <c:pt idx="0">
                  <c:v>Leden</c:v>
                </c:pt>
                <c:pt idx="1">
                  <c:v>Únor</c:v>
                </c:pt>
                <c:pt idx="2">
                  <c:v>Březen</c:v>
                </c:pt>
              </c:strCache>
            </c:strRef>
          </c:cat>
          <c:val>
            <c:numRef>
              <c:f>'8.11'!$J$28:$L$28</c:f>
              <c:numCache>
                <c:formatCode>#,##0.0</c:formatCode>
                <c:ptCount val="3"/>
                <c:pt idx="0">
                  <c:v>94173.083713967586</c:v>
                </c:pt>
                <c:pt idx="1">
                  <c:v>105687.397</c:v>
                </c:pt>
                <c:pt idx="2">
                  <c:v>99011.464000000022</c:v>
                </c:pt>
              </c:numCache>
            </c:numRef>
          </c:val>
        </c:ser>
        <c:dLbls>
          <c:showLegendKey val="0"/>
          <c:showVal val="0"/>
          <c:showCatName val="0"/>
          <c:showSerName val="0"/>
          <c:showPercent val="0"/>
          <c:showBubbleSize val="0"/>
        </c:dLbls>
        <c:gapWidth val="150"/>
        <c:overlap val="100"/>
        <c:axId val="231717504"/>
        <c:axId val="231727488"/>
      </c:barChart>
      <c:catAx>
        <c:axId val="231717504"/>
        <c:scaling>
          <c:orientation val="minMax"/>
        </c:scaling>
        <c:delete val="0"/>
        <c:axPos val="b"/>
        <c:numFmt formatCode="General" sourceLinked="1"/>
        <c:majorTickMark val="none"/>
        <c:minorTickMark val="none"/>
        <c:tickLblPos val="nextTo"/>
        <c:txPr>
          <a:bodyPr/>
          <a:lstStyle/>
          <a:p>
            <a:pPr>
              <a:defRPr sz="900"/>
            </a:pPr>
            <a:endParaRPr lang="cs-CZ"/>
          </a:p>
        </c:txPr>
        <c:crossAx val="231727488"/>
        <c:crosses val="autoZero"/>
        <c:auto val="1"/>
        <c:lblAlgn val="ctr"/>
        <c:lblOffset val="100"/>
        <c:noMultiLvlLbl val="0"/>
      </c:catAx>
      <c:valAx>
        <c:axId val="231727488"/>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3171750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'8.11'!$A$31</c:f>
              <c:strCache>
                <c:ptCount val="1"/>
                <c:pt idx="0">
                  <c:v>Průmysl</c:v>
                </c:pt>
              </c:strCache>
            </c:strRef>
          </c:tx>
          <c:invertIfNegative val="0"/>
          <c:cat>
            <c:strRef>
              <c:f>'8.11'!$J$11:$L$11</c:f>
              <c:strCache>
                <c:ptCount val="3"/>
                <c:pt idx="0">
                  <c:v>Leden</c:v>
                </c:pt>
                <c:pt idx="1">
                  <c:v>Únor</c:v>
                </c:pt>
                <c:pt idx="2">
                  <c:v>Březen</c:v>
                </c:pt>
              </c:strCache>
            </c:strRef>
          </c:cat>
          <c:val>
            <c:numRef>
              <c:f>'8.11'!$J$31:$L$31</c:f>
              <c:numCache>
                <c:formatCode>#,##0.0</c:formatCode>
                <c:ptCount val="3"/>
                <c:pt idx="0">
                  <c:v>77558.009999999995</c:v>
                </c:pt>
                <c:pt idx="1">
                  <c:v>91252.67</c:v>
                </c:pt>
                <c:pt idx="2">
                  <c:v>83331.83</c:v>
                </c:pt>
              </c:numCache>
            </c:numRef>
          </c:val>
        </c:ser>
        <c:ser>
          <c:idx val="1"/>
          <c:order val="1"/>
          <c:tx>
            <c:strRef>
              <c:f>'8.11'!$A$32</c:f>
              <c:strCache>
                <c:ptCount val="1"/>
                <c:pt idx="0">
                  <c:v>Energetika</c:v>
                </c:pt>
              </c:strCache>
            </c:strRef>
          </c:tx>
          <c:invertIfNegative val="0"/>
          <c:cat>
            <c:strRef>
              <c:f>'8.11'!$J$11:$L$11</c:f>
              <c:strCache>
                <c:ptCount val="3"/>
                <c:pt idx="0">
                  <c:v>Leden</c:v>
                </c:pt>
                <c:pt idx="1">
                  <c:v>Únor</c:v>
                </c:pt>
                <c:pt idx="2">
                  <c:v>Březen</c:v>
                </c:pt>
              </c:strCache>
            </c:strRef>
          </c:cat>
          <c:val>
            <c:numRef>
              <c:f>'8.11'!$J$32:$L$32</c:f>
              <c:numCache>
                <c:formatCode>#,##0.0</c:formatCode>
                <c:ptCount val="3"/>
                <c:pt idx="0">
                  <c:v>1466</c:v>
                </c:pt>
                <c:pt idx="1">
                  <c:v>1180</c:v>
                </c:pt>
                <c:pt idx="2">
                  <c:v>961</c:v>
                </c:pt>
              </c:numCache>
            </c:numRef>
          </c:val>
        </c:ser>
        <c:ser>
          <c:idx val="2"/>
          <c:order val="2"/>
          <c:tx>
            <c:strRef>
              <c:f>'8.11'!$A$33</c:f>
              <c:strCache>
                <c:ptCount val="1"/>
                <c:pt idx="0">
                  <c:v>Doprava</c:v>
                </c:pt>
              </c:strCache>
            </c:strRef>
          </c:tx>
          <c:invertIfNegative val="0"/>
          <c:cat>
            <c:strRef>
              <c:f>'8.11'!$J$11:$L$11</c:f>
              <c:strCache>
                <c:ptCount val="3"/>
                <c:pt idx="0">
                  <c:v>Leden</c:v>
                </c:pt>
                <c:pt idx="1">
                  <c:v>Únor</c:v>
                </c:pt>
                <c:pt idx="2">
                  <c:v>Březen</c:v>
                </c:pt>
              </c:strCache>
            </c:strRef>
          </c:cat>
          <c:val>
            <c:numRef>
              <c:f>'8.11'!$J$33:$L$33</c:f>
              <c:numCache>
                <c:formatCode>#,##0.0</c:formatCode>
                <c:ptCount val="3"/>
                <c:pt idx="0">
                  <c:v>3129.32</c:v>
                </c:pt>
                <c:pt idx="1">
                  <c:v>3392.63</c:v>
                </c:pt>
                <c:pt idx="2">
                  <c:v>3217.0099999999998</c:v>
                </c:pt>
              </c:numCache>
            </c:numRef>
          </c:val>
        </c:ser>
        <c:ser>
          <c:idx val="3"/>
          <c:order val="3"/>
          <c:tx>
            <c:strRef>
              <c:f>'8.11'!$A$34</c:f>
              <c:strCache>
                <c:ptCount val="1"/>
                <c:pt idx="0">
                  <c:v>Stavebnictví</c:v>
                </c:pt>
              </c:strCache>
            </c:strRef>
          </c:tx>
          <c:invertIfNegative val="0"/>
          <c:cat>
            <c:strRef>
              <c:f>'8.11'!$J$11:$L$11</c:f>
              <c:strCache>
                <c:ptCount val="3"/>
                <c:pt idx="0">
                  <c:v>Leden</c:v>
                </c:pt>
                <c:pt idx="1">
                  <c:v>Únor</c:v>
                </c:pt>
                <c:pt idx="2">
                  <c:v>Březen</c:v>
                </c:pt>
              </c:strCache>
            </c:strRef>
          </c:cat>
          <c:val>
            <c:numRef>
              <c:f>'8.11'!$J$34:$L$34</c:f>
              <c:numCache>
                <c:formatCode>#,##0.0</c:formatCode>
                <c:ptCount val="3"/>
                <c:pt idx="0">
                  <c:v>509.94</c:v>
                </c:pt>
                <c:pt idx="1">
                  <c:v>553</c:v>
                </c:pt>
                <c:pt idx="2">
                  <c:v>569.98</c:v>
                </c:pt>
              </c:numCache>
            </c:numRef>
          </c:val>
        </c:ser>
        <c:ser>
          <c:idx val="4"/>
          <c:order val="4"/>
          <c:tx>
            <c:strRef>
              <c:f>'8.11'!$A$35</c:f>
              <c:strCache>
                <c:ptCount val="1"/>
                <c:pt idx="0">
                  <c:v>Zemědělství a lesnictví</c:v>
                </c:pt>
              </c:strCache>
            </c:strRef>
          </c:tx>
          <c:invertIfNegative val="0"/>
          <c:cat>
            <c:strRef>
              <c:f>'8.11'!$J$11:$L$11</c:f>
              <c:strCache>
                <c:ptCount val="3"/>
                <c:pt idx="0">
                  <c:v>Leden</c:v>
                </c:pt>
                <c:pt idx="1">
                  <c:v>Únor</c:v>
                </c:pt>
                <c:pt idx="2">
                  <c:v>Březen</c:v>
                </c:pt>
              </c:strCache>
            </c:strRef>
          </c:cat>
          <c:val>
            <c:numRef>
              <c:f>'8.11'!$J$35:$L$35</c:f>
              <c:numCache>
                <c:formatCode>#,##0.0</c:formatCode>
                <c:ptCount val="3"/>
                <c:pt idx="0">
                  <c:v>4574.58</c:v>
                </c:pt>
                <c:pt idx="1">
                  <c:v>7561.55</c:v>
                </c:pt>
                <c:pt idx="2">
                  <c:v>8168.85</c:v>
                </c:pt>
              </c:numCache>
            </c:numRef>
          </c:val>
        </c:ser>
        <c:ser>
          <c:idx val="5"/>
          <c:order val="5"/>
          <c:tx>
            <c:strRef>
              <c:f>'8.11'!$A$36</c:f>
              <c:strCache>
                <c:ptCount val="1"/>
                <c:pt idx="0">
                  <c:v>Domácnosti</c:v>
                </c:pt>
              </c:strCache>
            </c:strRef>
          </c:tx>
          <c:invertIfNegative val="0"/>
          <c:cat>
            <c:strRef>
              <c:f>'8.11'!$J$11:$L$11</c:f>
              <c:strCache>
                <c:ptCount val="3"/>
                <c:pt idx="0">
                  <c:v>Leden</c:v>
                </c:pt>
                <c:pt idx="1">
                  <c:v>Únor</c:v>
                </c:pt>
                <c:pt idx="2">
                  <c:v>Březen</c:v>
                </c:pt>
              </c:strCache>
            </c:strRef>
          </c:cat>
          <c:val>
            <c:numRef>
              <c:f>'8.11'!$J$36:$L$36</c:f>
              <c:numCache>
                <c:formatCode>#,##0.0</c:formatCode>
                <c:ptCount val="3"/>
                <c:pt idx="0">
                  <c:v>255978.59100000001</c:v>
                </c:pt>
                <c:pt idx="1">
                  <c:v>282219.48300000007</c:v>
                </c:pt>
                <c:pt idx="2">
                  <c:v>278680.32199999999</c:v>
                </c:pt>
              </c:numCache>
            </c:numRef>
          </c:val>
        </c:ser>
        <c:ser>
          <c:idx val="6"/>
          <c:order val="6"/>
          <c:tx>
            <c:strRef>
              <c:f>'8.11'!$A$37</c:f>
              <c:strCache>
                <c:ptCount val="1"/>
                <c:pt idx="0">
                  <c:v>Obchod, služby, školství, zdravotnictví</c:v>
                </c:pt>
              </c:strCache>
            </c:strRef>
          </c:tx>
          <c:invertIfNegative val="0"/>
          <c:cat>
            <c:strRef>
              <c:f>'8.11'!$J$11:$L$11</c:f>
              <c:strCache>
                <c:ptCount val="3"/>
                <c:pt idx="0">
                  <c:v>Leden</c:v>
                </c:pt>
                <c:pt idx="1">
                  <c:v>Únor</c:v>
                </c:pt>
                <c:pt idx="2">
                  <c:v>Březen</c:v>
                </c:pt>
              </c:strCache>
            </c:strRef>
          </c:cat>
          <c:val>
            <c:numRef>
              <c:f>'8.11'!$J$37:$L$37</c:f>
              <c:numCache>
                <c:formatCode>#,##0.0</c:formatCode>
                <c:ptCount val="3"/>
                <c:pt idx="0">
                  <c:v>158151.158</c:v>
                </c:pt>
                <c:pt idx="1">
                  <c:v>184415.93100000001</c:v>
                </c:pt>
                <c:pt idx="2">
                  <c:v>175681.33400000003</c:v>
                </c:pt>
              </c:numCache>
            </c:numRef>
          </c:val>
        </c:ser>
        <c:ser>
          <c:idx val="7"/>
          <c:order val="7"/>
          <c:tx>
            <c:strRef>
              <c:f>'8.11'!$A$38</c:f>
              <c:strCache>
                <c:ptCount val="1"/>
                <c:pt idx="0">
                  <c:v>Ostatní</c:v>
                </c:pt>
              </c:strCache>
            </c:strRef>
          </c:tx>
          <c:invertIfNegative val="0"/>
          <c:cat>
            <c:strRef>
              <c:f>'8.11'!$J$11:$L$11</c:f>
              <c:strCache>
                <c:ptCount val="3"/>
                <c:pt idx="0">
                  <c:v>Leden</c:v>
                </c:pt>
                <c:pt idx="1">
                  <c:v>Únor</c:v>
                </c:pt>
                <c:pt idx="2">
                  <c:v>Březen</c:v>
                </c:pt>
              </c:strCache>
            </c:strRef>
          </c:cat>
          <c:val>
            <c:numRef>
              <c:f>'8.11'!$J$38:$L$38</c:f>
              <c:numCache>
                <c:formatCode>#,##0.0</c:formatCode>
                <c:ptCount val="3"/>
                <c:pt idx="0">
                  <c:v>2315.8879999999999</c:v>
                </c:pt>
                <c:pt idx="1">
                  <c:v>2801.6849999999999</c:v>
                </c:pt>
                <c:pt idx="2">
                  <c:v>2309.2599999999998</c:v>
                </c:pt>
              </c:numCache>
            </c:numRef>
          </c:val>
        </c:ser>
        <c:dLbls>
          <c:showLegendKey val="0"/>
          <c:showVal val="0"/>
          <c:showCatName val="0"/>
          <c:showSerName val="0"/>
          <c:showPercent val="0"/>
          <c:showBubbleSize val="0"/>
        </c:dLbls>
        <c:gapWidth val="150"/>
        <c:overlap val="100"/>
        <c:axId val="231831424"/>
        <c:axId val="231832960"/>
      </c:barChart>
      <c:catAx>
        <c:axId val="231831424"/>
        <c:scaling>
          <c:orientation val="minMax"/>
        </c:scaling>
        <c:delete val="0"/>
        <c:axPos val="b"/>
        <c:numFmt formatCode="General" sourceLinked="1"/>
        <c:majorTickMark val="none"/>
        <c:minorTickMark val="none"/>
        <c:tickLblPos val="nextTo"/>
        <c:txPr>
          <a:bodyPr/>
          <a:lstStyle/>
          <a:p>
            <a:pPr>
              <a:defRPr sz="900"/>
            </a:pPr>
            <a:endParaRPr lang="cs-CZ"/>
          </a:p>
        </c:txPr>
        <c:crossAx val="231832960"/>
        <c:crosses val="autoZero"/>
        <c:auto val="1"/>
        <c:lblAlgn val="ctr"/>
        <c:lblOffset val="100"/>
        <c:noMultiLvlLbl val="0"/>
      </c:catAx>
      <c:valAx>
        <c:axId val="23183296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183142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'8.11'!$M$13:$M$28</c:f>
              <c:numCache>
                <c:formatCode>0.0%</c:formatCode>
                <c:ptCount val="16"/>
              </c:numCache>
            </c:numRef>
          </c:cat>
          <c:val>
            <c:numRef>
              <c:f>'8.11'!$M$13:$M$28</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'8.11'!$M$31:$M$38</c:f>
              <c:numCache>
                <c:formatCode>#,##0.0</c:formatCode>
                <c:ptCount val="8"/>
              </c:numCache>
            </c:numRef>
          </c:cat>
          <c:val>
            <c:numRef>
              <c:f>'8.11'!$M$31:$M$38</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Středočeský kraj</a:t>
            </a:r>
          </a:p>
        </c:rich>
      </c:tx>
      <c:overlay val="0"/>
    </c:title>
    <c:autoTitleDeleted val="0"/>
    <c:plotArea>
      <c:layout>
        <c:manualLayout>
          <c:layoutTarget val="inner"/>
          <c:xMode val="edge"/>
          <c:yMode val="edge"/>
          <c:x val="4.0663060353530081E-2"/>
          <c:y val="0.30584543598716829"/>
          <c:w val="0.90254655833803266"/>
          <c:h val="0.24547448142412759"/>
        </c:manualLayout>
      </c:layout>
      <c:barChart>
        <c:barDir val="bar"/>
        <c:grouping val="clustered"/>
        <c:varyColors val="0"/>
        <c:ser>
          <c:idx val="2"/>
          <c:order val="0"/>
          <c:tx>
            <c:strRef>
              <c:f>'8.12'!$I$5</c:f>
              <c:strCache>
                <c:ptCount val="1"/>
                <c:pt idx="0">
                  <c:v>dodávkách ČR</c:v>
                </c:pt>
              </c:strCache>
            </c:strRef>
          </c:tx>
          <c:invertIfNegative val="0"/>
          <c:val>
            <c:numRef>
              <c:f>'8.12'!$J$5</c:f>
              <c:numCache>
                <c:formatCode>0.0%</c:formatCode>
                <c:ptCount val="1"/>
                <c:pt idx="0">
                  <c:v>0.21530190478293917</c:v>
                </c:pt>
              </c:numCache>
            </c:numRef>
          </c:val>
        </c:ser>
        <c:ser>
          <c:idx val="1"/>
          <c:order val="1"/>
          <c:tx>
            <c:strRef>
              <c:f>'8.12'!$I$4</c:f>
              <c:strCache>
                <c:ptCount val="1"/>
                <c:pt idx="0">
                  <c:v>výrobě</c:v>
                </c:pt>
              </c:strCache>
            </c:strRef>
          </c:tx>
          <c:invertIfNegative val="0"/>
          <c:val>
            <c:numRef>
              <c:f>'8.12'!$J$4</c:f>
              <c:numCache>
                <c:formatCode>0.0%</c:formatCode>
                <c:ptCount val="1"/>
                <c:pt idx="0">
                  <c:v>0.1815671178999988</c:v>
                </c:pt>
              </c:numCache>
            </c:numRef>
          </c:val>
        </c:ser>
        <c:ser>
          <c:idx val="0"/>
          <c:order val="2"/>
          <c:tx>
            <c:strRef>
              <c:f>'8.12'!$I$3</c:f>
              <c:strCache>
                <c:ptCount val="1"/>
                <c:pt idx="0">
                  <c:v>instalovaném výkonu</c:v>
                </c:pt>
              </c:strCache>
            </c:strRef>
          </c:tx>
          <c:invertIfNegative val="0"/>
          <c:val>
            <c:numRef>
              <c:f>'8.12'!$J$3</c:f>
              <c:numCache>
                <c:formatCode>0.0%</c:formatCode>
                <c:ptCount val="1"/>
                <c:pt idx="0">
                  <c:v>0.10551892011470168</c:v>
                </c:pt>
              </c:numCache>
            </c:numRef>
          </c:val>
        </c:ser>
        <c:dLbls>
          <c:showLegendKey val="0"/>
          <c:showVal val="0"/>
          <c:showCatName val="0"/>
          <c:showSerName val="0"/>
          <c:showPercent val="0"/>
          <c:showBubbleSize val="0"/>
        </c:dLbls>
        <c:gapWidth val="150"/>
        <c:axId val="233079552"/>
        <c:axId val="233081088"/>
      </c:barChart>
      <c:catAx>
        <c:axId val="233079552"/>
        <c:scaling>
          <c:orientation val="minMax"/>
        </c:scaling>
        <c:delete val="1"/>
        <c:axPos val="l"/>
        <c:numFmt formatCode="General" sourceLinked="1"/>
        <c:majorTickMark val="none"/>
        <c:minorTickMark val="none"/>
        <c:tickLblPos val="nextTo"/>
        <c:crossAx val="233081088"/>
        <c:crosses val="autoZero"/>
        <c:auto val="1"/>
        <c:lblAlgn val="ctr"/>
        <c:lblOffset val="100"/>
        <c:noMultiLvlLbl val="0"/>
      </c:catAx>
      <c:valAx>
        <c:axId val="23308108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33079552"/>
        <c:crosses val="autoZero"/>
        <c:crossBetween val="between"/>
      </c:valAx>
    </c:plotArea>
    <c:legend>
      <c:legendPos val="b"/>
      <c:layout>
        <c:manualLayout>
          <c:xMode val="edge"/>
          <c:yMode val="edge"/>
          <c:x val="0.14146772767462423"/>
          <c:y val="0.74908068686696816"/>
          <c:w val="0.85853227232537577"/>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userShapes r:id="rId1"/>
</c:chartSpace>
</file>

<file path=xl/charts/chart1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a:t>
            </a:r>
            <a:r>
              <a:rPr lang="cs-CZ" sz="1000" baseline="0"/>
              <a:t> </a:t>
            </a:r>
            <a:r>
              <a:rPr lang="cs-CZ" sz="1000"/>
              <a:t>tepla (GJ)</a:t>
            </a:r>
          </a:p>
        </c:rich>
      </c:tx>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'8.12'!$A$13</c:f>
              <c:strCache>
                <c:ptCount val="1"/>
                <c:pt idx="0">
                  <c:v>Biomasa</c:v>
                </c:pt>
              </c:strCache>
            </c:strRef>
          </c:tx>
          <c:invertIfNegative val="0"/>
          <c:cat>
            <c:strRef>
              <c:f>'8.12'!$J$11:$L$11</c:f>
              <c:strCache>
                <c:ptCount val="3"/>
                <c:pt idx="0">
                  <c:v>Leden</c:v>
                </c:pt>
                <c:pt idx="1">
                  <c:v>Únor</c:v>
                </c:pt>
                <c:pt idx="2">
                  <c:v>Březen</c:v>
                </c:pt>
              </c:strCache>
            </c:strRef>
          </c:cat>
          <c:val>
            <c:numRef>
              <c:f>'8.12'!$J$13:$L$13</c:f>
              <c:numCache>
                <c:formatCode>#,##0.0</c:formatCode>
                <c:ptCount val="3"/>
                <c:pt idx="0">
                  <c:v>91040.262999999992</c:v>
                </c:pt>
                <c:pt idx="1">
                  <c:v>95264.421000000002</c:v>
                </c:pt>
                <c:pt idx="2">
                  <c:v>78384.570000000007</c:v>
                </c:pt>
              </c:numCache>
            </c:numRef>
          </c:val>
        </c:ser>
        <c:ser>
          <c:idx val="1"/>
          <c:order val="1"/>
          <c:tx>
            <c:strRef>
              <c:f>'8.12'!$A$14</c:f>
              <c:strCache>
                <c:ptCount val="1"/>
                <c:pt idx="0">
                  <c:v>Bioplyn</c:v>
                </c:pt>
              </c:strCache>
            </c:strRef>
          </c:tx>
          <c:invertIfNegative val="0"/>
          <c:cat>
            <c:strRef>
              <c:f>'8.12'!$J$11:$L$11</c:f>
              <c:strCache>
                <c:ptCount val="3"/>
                <c:pt idx="0">
                  <c:v>Leden</c:v>
                </c:pt>
                <c:pt idx="1">
                  <c:v>Únor</c:v>
                </c:pt>
                <c:pt idx="2">
                  <c:v>Březen</c:v>
                </c:pt>
              </c:strCache>
            </c:strRef>
          </c:cat>
          <c:val>
            <c:numRef>
              <c:f>'8.12'!$J$14:$L$14</c:f>
              <c:numCache>
                <c:formatCode>#,##0.0</c:formatCode>
                <c:ptCount val="3"/>
                <c:pt idx="0">
                  <c:v>3789.337</c:v>
                </c:pt>
                <c:pt idx="1">
                  <c:v>3418.0219999999999</c:v>
                </c:pt>
                <c:pt idx="2">
                  <c:v>3909.1549999999997</c:v>
                </c:pt>
              </c:numCache>
            </c:numRef>
          </c:val>
        </c:ser>
        <c:ser>
          <c:idx val="2"/>
          <c:order val="2"/>
          <c:tx>
            <c:strRef>
              <c:f>'8.12'!$A$15</c:f>
              <c:strCache>
                <c:ptCount val="1"/>
                <c:pt idx="0">
                  <c:v>Černé uhlí</c:v>
                </c:pt>
              </c:strCache>
            </c:strRef>
          </c:tx>
          <c:invertIfNegative val="0"/>
          <c:cat>
            <c:strRef>
              <c:f>'8.12'!$J$11:$L$11</c:f>
              <c:strCache>
                <c:ptCount val="3"/>
                <c:pt idx="0">
                  <c:v>Leden</c:v>
                </c:pt>
                <c:pt idx="1">
                  <c:v>Únor</c:v>
                </c:pt>
                <c:pt idx="2">
                  <c:v>Březen</c:v>
                </c:pt>
              </c:strCache>
            </c:strRef>
          </c:cat>
          <c:val>
            <c:numRef>
              <c:f>'8.12'!$J$15:$L$15</c:f>
              <c:numCache>
                <c:formatCode>#,##0.0</c:formatCode>
                <c:ptCount val="3"/>
                <c:pt idx="0">
                  <c:v>0</c:v>
                </c:pt>
                <c:pt idx="1">
                  <c:v>0</c:v>
                </c:pt>
                <c:pt idx="2">
                  <c:v>0</c:v>
                </c:pt>
              </c:numCache>
            </c:numRef>
          </c:val>
        </c:ser>
        <c:ser>
          <c:idx val="3"/>
          <c:order val="3"/>
          <c:tx>
            <c:strRef>
              <c:f>'8.12'!$A$16</c:f>
              <c:strCache>
                <c:ptCount val="1"/>
                <c:pt idx="0">
                  <c:v>Elektrická energie</c:v>
                </c:pt>
              </c:strCache>
            </c:strRef>
          </c:tx>
          <c:invertIfNegative val="0"/>
          <c:cat>
            <c:strRef>
              <c:f>'8.12'!$J$11:$L$11</c:f>
              <c:strCache>
                <c:ptCount val="3"/>
                <c:pt idx="0">
                  <c:v>Leden</c:v>
                </c:pt>
                <c:pt idx="1">
                  <c:v>Únor</c:v>
                </c:pt>
                <c:pt idx="2">
                  <c:v>Březen</c:v>
                </c:pt>
              </c:strCache>
            </c:strRef>
          </c:cat>
          <c:val>
            <c:numRef>
              <c:f>'8.12'!$J$16:$L$16</c:f>
              <c:numCache>
                <c:formatCode>#,##0.0</c:formatCode>
                <c:ptCount val="3"/>
                <c:pt idx="0">
                  <c:v>0</c:v>
                </c:pt>
                <c:pt idx="1">
                  <c:v>0</c:v>
                </c:pt>
                <c:pt idx="2">
                  <c:v>0</c:v>
                </c:pt>
              </c:numCache>
            </c:numRef>
          </c:val>
        </c:ser>
        <c:ser>
          <c:idx val="4"/>
          <c:order val="4"/>
          <c:tx>
            <c:strRef>
              <c:f>'8.12'!$A$17</c:f>
              <c:strCache>
                <c:ptCount val="1"/>
                <c:pt idx="0">
                  <c:v>Energie prostředí (tepelné čerpadlo)</c:v>
                </c:pt>
              </c:strCache>
            </c:strRef>
          </c:tx>
          <c:invertIfNegative val="0"/>
          <c:cat>
            <c:strRef>
              <c:f>'8.12'!$J$11:$L$11</c:f>
              <c:strCache>
                <c:ptCount val="3"/>
                <c:pt idx="0">
                  <c:v>Leden</c:v>
                </c:pt>
                <c:pt idx="1">
                  <c:v>Únor</c:v>
                </c:pt>
                <c:pt idx="2">
                  <c:v>Březen</c:v>
                </c:pt>
              </c:strCache>
            </c:strRef>
          </c:cat>
          <c:val>
            <c:numRef>
              <c:f>'8.12'!$J$17:$L$17</c:f>
              <c:numCache>
                <c:formatCode>#,##0.0</c:formatCode>
                <c:ptCount val="3"/>
                <c:pt idx="0">
                  <c:v>0</c:v>
                </c:pt>
                <c:pt idx="1">
                  <c:v>0</c:v>
                </c:pt>
                <c:pt idx="2">
                  <c:v>0</c:v>
                </c:pt>
              </c:numCache>
            </c:numRef>
          </c:val>
        </c:ser>
        <c:ser>
          <c:idx val="5"/>
          <c:order val="5"/>
          <c:tx>
            <c:strRef>
              <c:f>'8.12'!$A$18</c:f>
              <c:strCache>
                <c:ptCount val="1"/>
                <c:pt idx="0">
                  <c:v>Energie Slunce (solární kolektor)</c:v>
                </c:pt>
              </c:strCache>
            </c:strRef>
          </c:tx>
          <c:invertIfNegative val="0"/>
          <c:cat>
            <c:strRef>
              <c:f>'8.12'!$J$11:$L$11</c:f>
              <c:strCache>
                <c:ptCount val="3"/>
                <c:pt idx="0">
                  <c:v>Leden</c:v>
                </c:pt>
                <c:pt idx="1">
                  <c:v>Únor</c:v>
                </c:pt>
                <c:pt idx="2">
                  <c:v>Březen</c:v>
                </c:pt>
              </c:strCache>
            </c:strRef>
          </c:cat>
          <c:val>
            <c:numRef>
              <c:f>'8.12'!$J$18:$L$18</c:f>
              <c:numCache>
                <c:formatCode>#,##0.0</c:formatCode>
                <c:ptCount val="3"/>
                <c:pt idx="0">
                  <c:v>0</c:v>
                </c:pt>
                <c:pt idx="1">
                  <c:v>0</c:v>
                </c:pt>
                <c:pt idx="2">
                  <c:v>0</c:v>
                </c:pt>
              </c:numCache>
            </c:numRef>
          </c:val>
        </c:ser>
        <c:ser>
          <c:idx val="6"/>
          <c:order val="6"/>
          <c:tx>
            <c:strRef>
              <c:f>'8.12'!$A$19</c:f>
              <c:strCache>
                <c:ptCount val="1"/>
                <c:pt idx="0">
                  <c:v>Hnědé uhlí</c:v>
                </c:pt>
              </c:strCache>
            </c:strRef>
          </c:tx>
          <c:invertIfNegative val="0"/>
          <c:cat>
            <c:strRef>
              <c:f>'8.12'!$J$11:$L$11</c:f>
              <c:strCache>
                <c:ptCount val="3"/>
                <c:pt idx="0">
                  <c:v>Leden</c:v>
                </c:pt>
                <c:pt idx="1">
                  <c:v>Únor</c:v>
                </c:pt>
                <c:pt idx="2">
                  <c:v>Březen</c:v>
                </c:pt>
              </c:strCache>
            </c:strRef>
          </c:cat>
          <c:val>
            <c:numRef>
              <c:f>'8.12'!$J$19:$L$19</c:f>
              <c:numCache>
                <c:formatCode>#,##0.0</c:formatCode>
                <c:ptCount val="3"/>
                <c:pt idx="0">
                  <c:v>1951307.6390000004</c:v>
                </c:pt>
                <c:pt idx="1">
                  <c:v>2018082.818</c:v>
                </c:pt>
                <c:pt idx="2">
                  <c:v>1963356.2320000001</c:v>
                </c:pt>
              </c:numCache>
            </c:numRef>
          </c:val>
        </c:ser>
        <c:ser>
          <c:idx val="7"/>
          <c:order val="7"/>
          <c:tx>
            <c:strRef>
              <c:f>'8.12'!$A$20</c:f>
              <c:strCache>
                <c:ptCount val="1"/>
                <c:pt idx="0">
                  <c:v>Jaderné palivo</c:v>
                </c:pt>
              </c:strCache>
            </c:strRef>
          </c:tx>
          <c:invertIfNegative val="0"/>
          <c:cat>
            <c:strRef>
              <c:f>'8.12'!$J$11:$L$11</c:f>
              <c:strCache>
                <c:ptCount val="3"/>
                <c:pt idx="0">
                  <c:v>Leden</c:v>
                </c:pt>
                <c:pt idx="1">
                  <c:v>Únor</c:v>
                </c:pt>
                <c:pt idx="2">
                  <c:v>Březen</c:v>
                </c:pt>
              </c:strCache>
            </c:strRef>
          </c:cat>
          <c:val>
            <c:numRef>
              <c:f>'8.12'!$J$20:$L$20</c:f>
              <c:numCache>
                <c:formatCode>#,##0.0</c:formatCode>
                <c:ptCount val="3"/>
                <c:pt idx="0">
                  <c:v>0</c:v>
                </c:pt>
                <c:pt idx="1">
                  <c:v>0</c:v>
                </c:pt>
                <c:pt idx="2">
                  <c:v>0</c:v>
                </c:pt>
              </c:numCache>
            </c:numRef>
          </c:val>
        </c:ser>
        <c:ser>
          <c:idx val="8"/>
          <c:order val="8"/>
          <c:tx>
            <c:strRef>
              <c:f>'8.12'!$A$21</c:f>
              <c:strCache>
                <c:ptCount val="1"/>
                <c:pt idx="0">
                  <c:v>Koks</c:v>
                </c:pt>
              </c:strCache>
            </c:strRef>
          </c:tx>
          <c:invertIfNegative val="0"/>
          <c:cat>
            <c:strRef>
              <c:f>'8.12'!$J$11:$L$11</c:f>
              <c:strCache>
                <c:ptCount val="3"/>
                <c:pt idx="0">
                  <c:v>Leden</c:v>
                </c:pt>
                <c:pt idx="1">
                  <c:v>Únor</c:v>
                </c:pt>
                <c:pt idx="2">
                  <c:v>Březen</c:v>
                </c:pt>
              </c:strCache>
            </c:strRef>
          </c:cat>
          <c:val>
            <c:numRef>
              <c:f>'8.12'!$J$21:$L$21</c:f>
              <c:numCache>
                <c:formatCode>#,##0.0</c:formatCode>
                <c:ptCount val="3"/>
                <c:pt idx="0">
                  <c:v>100.38</c:v>
                </c:pt>
                <c:pt idx="1">
                  <c:v>0</c:v>
                </c:pt>
                <c:pt idx="2">
                  <c:v>80.430000000000007</c:v>
                </c:pt>
              </c:numCache>
            </c:numRef>
          </c:val>
        </c:ser>
        <c:ser>
          <c:idx val="9"/>
          <c:order val="9"/>
          <c:tx>
            <c:strRef>
              <c:f>'8.12'!$A$22</c:f>
              <c:strCache>
                <c:ptCount val="1"/>
                <c:pt idx="0">
                  <c:v>Odpadní teplo</c:v>
                </c:pt>
              </c:strCache>
            </c:strRef>
          </c:tx>
          <c:invertIfNegative val="0"/>
          <c:cat>
            <c:strRef>
              <c:f>'8.12'!$J$11:$L$11</c:f>
              <c:strCache>
                <c:ptCount val="3"/>
                <c:pt idx="0">
                  <c:v>Leden</c:v>
                </c:pt>
                <c:pt idx="1">
                  <c:v>Únor</c:v>
                </c:pt>
                <c:pt idx="2">
                  <c:v>Březen</c:v>
                </c:pt>
              </c:strCache>
            </c:strRef>
          </c:cat>
          <c:val>
            <c:numRef>
              <c:f>'8.12'!$J$22:$L$22</c:f>
              <c:numCache>
                <c:formatCode>#,##0.0</c:formatCode>
                <c:ptCount val="3"/>
                <c:pt idx="0">
                  <c:v>7659.77</c:v>
                </c:pt>
                <c:pt idx="1">
                  <c:v>4891</c:v>
                </c:pt>
                <c:pt idx="2">
                  <c:v>2452</c:v>
                </c:pt>
              </c:numCache>
            </c:numRef>
          </c:val>
        </c:ser>
        <c:ser>
          <c:idx val="10"/>
          <c:order val="10"/>
          <c:tx>
            <c:strRef>
              <c:f>'8.12'!$A$23</c:f>
              <c:strCache>
                <c:ptCount val="1"/>
                <c:pt idx="0">
                  <c:v>Ostatní kapalná paliva</c:v>
                </c:pt>
              </c:strCache>
            </c:strRef>
          </c:tx>
          <c:invertIfNegative val="0"/>
          <c:cat>
            <c:strRef>
              <c:f>'8.12'!$J$11:$L$11</c:f>
              <c:strCache>
                <c:ptCount val="3"/>
                <c:pt idx="0">
                  <c:v>Leden</c:v>
                </c:pt>
                <c:pt idx="1">
                  <c:v>Únor</c:v>
                </c:pt>
                <c:pt idx="2">
                  <c:v>Březen</c:v>
                </c:pt>
              </c:strCache>
            </c:strRef>
          </c:cat>
          <c:val>
            <c:numRef>
              <c:f>'8.12'!$J$23:$L$23</c:f>
              <c:numCache>
                <c:formatCode>#,##0.0</c:formatCode>
                <c:ptCount val="3"/>
                <c:pt idx="0">
                  <c:v>3184.6469999999999</c:v>
                </c:pt>
                <c:pt idx="1">
                  <c:v>2458.1570000000002</c:v>
                </c:pt>
                <c:pt idx="2">
                  <c:v>2301.489</c:v>
                </c:pt>
              </c:numCache>
            </c:numRef>
          </c:val>
        </c:ser>
        <c:ser>
          <c:idx val="11"/>
          <c:order val="11"/>
          <c:tx>
            <c:strRef>
              <c:f>'8.12'!$A$24</c:f>
              <c:strCache>
                <c:ptCount val="1"/>
                <c:pt idx="0">
                  <c:v>Ostatní pevná paliva</c:v>
                </c:pt>
              </c:strCache>
            </c:strRef>
          </c:tx>
          <c:invertIfNegative val="0"/>
          <c:cat>
            <c:strRef>
              <c:f>'8.12'!$J$11:$L$11</c:f>
              <c:strCache>
                <c:ptCount val="3"/>
                <c:pt idx="0">
                  <c:v>Leden</c:v>
                </c:pt>
                <c:pt idx="1">
                  <c:v>Únor</c:v>
                </c:pt>
                <c:pt idx="2">
                  <c:v>Březen</c:v>
                </c:pt>
              </c:strCache>
            </c:strRef>
          </c:cat>
          <c:val>
            <c:numRef>
              <c:f>'8.12'!$J$24:$L$24</c:f>
              <c:numCache>
                <c:formatCode>#,##0.0</c:formatCode>
                <c:ptCount val="3"/>
                <c:pt idx="0">
                  <c:v>8602</c:v>
                </c:pt>
                <c:pt idx="1">
                  <c:v>2587.6999999999998</c:v>
                </c:pt>
                <c:pt idx="2">
                  <c:v>7680.2</c:v>
                </c:pt>
              </c:numCache>
            </c:numRef>
          </c:val>
        </c:ser>
        <c:ser>
          <c:idx val="12"/>
          <c:order val="12"/>
          <c:tx>
            <c:strRef>
              <c:f>'8.12'!$A$25</c:f>
              <c:strCache>
                <c:ptCount val="1"/>
                <c:pt idx="0">
                  <c:v>Ostatní plyny</c:v>
                </c:pt>
              </c:strCache>
            </c:strRef>
          </c:tx>
          <c:invertIfNegative val="0"/>
          <c:cat>
            <c:strRef>
              <c:f>'8.12'!$J$11:$L$11</c:f>
              <c:strCache>
                <c:ptCount val="3"/>
                <c:pt idx="0">
                  <c:v>Leden</c:v>
                </c:pt>
                <c:pt idx="1">
                  <c:v>Únor</c:v>
                </c:pt>
                <c:pt idx="2">
                  <c:v>Březen</c:v>
                </c:pt>
              </c:strCache>
            </c:strRef>
          </c:cat>
          <c:val>
            <c:numRef>
              <c:f>'8.12'!$J$25:$L$25</c:f>
              <c:numCache>
                <c:formatCode>#,##0.0</c:formatCode>
                <c:ptCount val="3"/>
                <c:pt idx="0">
                  <c:v>68098.880000000005</c:v>
                </c:pt>
                <c:pt idx="1">
                  <c:v>56919.67</c:v>
                </c:pt>
                <c:pt idx="2">
                  <c:v>51443.369999999995</c:v>
                </c:pt>
              </c:numCache>
            </c:numRef>
          </c:val>
        </c:ser>
        <c:ser>
          <c:idx val="13"/>
          <c:order val="13"/>
          <c:tx>
            <c:strRef>
              <c:f>'8.12'!$A$26</c:f>
              <c:strCache>
                <c:ptCount val="1"/>
                <c:pt idx="0">
                  <c:v>Ostatní</c:v>
                </c:pt>
              </c:strCache>
            </c:strRef>
          </c:tx>
          <c:invertIfNegative val="0"/>
          <c:cat>
            <c:strRef>
              <c:f>'8.12'!$J$11:$L$11</c:f>
              <c:strCache>
                <c:ptCount val="3"/>
                <c:pt idx="0">
                  <c:v>Leden</c:v>
                </c:pt>
                <c:pt idx="1">
                  <c:v>Únor</c:v>
                </c:pt>
                <c:pt idx="2">
                  <c:v>Březen</c:v>
                </c:pt>
              </c:strCache>
            </c:strRef>
          </c:cat>
          <c:val>
            <c:numRef>
              <c:f>'8.12'!$J$26:$L$26</c:f>
              <c:numCache>
                <c:formatCode>#,##0.0</c:formatCode>
                <c:ptCount val="3"/>
                <c:pt idx="0">
                  <c:v>0</c:v>
                </c:pt>
                <c:pt idx="1">
                  <c:v>0</c:v>
                </c:pt>
                <c:pt idx="2">
                  <c:v>0</c:v>
                </c:pt>
              </c:numCache>
            </c:numRef>
          </c:val>
        </c:ser>
        <c:ser>
          <c:idx val="14"/>
          <c:order val="14"/>
          <c:tx>
            <c:strRef>
              <c:f>'8.12'!$A$27</c:f>
              <c:strCache>
                <c:ptCount val="1"/>
                <c:pt idx="0">
                  <c:v>Topné oleje</c:v>
                </c:pt>
              </c:strCache>
            </c:strRef>
          </c:tx>
          <c:invertIfNegative val="0"/>
          <c:cat>
            <c:strRef>
              <c:f>'8.12'!$J$11:$L$11</c:f>
              <c:strCache>
                <c:ptCount val="3"/>
                <c:pt idx="0">
                  <c:v>Leden</c:v>
                </c:pt>
                <c:pt idx="1">
                  <c:v>Únor</c:v>
                </c:pt>
                <c:pt idx="2">
                  <c:v>Březen</c:v>
                </c:pt>
              </c:strCache>
            </c:strRef>
          </c:cat>
          <c:val>
            <c:numRef>
              <c:f>'8.12'!$J$27:$L$27</c:f>
              <c:numCache>
                <c:formatCode>#,##0.0</c:formatCode>
                <c:ptCount val="3"/>
                <c:pt idx="0">
                  <c:v>1689.6089999999999</c:v>
                </c:pt>
                <c:pt idx="1">
                  <c:v>3963.1019999999994</c:v>
                </c:pt>
                <c:pt idx="2">
                  <c:v>3125.9140000000002</c:v>
                </c:pt>
              </c:numCache>
            </c:numRef>
          </c:val>
        </c:ser>
        <c:ser>
          <c:idx val="15"/>
          <c:order val="15"/>
          <c:tx>
            <c:strRef>
              <c:f>'8.12'!$A$28</c:f>
              <c:strCache>
                <c:ptCount val="1"/>
                <c:pt idx="0">
                  <c:v>Zemní plyn</c:v>
                </c:pt>
              </c:strCache>
            </c:strRef>
          </c:tx>
          <c:invertIfNegative val="0"/>
          <c:cat>
            <c:strRef>
              <c:f>'8.12'!$J$11:$L$11</c:f>
              <c:strCache>
                <c:ptCount val="3"/>
                <c:pt idx="0">
                  <c:v>Leden</c:v>
                </c:pt>
                <c:pt idx="1">
                  <c:v>Únor</c:v>
                </c:pt>
                <c:pt idx="2">
                  <c:v>Březen</c:v>
                </c:pt>
              </c:strCache>
            </c:strRef>
          </c:cat>
          <c:val>
            <c:numRef>
              <c:f>'8.12'!$J$28:$L$28</c:f>
              <c:numCache>
                <c:formatCode>#,##0.0</c:formatCode>
                <c:ptCount val="3"/>
                <c:pt idx="0">
                  <c:v>548870.91599999997</c:v>
                </c:pt>
                <c:pt idx="1">
                  <c:v>575012.39000000013</c:v>
                </c:pt>
                <c:pt idx="2">
                  <c:v>597801.679</c:v>
                </c:pt>
              </c:numCache>
            </c:numRef>
          </c:val>
        </c:ser>
        <c:dLbls>
          <c:showLegendKey val="0"/>
          <c:showVal val="0"/>
          <c:showCatName val="0"/>
          <c:showSerName val="0"/>
          <c:showPercent val="0"/>
          <c:showBubbleSize val="0"/>
        </c:dLbls>
        <c:gapWidth val="150"/>
        <c:overlap val="100"/>
        <c:axId val="233237120"/>
        <c:axId val="233238912"/>
      </c:barChart>
      <c:catAx>
        <c:axId val="233237120"/>
        <c:scaling>
          <c:orientation val="minMax"/>
        </c:scaling>
        <c:delete val="0"/>
        <c:axPos val="b"/>
        <c:numFmt formatCode="General" sourceLinked="1"/>
        <c:majorTickMark val="none"/>
        <c:minorTickMark val="none"/>
        <c:tickLblPos val="nextTo"/>
        <c:txPr>
          <a:bodyPr/>
          <a:lstStyle/>
          <a:p>
            <a:pPr>
              <a:defRPr sz="900"/>
            </a:pPr>
            <a:endParaRPr lang="cs-CZ"/>
          </a:p>
        </c:txPr>
        <c:crossAx val="233238912"/>
        <c:crosses val="autoZero"/>
        <c:auto val="1"/>
        <c:lblAlgn val="ctr"/>
        <c:lblOffset val="100"/>
        <c:noMultiLvlLbl val="0"/>
      </c:catAx>
      <c:valAx>
        <c:axId val="233238912"/>
        <c:scaling>
          <c:orientation val="minMax"/>
          <c:max val="30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33237120"/>
        <c:crosses val="autoZero"/>
        <c:crossBetween val="between"/>
        <c:majorUnit val="5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'8.12'!$A$31</c:f>
              <c:strCache>
                <c:ptCount val="1"/>
                <c:pt idx="0">
                  <c:v>Průmysl</c:v>
                </c:pt>
              </c:strCache>
            </c:strRef>
          </c:tx>
          <c:invertIfNegative val="0"/>
          <c:cat>
            <c:strRef>
              <c:f>'8.12'!$J$11:$L$11</c:f>
              <c:strCache>
                <c:ptCount val="3"/>
                <c:pt idx="0">
                  <c:v>Leden</c:v>
                </c:pt>
                <c:pt idx="1">
                  <c:v>Únor</c:v>
                </c:pt>
                <c:pt idx="2">
                  <c:v>Březen</c:v>
                </c:pt>
              </c:strCache>
            </c:strRef>
          </c:cat>
          <c:val>
            <c:numRef>
              <c:f>'8.12'!$J$31:$L$31</c:f>
              <c:numCache>
                <c:formatCode>#,##0.0</c:formatCode>
                <c:ptCount val="3"/>
                <c:pt idx="0">
                  <c:v>652329.33899999992</c:v>
                </c:pt>
                <c:pt idx="1">
                  <c:v>643048.31700000004</c:v>
                </c:pt>
                <c:pt idx="2">
                  <c:v>649606.37199999997</c:v>
                </c:pt>
              </c:numCache>
            </c:numRef>
          </c:val>
        </c:ser>
        <c:ser>
          <c:idx val="1"/>
          <c:order val="1"/>
          <c:tx>
            <c:strRef>
              <c:f>'8.12'!$A$32</c:f>
              <c:strCache>
                <c:ptCount val="1"/>
                <c:pt idx="0">
                  <c:v>Energetika</c:v>
                </c:pt>
              </c:strCache>
            </c:strRef>
          </c:tx>
          <c:invertIfNegative val="0"/>
          <c:cat>
            <c:strRef>
              <c:f>'8.12'!$J$11:$L$11</c:f>
              <c:strCache>
                <c:ptCount val="3"/>
                <c:pt idx="0">
                  <c:v>Leden</c:v>
                </c:pt>
                <c:pt idx="1">
                  <c:v>Únor</c:v>
                </c:pt>
                <c:pt idx="2">
                  <c:v>Březen</c:v>
                </c:pt>
              </c:strCache>
            </c:strRef>
          </c:cat>
          <c:val>
            <c:numRef>
              <c:f>'8.12'!$J$32:$L$32</c:f>
              <c:numCache>
                <c:formatCode>#,##0.0</c:formatCode>
                <c:ptCount val="3"/>
                <c:pt idx="0">
                  <c:v>8528.4</c:v>
                </c:pt>
                <c:pt idx="1">
                  <c:v>10341.219999999999</c:v>
                </c:pt>
                <c:pt idx="2">
                  <c:v>10977.3</c:v>
                </c:pt>
              </c:numCache>
            </c:numRef>
          </c:val>
        </c:ser>
        <c:ser>
          <c:idx val="2"/>
          <c:order val="2"/>
          <c:tx>
            <c:strRef>
              <c:f>'8.12'!$A$33</c:f>
              <c:strCache>
                <c:ptCount val="1"/>
                <c:pt idx="0">
                  <c:v>Doprava</c:v>
                </c:pt>
              </c:strCache>
            </c:strRef>
          </c:tx>
          <c:invertIfNegative val="0"/>
          <c:cat>
            <c:strRef>
              <c:f>'8.12'!$J$11:$L$11</c:f>
              <c:strCache>
                <c:ptCount val="3"/>
                <c:pt idx="0">
                  <c:v>Leden</c:v>
                </c:pt>
                <c:pt idx="1">
                  <c:v>Únor</c:v>
                </c:pt>
                <c:pt idx="2">
                  <c:v>Březen</c:v>
                </c:pt>
              </c:strCache>
            </c:strRef>
          </c:cat>
          <c:val>
            <c:numRef>
              <c:f>'8.12'!$J$33:$L$33</c:f>
              <c:numCache>
                <c:formatCode>#,##0.0</c:formatCode>
                <c:ptCount val="3"/>
                <c:pt idx="0">
                  <c:v>3144.52</c:v>
                </c:pt>
                <c:pt idx="1">
                  <c:v>3252.0299999999997</c:v>
                </c:pt>
                <c:pt idx="2">
                  <c:v>3179.63</c:v>
                </c:pt>
              </c:numCache>
            </c:numRef>
          </c:val>
        </c:ser>
        <c:ser>
          <c:idx val="3"/>
          <c:order val="3"/>
          <c:tx>
            <c:strRef>
              <c:f>'8.12'!$A$34</c:f>
              <c:strCache>
                <c:ptCount val="1"/>
                <c:pt idx="0">
                  <c:v>Stavebnictví</c:v>
                </c:pt>
              </c:strCache>
            </c:strRef>
          </c:tx>
          <c:invertIfNegative val="0"/>
          <c:cat>
            <c:strRef>
              <c:f>'8.12'!$J$11:$L$11</c:f>
              <c:strCache>
                <c:ptCount val="3"/>
                <c:pt idx="0">
                  <c:v>Leden</c:v>
                </c:pt>
                <c:pt idx="1">
                  <c:v>Únor</c:v>
                </c:pt>
                <c:pt idx="2">
                  <c:v>Březen</c:v>
                </c:pt>
              </c:strCache>
            </c:strRef>
          </c:cat>
          <c:val>
            <c:numRef>
              <c:f>'8.12'!$J$34:$L$34</c:f>
              <c:numCache>
                <c:formatCode>#,##0.0</c:formatCode>
                <c:ptCount val="3"/>
                <c:pt idx="0">
                  <c:v>10241.009999999998</c:v>
                </c:pt>
                <c:pt idx="1">
                  <c:v>12430.44</c:v>
                </c:pt>
                <c:pt idx="2">
                  <c:v>13198.66</c:v>
                </c:pt>
              </c:numCache>
            </c:numRef>
          </c:val>
        </c:ser>
        <c:ser>
          <c:idx val="4"/>
          <c:order val="4"/>
          <c:tx>
            <c:strRef>
              <c:f>'8.12'!$A$35</c:f>
              <c:strCache>
                <c:ptCount val="1"/>
                <c:pt idx="0">
                  <c:v>Zemědělství a lesnictví</c:v>
                </c:pt>
              </c:strCache>
            </c:strRef>
          </c:tx>
          <c:invertIfNegative val="0"/>
          <c:cat>
            <c:strRef>
              <c:f>'8.12'!$J$11:$L$11</c:f>
              <c:strCache>
                <c:ptCount val="3"/>
                <c:pt idx="0">
                  <c:v>Leden</c:v>
                </c:pt>
                <c:pt idx="1">
                  <c:v>Únor</c:v>
                </c:pt>
                <c:pt idx="2">
                  <c:v>Březen</c:v>
                </c:pt>
              </c:strCache>
            </c:strRef>
          </c:cat>
          <c:val>
            <c:numRef>
              <c:f>'8.12'!$J$35:$L$35</c:f>
              <c:numCache>
                <c:formatCode>#,##0.0</c:formatCode>
                <c:ptCount val="3"/>
                <c:pt idx="0">
                  <c:v>1275.248</c:v>
                </c:pt>
                <c:pt idx="1">
                  <c:v>919.84900000000005</c:v>
                </c:pt>
                <c:pt idx="2">
                  <c:v>1121.31</c:v>
                </c:pt>
              </c:numCache>
            </c:numRef>
          </c:val>
        </c:ser>
        <c:ser>
          <c:idx val="5"/>
          <c:order val="5"/>
          <c:tx>
            <c:strRef>
              <c:f>'8.12'!$A$36</c:f>
              <c:strCache>
                <c:ptCount val="1"/>
                <c:pt idx="0">
                  <c:v>Domácnosti</c:v>
                </c:pt>
              </c:strCache>
            </c:strRef>
          </c:tx>
          <c:invertIfNegative val="0"/>
          <c:cat>
            <c:strRef>
              <c:f>'8.12'!$J$11:$L$11</c:f>
              <c:strCache>
                <c:ptCount val="3"/>
                <c:pt idx="0">
                  <c:v>Leden</c:v>
                </c:pt>
                <c:pt idx="1">
                  <c:v>Únor</c:v>
                </c:pt>
                <c:pt idx="2">
                  <c:v>Březen</c:v>
                </c:pt>
              </c:strCache>
            </c:strRef>
          </c:cat>
          <c:val>
            <c:numRef>
              <c:f>'8.12'!$J$36:$L$36</c:f>
              <c:numCache>
                <c:formatCode>#,##0.0</c:formatCode>
                <c:ptCount val="3"/>
                <c:pt idx="0">
                  <c:v>144030.04200000002</c:v>
                </c:pt>
                <c:pt idx="1">
                  <c:v>147782.03999999998</c:v>
                </c:pt>
                <c:pt idx="2">
                  <c:v>142202.46600000001</c:v>
                </c:pt>
              </c:numCache>
            </c:numRef>
          </c:val>
        </c:ser>
        <c:ser>
          <c:idx val="6"/>
          <c:order val="6"/>
          <c:tx>
            <c:strRef>
              <c:f>'8.12'!$A$37</c:f>
              <c:strCache>
                <c:ptCount val="1"/>
                <c:pt idx="0">
                  <c:v>Obchod, služby, školství, zdravotnictví</c:v>
                </c:pt>
              </c:strCache>
            </c:strRef>
          </c:tx>
          <c:invertIfNegative val="0"/>
          <c:cat>
            <c:strRef>
              <c:f>'8.12'!$J$11:$L$11</c:f>
              <c:strCache>
                <c:ptCount val="3"/>
                <c:pt idx="0">
                  <c:v>Leden</c:v>
                </c:pt>
                <c:pt idx="1">
                  <c:v>Únor</c:v>
                </c:pt>
                <c:pt idx="2">
                  <c:v>Březen</c:v>
                </c:pt>
              </c:strCache>
            </c:strRef>
          </c:cat>
          <c:val>
            <c:numRef>
              <c:f>'8.12'!$J$37:$L$37</c:f>
              <c:numCache>
                <c:formatCode>#,##0.0</c:formatCode>
                <c:ptCount val="3"/>
                <c:pt idx="0">
                  <c:v>88179.177000000011</c:v>
                </c:pt>
                <c:pt idx="1">
                  <c:v>93008.140000000029</c:v>
                </c:pt>
                <c:pt idx="2">
                  <c:v>89553.83600000001</c:v>
                </c:pt>
              </c:numCache>
            </c:numRef>
          </c:val>
        </c:ser>
        <c:ser>
          <c:idx val="7"/>
          <c:order val="7"/>
          <c:tx>
            <c:strRef>
              <c:f>'8.12'!$A$38</c:f>
              <c:strCache>
                <c:ptCount val="1"/>
                <c:pt idx="0">
                  <c:v>Ostatní</c:v>
                </c:pt>
              </c:strCache>
            </c:strRef>
          </c:tx>
          <c:invertIfNegative val="0"/>
          <c:cat>
            <c:strRef>
              <c:f>'8.12'!$J$11:$L$11</c:f>
              <c:strCache>
                <c:ptCount val="3"/>
                <c:pt idx="0">
                  <c:v>Leden</c:v>
                </c:pt>
                <c:pt idx="1">
                  <c:v>Únor</c:v>
                </c:pt>
                <c:pt idx="2">
                  <c:v>Březen</c:v>
                </c:pt>
              </c:strCache>
            </c:strRef>
          </c:cat>
          <c:val>
            <c:numRef>
              <c:f>'8.12'!$J$38:$L$38</c:f>
              <c:numCache>
                <c:formatCode>#,##0.0</c:formatCode>
                <c:ptCount val="3"/>
                <c:pt idx="0">
                  <c:v>4555.0080000000007</c:v>
                </c:pt>
                <c:pt idx="1">
                  <c:v>3712.5649999999996</c:v>
                </c:pt>
                <c:pt idx="2">
                  <c:v>4241.3549999999996</c:v>
                </c:pt>
              </c:numCache>
            </c:numRef>
          </c:val>
        </c:ser>
        <c:dLbls>
          <c:showLegendKey val="0"/>
          <c:showVal val="0"/>
          <c:showCatName val="0"/>
          <c:showSerName val="0"/>
          <c:showPercent val="0"/>
          <c:showBubbleSize val="0"/>
        </c:dLbls>
        <c:gapWidth val="150"/>
        <c:overlap val="100"/>
        <c:axId val="233342848"/>
        <c:axId val="233344384"/>
      </c:barChart>
      <c:catAx>
        <c:axId val="233342848"/>
        <c:scaling>
          <c:orientation val="minMax"/>
        </c:scaling>
        <c:delete val="0"/>
        <c:axPos val="b"/>
        <c:numFmt formatCode="General" sourceLinked="1"/>
        <c:majorTickMark val="none"/>
        <c:minorTickMark val="none"/>
        <c:tickLblPos val="nextTo"/>
        <c:txPr>
          <a:bodyPr/>
          <a:lstStyle/>
          <a:p>
            <a:pPr>
              <a:defRPr sz="900"/>
            </a:pPr>
            <a:endParaRPr lang="cs-CZ"/>
          </a:p>
        </c:txPr>
        <c:crossAx val="233344384"/>
        <c:crosses val="autoZero"/>
        <c:auto val="1"/>
        <c:lblAlgn val="ctr"/>
        <c:lblOffset val="100"/>
        <c:noMultiLvlLbl val="0"/>
      </c:catAx>
      <c:valAx>
        <c:axId val="233344384"/>
        <c:scaling>
          <c:orientation val="minMax"/>
          <c:max val="30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33342848"/>
        <c:crosses val="autoZero"/>
        <c:crossBetween val="between"/>
        <c:majorUnit val="5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invertIfNegative val="0"/>
          <c:cat>
            <c:numRef>
              <c:f>'5.2'!$P$6</c:f>
              <c:numCache>
                <c:formatCode>General</c:formatCode>
                <c:ptCount val="1"/>
              </c:numCache>
            </c:numRef>
          </c:cat>
          <c:val>
            <c:numRef>
              <c:f>'5.2'!$P$7</c:f>
              <c:numCache>
                <c:formatCode>General</c:formatCode>
                <c:ptCount val="1"/>
              </c:numCache>
            </c:numRef>
          </c:val>
        </c:ser>
        <c:ser>
          <c:idx val="1"/>
          <c:order val="1"/>
          <c:tx>
            <c:strRef>
              <c:f>'5.2'!$O$8</c:f>
              <c:strCache>
                <c:ptCount val="1"/>
              </c:strCache>
            </c:strRef>
          </c:tx>
          <c:invertIfNegative val="0"/>
          <c:cat>
            <c:numRef>
              <c:f>'5.2'!$P$6</c:f>
              <c:numCache>
                <c:formatCode>General</c:formatCode>
                <c:ptCount val="1"/>
              </c:numCache>
            </c:numRef>
          </c:cat>
          <c:val>
            <c:numRef>
              <c:f>'5.2'!$P$8</c:f>
              <c:numCache>
                <c:formatCode>General</c:formatCode>
                <c:ptCount val="1"/>
              </c:numCache>
            </c:numRef>
          </c:val>
        </c:ser>
        <c:ser>
          <c:idx val="2"/>
          <c:order val="2"/>
          <c:tx>
            <c:strRef>
              <c:f>'5.2'!$O$9</c:f>
              <c:strCache>
                <c:ptCount val="1"/>
              </c:strCache>
            </c:strRef>
          </c:tx>
          <c:invertIfNegative val="0"/>
          <c:cat>
            <c:numRef>
              <c:f>'5.2'!$P$6</c:f>
              <c:numCache>
                <c:formatCode>General</c:formatCode>
                <c:ptCount val="1"/>
              </c:numCache>
            </c:numRef>
          </c:cat>
          <c:val>
            <c:numRef>
              <c:f>'5.2'!$P$9</c:f>
              <c:numCache>
                <c:formatCode>General</c:formatCode>
                <c:ptCount val="1"/>
              </c:numCache>
            </c:numRef>
          </c:val>
        </c:ser>
        <c:ser>
          <c:idx val="3"/>
          <c:order val="3"/>
          <c:tx>
            <c:strRef>
              <c:f>'5.2'!$O$10</c:f>
              <c:strCache>
                <c:ptCount val="1"/>
              </c:strCache>
            </c:strRef>
          </c:tx>
          <c:invertIfNegative val="0"/>
          <c:cat>
            <c:numRef>
              <c:f>'5.2'!$P$6</c:f>
              <c:numCache>
                <c:formatCode>General</c:formatCode>
                <c:ptCount val="1"/>
              </c:numCache>
            </c:numRef>
          </c:cat>
          <c:val>
            <c:numRef>
              <c:f>'5.2'!$P$10</c:f>
              <c:numCache>
                <c:formatCode>General</c:formatCode>
                <c:ptCount val="1"/>
              </c:numCache>
            </c:numRef>
          </c:val>
        </c:ser>
        <c:ser>
          <c:idx val="4"/>
          <c:order val="4"/>
          <c:tx>
            <c:strRef>
              <c:f>'5.2'!$O$11</c:f>
              <c:strCache>
                <c:ptCount val="1"/>
              </c:strCache>
            </c:strRef>
          </c:tx>
          <c:invertIfNegative val="0"/>
          <c:cat>
            <c:numRef>
              <c:f>'5.2'!$P$6</c:f>
              <c:numCache>
                <c:formatCode>General</c:formatCode>
                <c:ptCount val="1"/>
              </c:numCache>
            </c:numRef>
          </c:cat>
          <c:val>
            <c:numRef>
              <c:f>'5.2'!$P$11</c:f>
              <c:numCache>
                <c:formatCode>General</c:formatCode>
                <c:ptCount val="1"/>
              </c:numCache>
            </c:numRef>
          </c:val>
        </c:ser>
        <c:ser>
          <c:idx val="5"/>
          <c:order val="5"/>
          <c:tx>
            <c:strRef>
              <c:f>'5.2'!$O$12</c:f>
              <c:strCache>
                <c:ptCount val="1"/>
              </c:strCache>
            </c:strRef>
          </c:tx>
          <c:invertIfNegative val="0"/>
          <c:cat>
            <c:numRef>
              <c:f>'5.2'!$P$6</c:f>
              <c:numCache>
                <c:formatCode>General</c:formatCode>
                <c:ptCount val="1"/>
              </c:numCache>
            </c:numRef>
          </c:cat>
          <c:val>
            <c:numRef>
              <c:f>'5.2'!$P$12</c:f>
              <c:numCache>
                <c:formatCode>General</c:formatCode>
                <c:ptCount val="1"/>
              </c:numCache>
            </c:numRef>
          </c:val>
        </c:ser>
        <c:ser>
          <c:idx val="6"/>
          <c:order val="6"/>
          <c:tx>
            <c:strRef>
              <c:f>'5.2'!$O$13</c:f>
              <c:strCache>
                <c:ptCount val="1"/>
              </c:strCache>
            </c:strRef>
          </c:tx>
          <c:invertIfNegative val="0"/>
          <c:cat>
            <c:numRef>
              <c:f>'5.2'!$P$6</c:f>
              <c:numCache>
                <c:formatCode>General</c:formatCode>
                <c:ptCount val="1"/>
              </c:numCache>
            </c:numRef>
          </c:cat>
          <c:val>
            <c:numRef>
              <c:f>'5.2'!$P$13</c:f>
              <c:numCache>
                <c:formatCode>General</c:formatCode>
                <c:ptCount val="1"/>
              </c:numCache>
            </c:numRef>
          </c:val>
        </c:ser>
        <c:ser>
          <c:idx val="7"/>
          <c:order val="7"/>
          <c:tx>
            <c:strRef>
              <c:f>'5.2'!$O$14</c:f>
              <c:strCache>
                <c:ptCount val="1"/>
              </c:strCache>
            </c:strRef>
          </c:tx>
          <c:invertIfNegative val="0"/>
          <c:cat>
            <c:numRef>
              <c:f>'5.2'!$P$6</c:f>
              <c:numCache>
                <c:formatCode>General</c:formatCode>
                <c:ptCount val="1"/>
              </c:numCache>
            </c:numRef>
          </c:cat>
          <c:val>
            <c:numRef>
              <c:f>'5.2'!$P$14</c:f>
              <c:numCache>
                <c:formatCode>General</c:formatCode>
                <c:ptCount val="1"/>
              </c:numCache>
            </c:numRef>
          </c:val>
        </c:ser>
        <c:ser>
          <c:idx val="8"/>
          <c:order val="8"/>
          <c:tx>
            <c:strRef>
              <c:f>'5.2'!$O$15</c:f>
              <c:strCache>
                <c:ptCount val="1"/>
              </c:strCache>
            </c:strRef>
          </c:tx>
          <c:invertIfNegative val="0"/>
          <c:cat>
            <c:numRef>
              <c:f>'5.2'!$P$6</c:f>
              <c:numCache>
                <c:formatCode>General</c:formatCode>
                <c:ptCount val="1"/>
              </c:numCache>
            </c:numRef>
          </c:cat>
          <c:val>
            <c:numRef>
              <c:f>'5.2'!$P$15</c:f>
              <c:numCache>
                <c:formatCode>General</c:formatCode>
                <c:ptCount val="1"/>
              </c:numCache>
            </c:numRef>
          </c:val>
        </c:ser>
        <c:ser>
          <c:idx val="9"/>
          <c:order val="9"/>
          <c:tx>
            <c:strRef>
              <c:f>'5.2'!$O$16</c:f>
              <c:strCache>
                <c:ptCount val="1"/>
              </c:strCache>
            </c:strRef>
          </c:tx>
          <c:invertIfNegative val="0"/>
          <c:cat>
            <c:numRef>
              <c:f>'5.2'!$P$6</c:f>
              <c:numCache>
                <c:formatCode>General</c:formatCode>
                <c:ptCount val="1"/>
              </c:numCache>
            </c:numRef>
          </c:cat>
          <c:val>
            <c:numRef>
              <c:f>'5.2'!$P$16</c:f>
              <c:numCache>
                <c:formatCode>General</c:formatCode>
                <c:ptCount val="1"/>
              </c:numCache>
            </c:numRef>
          </c:val>
        </c:ser>
        <c:ser>
          <c:idx val="10"/>
          <c:order val="10"/>
          <c:tx>
            <c:strRef>
              <c:f>'5.2'!$O$17</c:f>
              <c:strCache>
                <c:ptCount val="1"/>
              </c:strCache>
            </c:strRef>
          </c:tx>
          <c:invertIfNegative val="0"/>
          <c:cat>
            <c:numRef>
              <c:f>'5.2'!$P$6</c:f>
              <c:numCache>
                <c:formatCode>General</c:formatCode>
                <c:ptCount val="1"/>
              </c:numCache>
            </c:numRef>
          </c:cat>
          <c:val>
            <c:numRef>
              <c:f>'5.2'!$P$17</c:f>
              <c:numCache>
                <c:formatCode>General</c:formatCode>
                <c:ptCount val="1"/>
              </c:numCache>
            </c:numRef>
          </c:val>
        </c:ser>
        <c:ser>
          <c:idx val="11"/>
          <c:order val="11"/>
          <c:tx>
            <c:strRef>
              <c:f>'5.2'!$O$18</c:f>
              <c:strCache>
                <c:ptCount val="1"/>
              </c:strCache>
            </c:strRef>
          </c:tx>
          <c:invertIfNegative val="0"/>
          <c:cat>
            <c:numRef>
              <c:f>'5.2'!$P$6</c:f>
              <c:numCache>
                <c:formatCode>General</c:formatCode>
                <c:ptCount val="1"/>
              </c:numCache>
            </c:numRef>
          </c:cat>
          <c:val>
            <c:numRef>
              <c:f>'5.2'!$P$18</c:f>
              <c:numCache>
                <c:formatCode>General</c:formatCode>
                <c:ptCount val="1"/>
              </c:numCache>
            </c:numRef>
          </c:val>
        </c:ser>
        <c:ser>
          <c:idx val="12"/>
          <c:order val="12"/>
          <c:tx>
            <c:strRef>
              <c:f>'5.2'!$O$19</c:f>
              <c:strCache>
                <c:ptCount val="1"/>
              </c:strCache>
            </c:strRef>
          </c:tx>
          <c:invertIfNegative val="0"/>
          <c:cat>
            <c:numRef>
              <c:f>'5.2'!$P$6</c:f>
              <c:numCache>
                <c:formatCode>General</c:formatCode>
                <c:ptCount val="1"/>
              </c:numCache>
            </c:numRef>
          </c:cat>
          <c:val>
            <c:numRef>
              <c:f>'5.2'!$P$19</c:f>
              <c:numCache>
                <c:formatCode>General</c:formatCode>
                <c:ptCount val="1"/>
              </c:numCache>
            </c:numRef>
          </c:val>
        </c:ser>
        <c:ser>
          <c:idx val="13"/>
          <c:order val="13"/>
          <c:tx>
            <c:strRef>
              <c:f>'5.2'!$O$20</c:f>
              <c:strCache>
                <c:ptCount val="1"/>
              </c:strCache>
            </c:strRef>
          </c:tx>
          <c:invertIfNegative val="0"/>
          <c:cat>
            <c:numRef>
              <c:f>'5.2'!$P$6</c:f>
              <c:numCache>
                <c:formatCode>General</c:formatCode>
                <c:ptCount val="1"/>
              </c:numCache>
            </c:numRef>
          </c:cat>
          <c:val>
            <c:numRef>
              <c:f>'5.2'!$P$20</c:f>
              <c:numCache>
                <c:formatCode>General</c:formatCode>
                <c:ptCount val="1"/>
              </c:numCache>
            </c:numRef>
          </c:val>
        </c:ser>
        <c:dLbls>
          <c:showLegendKey val="0"/>
          <c:showVal val="0"/>
          <c:showCatName val="0"/>
          <c:showSerName val="0"/>
          <c:showPercent val="0"/>
          <c:showBubbleSize val="0"/>
        </c:dLbls>
        <c:gapWidth val="150"/>
        <c:axId val="203229440"/>
        <c:axId val="203247616"/>
      </c:barChart>
      <c:catAx>
        <c:axId val="203229440"/>
        <c:scaling>
          <c:orientation val="minMax"/>
        </c:scaling>
        <c:delete val="1"/>
        <c:axPos val="b"/>
        <c:numFmt formatCode="General" sourceLinked="1"/>
        <c:majorTickMark val="out"/>
        <c:minorTickMark val="none"/>
        <c:tickLblPos val="nextTo"/>
        <c:crossAx val="203247616"/>
        <c:crosses val="autoZero"/>
        <c:auto val="1"/>
        <c:lblAlgn val="ctr"/>
        <c:lblOffset val="100"/>
        <c:noMultiLvlLbl val="0"/>
      </c:catAx>
      <c:valAx>
        <c:axId val="203247616"/>
        <c:scaling>
          <c:orientation val="minMax"/>
        </c:scaling>
        <c:delete val="1"/>
        <c:axPos val="l"/>
        <c:numFmt formatCode="General" sourceLinked="1"/>
        <c:majorTickMark val="out"/>
        <c:minorTickMark val="none"/>
        <c:tickLblPos val="nextTo"/>
        <c:crossAx val="2032294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'8.12'!$M$13:$M$28</c:f>
              <c:numCache>
                <c:formatCode>0.0%</c:formatCode>
                <c:ptCount val="16"/>
              </c:numCache>
            </c:numRef>
          </c:cat>
          <c:val>
            <c:numRef>
              <c:f>'8.12'!$M$13:$M$28</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'8.12'!$M$31:$M$38</c:f>
              <c:numCache>
                <c:formatCode>#,##0.0</c:formatCode>
                <c:ptCount val="8"/>
              </c:numCache>
            </c:numRef>
          </c:cat>
          <c:val>
            <c:numRef>
              <c:f>'8.12'!$M$31:$M$38</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Ústecký kraj</a:t>
            </a:r>
          </a:p>
        </c:rich>
      </c:tx>
      <c:overlay val="0"/>
    </c:title>
    <c:autoTitleDeleted val="0"/>
    <c:plotArea>
      <c:layout>
        <c:manualLayout>
          <c:layoutTarget val="inner"/>
          <c:xMode val="edge"/>
          <c:yMode val="edge"/>
          <c:x val="4.0663060353530081E-2"/>
          <c:y val="0.30584543598716829"/>
          <c:w val="0.90254655833803266"/>
          <c:h val="0.24547448142412759"/>
        </c:manualLayout>
      </c:layout>
      <c:barChart>
        <c:barDir val="bar"/>
        <c:grouping val="clustered"/>
        <c:varyColors val="0"/>
        <c:ser>
          <c:idx val="2"/>
          <c:order val="0"/>
          <c:tx>
            <c:strRef>
              <c:f>'8.13'!$I$5</c:f>
              <c:strCache>
                <c:ptCount val="1"/>
                <c:pt idx="0">
                  <c:v>dodávkách ČR</c:v>
                </c:pt>
              </c:strCache>
            </c:strRef>
          </c:tx>
          <c:invertIfNegative val="0"/>
          <c:val>
            <c:numRef>
              <c:f>'8.13'!$J$5</c:f>
              <c:numCache>
                <c:formatCode>0.0%</c:formatCode>
                <c:ptCount val="1"/>
                <c:pt idx="0">
                  <c:v>0.12588559382546316</c:v>
                </c:pt>
              </c:numCache>
            </c:numRef>
          </c:val>
        </c:ser>
        <c:ser>
          <c:idx val="1"/>
          <c:order val="1"/>
          <c:tx>
            <c:strRef>
              <c:f>'8.13'!$I$4</c:f>
              <c:strCache>
                <c:ptCount val="1"/>
                <c:pt idx="0">
                  <c:v>výrobě</c:v>
                </c:pt>
              </c:strCache>
            </c:strRef>
          </c:tx>
          <c:invertIfNegative val="0"/>
          <c:val>
            <c:numRef>
              <c:f>'8.13'!$J$4</c:f>
              <c:numCache>
                <c:formatCode>0.0%</c:formatCode>
                <c:ptCount val="1"/>
                <c:pt idx="0">
                  <c:v>0.15707283681917494</c:v>
                </c:pt>
              </c:numCache>
            </c:numRef>
          </c:val>
        </c:ser>
        <c:ser>
          <c:idx val="0"/>
          <c:order val="2"/>
          <c:tx>
            <c:strRef>
              <c:f>'8.13'!$I$3</c:f>
              <c:strCache>
                <c:ptCount val="1"/>
                <c:pt idx="0">
                  <c:v>instalovaném výkonu</c:v>
                </c:pt>
              </c:strCache>
            </c:strRef>
          </c:tx>
          <c:invertIfNegative val="0"/>
          <c:val>
            <c:numRef>
              <c:f>'8.13'!$J$3</c:f>
              <c:numCache>
                <c:formatCode>0.0%</c:formatCode>
                <c:ptCount val="1"/>
                <c:pt idx="0">
                  <c:v>0.24467604152244299</c:v>
                </c:pt>
              </c:numCache>
            </c:numRef>
          </c:val>
        </c:ser>
        <c:dLbls>
          <c:showLegendKey val="0"/>
          <c:showVal val="0"/>
          <c:showCatName val="0"/>
          <c:showSerName val="0"/>
          <c:showPercent val="0"/>
          <c:showBubbleSize val="0"/>
        </c:dLbls>
        <c:gapWidth val="150"/>
        <c:axId val="233521920"/>
        <c:axId val="233523456"/>
      </c:barChart>
      <c:catAx>
        <c:axId val="233521920"/>
        <c:scaling>
          <c:orientation val="minMax"/>
        </c:scaling>
        <c:delete val="1"/>
        <c:axPos val="l"/>
        <c:numFmt formatCode="General" sourceLinked="1"/>
        <c:majorTickMark val="none"/>
        <c:minorTickMark val="none"/>
        <c:tickLblPos val="nextTo"/>
        <c:crossAx val="233523456"/>
        <c:crosses val="autoZero"/>
        <c:auto val="1"/>
        <c:lblAlgn val="ctr"/>
        <c:lblOffset val="100"/>
        <c:noMultiLvlLbl val="0"/>
      </c:catAx>
      <c:valAx>
        <c:axId val="23352345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33521920"/>
        <c:crosses val="autoZero"/>
        <c:crossBetween val="between"/>
      </c:valAx>
    </c:plotArea>
    <c:legend>
      <c:legendPos val="b"/>
      <c:layout>
        <c:manualLayout>
          <c:xMode val="edge"/>
          <c:yMode val="edge"/>
          <c:x val="0.14146772767462423"/>
          <c:y val="0.74908068686696816"/>
          <c:w val="0.85853227232537577"/>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userShapes r:id="rId1"/>
</c:chartSpace>
</file>

<file path=xl/charts/chart1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(GJ)</a:t>
            </a:r>
          </a:p>
        </c:rich>
      </c:tx>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'8.13'!$A$13</c:f>
              <c:strCache>
                <c:ptCount val="1"/>
                <c:pt idx="0">
                  <c:v>Biomasa</c:v>
                </c:pt>
              </c:strCache>
            </c:strRef>
          </c:tx>
          <c:invertIfNegative val="0"/>
          <c:cat>
            <c:strRef>
              <c:f>'8.13'!$J$11:$L$11</c:f>
              <c:strCache>
                <c:ptCount val="3"/>
                <c:pt idx="0">
                  <c:v>Leden</c:v>
                </c:pt>
                <c:pt idx="1">
                  <c:v>Únor</c:v>
                </c:pt>
                <c:pt idx="2">
                  <c:v>Březen</c:v>
                </c:pt>
              </c:strCache>
            </c:strRef>
          </c:cat>
          <c:val>
            <c:numRef>
              <c:f>'8.13'!$J$13:$L$13</c:f>
              <c:numCache>
                <c:formatCode>#,##0.0</c:formatCode>
                <c:ptCount val="3"/>
                <c:pt idx="0">
                  <c:v>100006.28000000001</c:v>
                </c:pt>
                <c:pt idx="1">
                  <c:v>96546.200000000012</c:v>
                </c:pt>
                <c:pt idx="2">
                  <c:v>110607.37000000001</c:v>
                </c:pt>
              </c:numCache>
            </c:numRef>
          </c:val>
        </c:ser>
        <c:ser>
          <c:idx val="1"/>
          <c:order val="1"/>
          <c:tx>
            <c:strRef>
              <c:f>'8.13'!$A$14</c:f>
              <c:strCache>
                <c:ptCount val="1"/>
                <c:pt idx="0">
                  <c:v>Bioplyn</c:v>
                </c:pt>
              </c:strCache>
            </c:strRef>
          </c:tx>
          <c:invertIfNegative val="0"/>
          <c:cat>
            <c:strRef>
              <c:f>'8.13'!$J$11:$L$11</c:f>
              <c:strCache>
                <c:ptCount val="3"/>
                <c:pt idx="0">
                  <c:v>Leden</c:v>
                </c:pt>
                <c:pt idx="1">
                  <c:v>Únor</c:v>
                </c:pt>
                <c:pt idx="2">
                  <c:v>Březen</c:v>
                </c:pt>
              </c:strCache>
            </c:strRef>
          </c:cat>
          <c:val>
            <c:numRef>
              <c:f>'8.13'!$J$14:$L$14</c:f>
              <c:numCache>
                <c:formatCode>#,##0.0</c:formatCode>
                <c:ptCount val="3"/>
                <c:pt idx="0">
                  <c:v>2243.2890000000002</c:v>
                </c:pt>
                <c:pt idx="1">
                  <c:v>2155.1889999999999</c:v>
                </c:pt>
                <c:pt idx="2">
                  <c:v>2039.549</c:v>
                </c:pt>
              </c:numCache>
            </c:numRef>
          </c:val>
        </c:ser>
        <c:ser>
          <c:idx val="2"/>
          <c:order val="2"/>
          <c:tx>
            <c:strRef>
              <c:f>'8.13'!$A$15</c:f>
              <c:strCache>
                <c:ptCount val="1"/>
                <c:pt idx="0">
                  <c:v>Černé uhlí</c:v>
                </c:pt>
              </c:strCache>
            </c:strRef>
          </c:tx>
          <c:invertIfNegative val="0"/>
          <c:cat>
            <c:strRef>
              <c:f>'8.13'!$J$11:$L$11</c:f>
              <c:strCache>
                <c:ptCount val="3"/>
                <c:pt idx="0">
                  <c:v>Leden</c:v>
                </c:pt>
                <c:pt idx="1">
                  <c:v>Únor</c:v>
                </c:pt>
                <c:pt idx="2">
                  <c:v>Březen</c:v>
                </c:pt>
              </c:strCache>
            </c:strRef>
          </c:cat>
          <c:val>
            <c:numRef>
              <c:f>'8.13'!$J$15:$L$15</c:f>
              <c:numCache>
                <c:formatCode>#,##0.0</c:formatCode>
                <c:ptCount val="3"/>
                <c:pt idx="0">
                  <c:v>0</c:v>
                </c:pt>
                <c:pt idx="1">
                  <c:v>0</c:v>
                </c:pt>
                <c:pt idx="2">
                  <c:v>11655.82</c:v>
                </c:pt>
              </c:numCache>
            </c:numRef>
          </c:val>
        </c:ser>
        <c:ser>
          <c:idx val="3"/>
          <c:order val="3"/>
          <c:tx>
            <c:strRef>
              <c:f>'8.13'!$A$16</c:f>
              <c:strCache>
                <c:ptCount val="1"/>
                <c:pt idx="0">
                  <c:v>Elektrická energie</c:v>
                </c:pt>
              </c:strCache>
            </c:strRef>
          </c:tx>
          <c:invertIfNegative val="0"/>
          <c:cat>
            <c:strRef>
              <c:f>'8.13'!$J$11:$L$11</c:f>
              <c:strCache>
                <c:ptCount val="3"/>
                <c:pt idx="0">
                  <c:v>Leden</c:v>
                </c:pt>
                <c:pt idx="1">
                  <c:v>Únor</c:v>
                </c:pt>
                <c:pt idx="2">
                  <c:v>Březen</c:v>
                </c:pt>
              </c:strCache>
            </c:strRef>
          </c:cat>
          <c:val>
            <c:numRef>
              <c:f>'8.13'!$J$16:$L$16</c:f>
              <c:numCache>
                <c:formatCode>#,##0.0</c:formatCode>
                <c:ptCount val="3"/>
                <c:pt idx="0">
                  <c:v>0</c:v>
                </c:pt>
                <c:pt idx="1">
                  <c:v>0</c:v>
                </c:pt>
                <c:pt idx="2">
                  <c:v>0</c:v>
                </c:pt>
              </c:numCache>
            </c:numRef>
          </c:val>
        </c:ser>
        <c:ser>
          <c:idx val="4"/>
          <c:order val="4"/>
          <c:tx>
            <c:strRef>
              <c:f>'8.13'!$A$17</c:f>
              <c:strCache>
                <c:ptCount val="1"/>
                <c:pt idx="0">
                  <c:v>Energie prostředí (tepelné čerpadlo)</c:v>
                </c:pt>
              </c:strCache>
            </c:strRef>
          </c:tx>
          <c:invertIfNegative val="0"/>
          <c:cat>
            <c:strRef>
              <c:f>'8.13'!$J$11:$L$11</c:f>
              <c:strCache>
                <c:ptCount val="3"/>
                <c:pt idx="0">
                  <c:v>Leden</c:v>
                </c:pt>
                <c:pt idx="1">
                  <c:v>Únor</c:v>
                </c:pt>
                <c:pt idx="2">
                  <c:v>Březen</c:v>
                </c:pt>
              </c:strCache>
            </c:strRef>
          </c:cat>
          <c:val>
            <c:numRef>
              <c:f>'8.13'!$J$17:$L$17</c:f>
              <c:numCache>
                <c:formatCode>#,##0.0</c:formatCode>
                <c:ptCount val="3"/>
                <c:pt idx="0">
                  <c:v>771.92000000000007</c:v>
                </c:pt>
                <c:pt idx="1">
                  <c:v>709.49</c:v>
                </c:pt>
                <c:pt idx="2">
                  <c:v>725.88</c:v>
                </c:pt>
              </c:numCache>
            </c:numRef>
          </c:val>
        </c:ser>
        <c:ser>
          <c:idx val="5"/>
          <c:order val="5"/>
          <c:tx>
            <c:strRef>
              <c:f>'8.13'!$A$18</c:f>
              <c:strCache>
                <c:ptCount val="1"/>
                <c:pt idx="0">
                  <c:v>Energie Slunce (solární kolektor)</c:v>
                </c:pt>
              </c:strCache>
            </c:strRef>
          </c:tx>
          <c:invertIfNegative val="0"/>
          <c:cat>
            <c:strRef>
              <c:f>'8.13'!$J$11:$L$11</c:f>
              <c:strCache>
                <c:ptCount val="3"/>
                <c:pt idx="0">
                  <c:v>Leden</c:v>
                </c:pt>
                <c:pt idx="1">
                  <c:v>Únor</c:v>
                </c:pt>
                <c:pt idx="2">
                  <c:v>Březen</c:v>
                </c:pt>
              </c:strCache>
            </c:strRef>
          </c:cat>
          <c:val>
            <c:numRef>
              <c:f>'8.13'!$J$18:$L$18</c:f>
              <c:numCache>
                <c:formatCode>#,##0.0</c:formatCode>
                <c:ptCount val="3"/>
                <c:pt idx="0">
                  <c:v>1.1599999999999999</c:v>
                </c:pt>
                <c:pt idx="1">
                  <c:v>4.0999999999999996</c:v>
                </c:pt>
                <c:pt idx="2">
                  <c:v>4.3099999999999996</c:v>
                </c:pt>
              </c:numCache>
            </c:numRef>
          </c:val>
        </c:ser>
        <c:ser>
          <c:idx val="6"/>
          <c:order val="6"/>
          <c:tx>
            <c:strRef>
              <c:f>'8.13'!$A$19</c:f>
              <c:strCache>
                <c:ptCount val="1"/>
                <c:pt idx="0">
                  <c:v>Hnědé uhlí</c:v>
                </c:pt>
              </c:strCache>
            </c:strRef>
          </c:tx>
          <c:invertIfNegative val="0"/>
          <c:cat>
            <c:strRef>
              <c:f>'8.13'!$J$11:$L$11</c:f>
              <c:strCache>
                <c:ptCount val="3"/>
                <c:pt idx="0">
                  <c:v>Leden</c:v>
                </c:pt>
                <c:pt idx="1">
                  <c:v>Únor</c:v>
                </c:pt>
                <c:pt idx="2">
                  <c:v>Březen</c:v>
                </c:pt>
              </c:strCache>
            </c:strRef>
          </c:cat>
          <c:val>
            <c:numRef>
              <c:f>'8.13'!$J$19:$L$19</c:f>
              <c:numCache>
                <c:formatCode>#,##0.0</c:formatCode>
                <c:ptCount val="3"/>
                <c:pt idx="0">
                  <c:v>1284341.3500000001</c:v>
                </c:pt>
                <c:pt idx="1">
                  <c:v>1329195.3299999998</c:v>
                </c:pt>
                <c:pt idx="2">
                  <c:v>1314576.6899999997</c:v>
                </c:pt>
              </c:numCache>
            </c:numRef>
          </c:val>
        </c:ser>
        <c:ser>
          <c:idx val="7"/>
          <c:order val="7"/>
          <c:tx>
            <c:strRef>
              <c:f>'8.13'!$A$20</c:f>
              <c:strCache>
                <c:ptCount val="1"/>
                <c:pt idx="0">
                  <c:v>Jaderné palivo</c:v>
                </c:pt>
              </c:strCache>
            </c:strRef>
          </c:tx>
          <c:invertIfNegative val="0"/>
          <c:cat>
            <c:strRef>
              <c:f>'8.13'!$J$11:$L$11</c:f>
              <c:strCache>
                <c:ptCount val="3"/>
                <c:pt idx="0">
                  <c:v>Leden</c:v>
                </c:pt>
                <c:pt idx="1">
                  <c:v>Únor</c:v>
                </c:pt>
                <c:pt idx="2">
                  <c:v>Březen</c:v>
                </c:pt>
              </c:strCache>
            </c:strRef>
          </c:cat>
          <c:val>
            <c:numRef>
              <c:f>'8.13'!$J$20:$L$20</c:f>
              <c:numCache>
                <c:formatCode>#,##0.0</c:formatCode>
                <c:ptCount val="3"/>
                <c:pt idx="0">
                  <c:v>0</c:v>
                </c:pt>
                <c:pt idx="1">
                  <c:v>0</c:v>
                </c:pt>
                <c:pt idx="2">
                  <c:v>0</c:v>
                </c:pt>
              </c:numCache>
            </c:numRef>
          </c:val>
        </c:ser>
        <c:ser>
          <c:idx val="8"/>
          <c:order val="8"/>
          <c:tx>
            <c:strRef>
              <c:f>'8.13'!$A$21</c:f>
              <c:strCache>
                <c:ptCount val="1"/>
                <c:pt idx="0">
                  <c:v>Koks</c:v>
                </c:pt>
              </c:strCache>
            </c:strRef>
          </c:tx>
          <c:invertIfNegative val="0"/>
          <c:cat>
            <c:strRef>
              <c:f>'8.13'!$J$11:$L$11</c:f>
              <c:strCache>
                <c:ptCount val="3"/>
                <c:pt idx="0">
                  <c:v>Leden</c:v>
                </c:pt>
                <c:pt idx="1">
                  <c:v>Únor</c:v>
                </c:pt>
                <c:pt idx="2">
                  <c:v>Březen</c:v>
                </c:pt>
              </c:strCache>
            </c:strRef>
          </c:cat>
          <c:val>
            <c:numRef>
              <c:f>'8.13'!$J$21:$L$21</c:f>
              <c:numCache>
                <c:formatCode>#,##0.0</c:formatCode>
                <c:ptCount val="3"/>
                <c:pt idx="0">
                  <c:v>0</c:v>
                </c:pt>
                <c:pt idx="1">
                  <c:v>0</c:v>
                </c:pt>
                <c:pt idx="2">
                  <c:v>0</c:v>
                </c:pt>
              </c:numCache>
            </c:numRef>
          </c:val>
        </c:ser>
        <c:ser>
          <c:idx val="9"/>
          <c:order val="9"/>
          <c:tx>
            <c:strRef>
              <c:f>'8.13'!$A$22</c:f>
              <c:strCache>
                <c:ptCount val="1"/>
                <c:pt idx="0">
                  <c:v>Odpadní teplo</c:v>
                </c:pt>
              </c:strCache>
            </c:strRef>
          </c:tx>
          <c:invertIfNegative val="0"/>
          <c:cat>
            <c:strRef>
              <c:f>'8.13'!$J$11:$L$11</c:f>
              <c:strCache>
                <c:ptCount val="3"/>
                <c:pt idx="0">
                  <c:v>Leden</c:v>
                </c:pt>
                <c:pt idx="1">
                  <c:v>Únor</c:v>
                </c:pt>
                <c:pt idx="2">
                  <c:v>Březen</c:v>
                </c:pt>
              </c:strCache>
            </c:strRef>
          </c:cat>
          <c:val>
            <c:numRef>
              <c:f>'8.13'!$J$22:$L$22</c:f>
              <c:numCache>
                <c:formatCode>#,##0.0</c:formatCode>
                <c:ptCount val="3"/>
                <c:pt idx="0">
                  <c:v>1146</c:v>
                </c:pt>
                <c:pt idx="1">
                  <c:v>1222</c:v>
                </c:pt>
                <c:pt idx="2">
                  <c:v>1575</c:v>
                </c:pt>
              </c:numCache>
            </c:numRef>
          </c:val>
        </c:ser>
        <c:ser>
          <c:idx val="10"/>
          <c:order val="10"/>
          <c:tx>
            <c:strRef>
              <c:f>'8.13'!$A$23</c:f>
              <c:strCache>
                <c:ptCount val="1"/>
                <c:pt idx="0">
                  <c:v>Ostatní kapalná paliva</c:v>
                </c:pt>
              </c:strCache>
            </c:strRef>
          </c:tx>
          <c:invertIfNegative val="0"/>
          <c:cat>
            <c:strRef>
              <c:f>'8.13'!$J$11:$L$11</c:f>
              <c:strCache>
                <c:ptCount val="3"/>
                <c:pt idx="0">
                  <c:v>Leden</c:v>
                </c:pt>
                <c:pt idx="1">
                  <c:v>Únor</c:v>
                </c:pt>
                <c:pt idx="2">
                  <c:v>Březen</c:v>
                </c:pt>
              </c:strCache>
            </c:strRef>
          </c:cat>
          <c:val>
            <c:numRef>
              <c:f>'8.13'!$J$23:$L$23</c:f>
              <c:numCache>
                <c:formatCode>#,##0.0</c:formatCode>
                <c:ptCount val="3"/>
                <c:pt idx="0">
                  <c:v>0</c:v>
                </c:pt>
                <c:pt idx="1">
                  <c:v>0</c:v>
                </c:pt>
                <c:pt idx="2">
                  <c:v>0</c:v>
                </c:pt>
              </c:numCache>
            </c:numRef>
          </c:val>
        </c:ser>
        <c:ser>
          <c:idx val="11"/>
          <c:order val="11"/>
          <c:tx>
            <c:strRef>
              <c:f>'8.13'!$A$24</c:f>
              <c:strCache>
                <c:ptCount val="1"/>
                <c:pt idx="0">
                  <c:v>Ostatní pevná paliva</c:v>
                </c:pt>
              </c:strCache>
            </c:strRef>
          </c:tx>
          <c:invertIfNegative val="0"/>
          <c:cat>
            <c:strRef>
              <c:f>'8.13'!$J$11:$L$11</c:f>
              <c:strCache>
                <c:ptCount val="3"/>
                <c:pt idx="0">
                  <c:v>Leden</c:v>
                </c:pt>
                <c:pt idx="1">
                  <c:v>Únor</c:v>
                </c:pt>
                <c:pt idx="2">
                  <c:v>Březen</c:v>
                </c:pt>
              </c:strCache>
            </c:strRef>
          </c:cat>
          <c:val>
            <c:numRef>
              <c:f>'8.13'!$J$24:$L$24</c:f>
              <c:numCache>
                <c:formatCode>#,##0.0</c:formatCode>
                <c:ptCount val="3"/>
                <c:pt idx="0">
                  <c:v>1635.94</c:v>
                </c:pt>
                <c:pt idx="1">
                  <c:v>1149.99</c:v>
                </c:pt>
                <c:pt idx="2">
                  <c:v>1584.79</c:v>
                </c:pt>
              </c:numCache>
            </c:numRef>
          </c:val>
        </c:ser>
        <c:ser>
          <c:idx val="12"/>
          <c:order val="12"/>
          <c:tx>
            <c:strRef>
              <c:f>'8.13'!$A$25</c:f>
              <c:strCache>
                <c:ptCount val="1"/>
                <c:pt idx="0">
                  <c:v>Ostatní plyny</c:v>
                </c:pt>
              </c:strCache>
            </c:strRef>
          </c:tx>
          <c:invertIfNegative val="0"/>
          <c:cat>
            <c:strRef>
              <c:f>'8.13'!$J$11:$L$11</c:f>
              <c:strCache>
                <c:ptCount val="3"/>
                <c:pt idx="0">
                  <c:v>Leden</c:v>
                </c:pt>
                <c:pt idx="1">
                  <c:v>Únor</c:v>
                </c:pt>
                <c:pt idx="2">
                  <c:v>Březen</c:v>
                </c:pt>
              </c:strCache>
            </c:strRef>
          </c:cat>
          <c:val>
            <c:numRef>
              <c:f>'8.13'!$J$25:$L$25</c:f>
              <c:numCache>
                <c:formatCode>#,##0.0</c:formatCode>
                <c:ptCount val="3"/>
                <c:pt idx="0">
                  <c:v>0</c:v>
                </c:pt>
                <c:pt idx="1">
                  <c:v>0</c:v>
                </c:pt>
                <c:pt idx="2">
                  <c:v>7569</c:v>
                </c:pt>
              </c:numCache>
            </c:numRef>
          </c:val>
        </c:ser>
        <c:ser>
          <c:idx val="13"/>
          <c:order val="13"/>
          <c:tx>
            <c:strRef>
              <c:f>'8.13'!$A$26</c:f>
              <c:strCache>
                <c:ptCount val="1"/>
                <c:pt idx="0">
                  <c:v>Ostatní</c:v>
                </c:pt>
              </c:strCache>
            </c:strRef>
          </c:tx>
          <c:invertIfNegative val="0"/>
          <c:cat>
            <c:strRef>
              <c:f>'8.13'!$J$11:$L$11</c:f>
              <c:strCache>
                <c:ptCount val="3"/>
                <c:pt idx="0">
                  <c:v>Leden</c:v>
                </c:pt>
                <c:pt idx="1">
                  <c:v>Únor</c:v>
                </c:pt>
                <c:pt idx="2">
                  <c:v>Březen</c:v>
                </c:pt>
              </c:strCache>
            </c:strRef>
          </c:cat>
          <c:val>
            <c:numRef>
              <c:f>'8.13'!$J$26:$L$26</c:f>
              <c:numCache>
                <c:formatCode>#,##0.0</c:formatCode>
                <c:ptCount val="3"/>
                <c:pt idx="0">
                  <c:v>0</c:v>
                </c:pt>
                <c:pt idx="1">
                  <c:v>0</c:v>
                </c:pt>
                <c:pt idx="2">
                  <c:v>0</c:v>
                </c:pt>
              </c:numCache>
            </c:numRef>
          </c:val>
        </c:ser>
        <c:ser>
          <c:idx val="14"/>
          <c:order val="14"/>
          <c:tx>
            <c:strRef>
              <c:f>'8.13'!$A$27</c:f>
              <c:strCache>
                <c:ptCount val="1"/>
                <c:pt idx="0">
                  <c:v>Topné oleje</c:v>
                </c:pt>
              </c:strCache>
            </c:strRef>
          </c:tx>
          <c:invertIfNegative val="0"/>
          <c:cat>
            <c:strRef>
              <c:f>'8.13'!$J$11:$L$11</c:f>
              <c:strCache>
                <c:ptCount val="3"/>
                <c:pt idx="0">
                  <c:v>Leden</c:v>
                </c:pt>
                <c:pt idx="1">
                  <c:v>Únor</c:v>
                </c:pt>
                <c:pt idx="2">
                  <c:v>Březen</c:v>
                </c:pt>
              </c:strCache>
            </c:strRef>
          </c:cat>
          <c:val>
            <c:numRef>
              <c:f>'8.13'!$J$27:$L$27</c:f>
              <c:numCache>
                <c:formatCode>#,##0.0</c:formatCode>
                <c:ptCount val="3"/>
                <c:pt idx="0">
                  <c:v>404.62099999999998</c:v>
                </c:pt>
                <c:pt idx="1">
                  <c:v>1917.71</c:v>
                </c:pt>
                <c:pt idx="2">
                  <c:v>1275.431</c:v>
                </c:pt>
              </c:numCache>
            </c:numRef>
          </c:val>
        </c:ser>
        <c:ser>
          <c:idx val="15"/>
          <c:order val="15"/>
          <c:tx>
            <c:strRef>
              <c:f>'8.13'!$A$28</c:f>
              <c:strCache>
                <c:ptCount val="1"/>
                <c:pt idx="0">
                  <c:v>Zemní plyn</c:v>
                </c:pt>
              </c:strCache>
            </c:strRef>
          </c:tx>
          <c:invertIfNegative val="0"/>
          <c:cat>
            <c:strRef>
              <c:f>'8.13'!$J$11:$L$11</c:f>
              <c:strCache>
                <c:ptCount val="3"/>
                <c:pt idx="0">
                  <c:v>Leden</c:v>
                </c:pt>
                <c:pt idx="1">
                  <c:v>Únor</c:v>
                </c:pt>
                <c:pt idx="2">
                  <c:v>Březen</c:v>
                </c:pt>
              </c:strCache>
            </c:strRef>
          </c:cat>
          <c:val>
            <c:numRef>
              <c:f>'8.13'!$J$28:$L$28</c:f>
              <c:numCache>
                <c:formatCode>#,##0.0</c:formatCode>
                <c:ptCount val="3"/>
                <c:pt idx="0">
                  <c:v>169628.005</c:v>
                </c:pt>
                <c:pt idx="1">
                  <c:v>175353.761</c:v>
                </c:pt>
                <c:pt idx="2">
                  <c:v>149575.72499999998</c:v>
                </c:pt>
              </c:numCache>
            </c:numRef>
          </c:val>
        </c:ser>
        <c:dLbls>
          <c:showLegendKey val="0"/>
          <c:showVal val="0"/>
          <c:showCatName val="0"/>
          <c:showSerName val="0"/>
          <c:showPercent val="0"/>
          <c:showBubbleSize val="0"/>
        </c:dLbls>
        <c:gapWidth val="150"/>
        <c:overlap val="100"/>
        <c:axId val="233872000"/>
        <c:axId val="233890176"/>
      </c:barChart>
      <c:catAx>
        <c:axId val="233872000"/>
        <c:scaling>
          <c:orientation val="minMax"/>
        </c:scaling>
        <c:delete val="0"/>
        <c:axPos val="b"/>
        <c:numFmt formatCode="General" sourceLinked="1"/>
        <c:majorTickMark val="none"/>
        <c:minorTickMark val="none"/>
        <c:tickLblPos val="nextTo"/>
        <c:txPr>
          <a:bodyPr/>
          <a:lstStyle/>
          <a:p>
            <a:pPr>
              <a:defRPr sz="900"/>
            </a:pPr>
            <a:endParaRPr lang="cs-CZ"/>
          </a:p>
        </c:txPr>
        <c:crossAx val="233890176"/>
        <c:crosses val="autoZero"/>
        <c:auto val="1"/>
        <c:lblAlgn val="ctr"/>
        <c:lblOffset val="100"/>
        <c:noMultiLvlLbl val="0"/>
      </c:catAx>
      <c:valAx>
        <c:axId val="233890176"/>
        <c:scaling>
          <c:orientation val="minMax"/>
          <c:max val="1800000"/>
        </c:scaling>
        <c:delete val="0"/>
        <c:axPos val="l"/>
        <c:majorGridlines/>
        <c:numFmt formatCode="#,##0" sourceLinked="0"/>
        <c:majorTickMark val="out"/>
        <c:minorTickMark val="none"/>
        <c:tickLblPos val="nextTo"/>
        <c:spPr>
          <a:ln>
            <a:noFill/>
          </a:ln>
        </c:spPr>
        <c:txPr>
          <a:bodyPr/>
          <a:lstStyle/>
          <a:p>
            <a:pPr>
              <a:defRPr sz="900"/>
            </a:pPr>
            <a:endParaRPr lang="cs-CZ"/>
          </a:p>
        </c:txPr>
        <c:crossAx val="23387200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'8.13'!$A$31</c:f>
              <c:strCache>
                <c:ptCount val="1"/>
                <c:pt idx="0">
                  <c:v>Průmysl</c:v>
                </c:pt>
              </c:strCache>
            </c:strRef>
          </c:tx>
          <c:invertIfNegative val="0"/>
          <c:cat>
            <c:strRef>
              <c:f>'8.13'!$J$11:$L$11</c:f>
              <c:strCache>
                <c:ptCount val="3"/>
                <c:pt idx="0">
                  <c:v>Leden</c:v>
                </c:pt>
                <c:pt idx="1">
                  <c:v>Únor</c:v>
                </c:pt>
                <c:pt idx="2">
                  <c:v>Březen</c:v>
                </c:pt>
              </c:strCache>
            </c:strRef>
          </c:cat>
          <c:val>
            <c:numRef>
              <c:f>'8.13'!$J$31:$L$31</c:f>
              <c:numCache>
                <c:formatCode>#,##0.0</c:formatCode>
                <c:ptCount val="3"/>
                <c:pt idx="0">
                  <c:v>278963.66699999996</c:v>
                </c:pt>
                <c:pt idx="1">
                  <c:v>264481.62200000003</c:v>
                </c:pt>
                <c:pt idx="2">
                  <c:v>283465.42600000004</c:v>
                </c:pt>
              </c:numCache>
            </c:numRef>
          </c:val>
        </c:ser>
        <c:ser>
          <c:idx val="1"/>
          <c:order val="1"/>
          <c:tx>
            <c:strRef>
              <c:f>'8.13'!$A$32</c:f>
              <c:strCache>
                <c:ptCount val="1"/>
                <c:pt idx="0">
                  <c:v>Energetika</c:v>
                </c:pt>
              </c:strCache>
            </c:strRef>
          </c:tx>
          <c:invertIfNegative val="0"/>
          <c:cat>
            <c:strRef>
              <c:f>'8.13'!$J$11:$L$11</c:f>
              <c:strCache>
                <c:ptCount val="3"/>
                <c:pt idx="0">
                  <c:v>Leden</c:v>
                </c:pt>
                <c:pt idx="1">
                  <c:v>Únor</c:v>
                </c:pt>
                <c:pt idx="2">
                  <c:v>Březen</c:v>
                </c:pt>
              </c:strCache>
            </c:strRef>
          </c:cat>
          <c:val>
            <c:numRef>
              <c:f>'8.13'!$J$32:$L$32</c:f>
              <c:numCache>
                <c:formatCode>#,##0.0</c:formatCode>
                <c:ptCount val="3"/>
                <c:pt idx="0">
                  <c:v>67152.06</c:v>
                </c:pt>
                <c:pt idx="1">
                  <c:v>73483.819999999992</c:v>
                </c:pt>
                <c:pt idx="2">
                  <c:v>33272.94</c:v>
                </c:pt>
              </c:numCache>
            </c:numRef>
          </c:val>
        </c:ser>
        <c:ser>
          <c:idx val="2"/>
          <c:order val="2"/>
          <c:tx>
            <c:strRef>
              <c:f>'8.13'!$A$33</c:f>
              <c:strCache>
                <c:ptCount val="1"/>
                <c:pt idx="0">
                  <c:v>Doprava</c:v>
                </c:pt>
              </c:strCache>
            </c:strRef>
          </c:tx>
          <c:invertIfNegative val="0"/>
          <c:cat>
            <c:strRef>
              <c:f>'8.13'!$J$11:$L$11</c:f>
              <c:strCache>
                <c:ptCount val="3"/>
                <c:pt idx="0">
                  <c:v>Leden</c:v>
                </c:pt>
                <c:pt idx="1">
                  <c:v>Únor</c:v>
                </c:pt>
                <c:pt idx="2">
                  <c:v>Březen</c:v>
                </c:pt>
              </c:strCache>
            </c:strRef>
          </c:cat>
          <c:val>
            <c:numRef>
              <c:f>'8.13'!$J$33:$L$33</c:f>
              <c:numCache>
                <c:formatCode>#,##0.0</c:formatCode>
                <c:ptCount val="3"/>
                <c:pt idx="0">
                  <c:v>6258.85</c:v>
                </c:pt>
                <c:pt idx="1">
                  <c:v>7058.76</c:v>
                </c:pt>
                <c:pt idx="2">
                  <c:v>7716.59</c:v>
                </c:pt>
              </c:numCache>
            </c:numRef>
          </c:val>
        </c:ser>
        <c:ser>
          <c:idx val="3"/>
          <c:order val="3"/>
          <c:tx>
            <c:strRef>
              <c:f>'8.13'!$A$34</c:f>
              <c:strCache>
                <c:ptCount val="1"/>
                <c:pt idx="0">
                  <c:v>Stavebnictví</c:v>
                </c:pt>
              </c:strCache>
            </c:strRef>
          </c:tx>
          <c:invertIfNegative val="0"/>
          <c:cat>
            <c:strRef>
              <c:f>'8.13'!$J$11:$L$11</c:f>
              <c:strCache>
                <c:ptCount val="3"/>
                <c:pt idx="0">
                  <c:v>Leden</c:v>
                </c:pt>
                <c:pt idx="1">
                  <c:v>Únor</c:v>
                </c:pt>
                <c:pt idx="2">
                  <c:v>Březen</c:v>
                </c:pt>
              </c:strCache>
            </c:strRef>
          </c:cat>
          <c:val>
            <c:numRef>
              <c:f>'8.13'!$J$34:$L$34</c:f>
              <c:numCache>
                <c:formatCode>#,##0.0</c:formatCode>
                <c:ptCount val="3"/>
                <c:pt idx="0">
                  <c:v>46.822000000000003</c:v>
                </c:pt>
                <c:pt idx="1">
                  <c:v>59.272999999999996</c:v>
                </c:pt>
                <c:pt idx="2">
                  <c:v>57.948</c:v>
                </c:pt>
              </c:numCache>
            </c:numRef>
          </c:val>
        </c:ser>
        <c:ser>
          <c:idx val="4"/>
          <c:order val="4"/>
          <c:tx>
            <c:strRef>
              <c:f>'8.13'!$A$35</c:f>
              <c:strCache>
                <c:ptCount val="1"/>
                <c:pt idx="0">
                  <c:v>Zemědělství a lesnictví</c:v>
                </c:pt>
              </c:strCache>
            </c:strRef>
          </c:tx>
          <c:invertIfNegative val="0"/>
          <c:cat>
            <c:strRef>
              <c:f>'8.13'!$J$11:$L$11</c:f>
              <c:strCache>
                <c:ptCount val="3"/>
                <c:pt idx="0">
                  <c:v>Leden</c:v>
                </c:pt>
                <c:pt idx="1">
                  <c:v>Únor</c:v>
                </c:pt>
                <c:pt idx="2">
                  <c:v>Březen</c:v>
                </c:pt>
              </c:strCache>
            </c:strRef>
          </c:cat>
          <c:val>
            <c:numRef>
              <c:f>'8.13'!$J$35:$L$35</c:f>
              <c:numCache>
                <c:formatCode>#,##0.0</c:formatCode>
                <c:ptCount val="3"/>
                <c:pt idx="0">
                  <c:v>2701.52</c:v>
                </c:pt>
                <c:pt idx="1">
                  <c:v>2794.72</c:v>
                </c:pt>
                <c:pt idx="2">
                  <c:v>2779.62</c:v>
                </c:pt>
              </c:numCache>
            </c:numRef>
          </c:val>
        </c:ser>
        <c:ser>
          <c:idx val="5"/>
          <c:order val="5"/>
          <c:tx>
            <c:strRef>
              <c:f>'8.13'!$A$36</c:f>
              <c:strCache>
                <c:ptCount val="1"/>
                <c:pt idx="0">
                  <c:v>Domácnosti</c:v>
                </c:pt>
              </c:strCache>
            </c:strRef>
          </c:tx>
          <c:invertIfNegative val="0"/>
          <c:cat>
            <c:strRef>
              <c:f>'8.13'!$J$11:$L$11</c:f>
              <c:strCache>
                <c:ptCount val="3"/>
                <c:pt idx="0">
                  <c:v>Leden</c:v>
                </c:pt>
                <c:pt idx="1">
                  <c:v>Únor</c:v>
                </c:pt>
                <c:pt idx="2">
                  <c:v>Březen</c:v>
                </c:pt>
              </c:strCache>
            </c:strRef>
          </c:cat>
          <c:val>
            <c:numRef>
              <c:f>'8.13'!$J$36:$L$36</c:f>
              <c:numCache>
                <c:formatCode>#,##0.0</c:formatCode>
                <c:ptCount val="3"/>
                <c:pt idx="0">
                  <c:v>143284.18299999999</c:v>
                </c:pt>
                <c:pt idx="1">
                  <c:v>149003.26800000001</c:v>
                </c:pt>
                <c:pt idx="2">
                  <c:v>146193.12599999999</c:v>
                </c:pt>
              </c:numCache>
            </c:numRef>
          </c:val>
        </c:ser>
        <c:ser>
          <c:idx val="6"/>
          <c:order val="6"/>
          <c:tx>
            <c:strRef>
              <c:f>'8.13'!$A$37</c:f>
              <c:strCache>
                <c:ptCount val="1"/>
                <c:pt idx="0">
                  <c:v>Obchod, služby, školství, zdravotnictví</c:v>
                </c:pt>
              </c:strCache>
            </c:strRef>
          </c:tx>
          <c:invertIfNegative val="0"/>
          <c:cat>
            <c:strRef>
              <c:f>'8.13'!$J$11:$L$11</c:f>
              <c:strCache>
                <c:ptCount val="3"/>
                <c:pt idx="0">
                  <c:v>Leden</c:v>
                </c:pt>
                <c:pt idx="1">
                  <c:v>Únor</c:v>
                </c:pt>
                <c:pt idx="2">
                  <c:v>Březen</c:v>
                </c:pt>
              </c:strCache>
            </c:strRef>
          </c:cat>
          <c:val>
            <c:numRef>
              <c:f>'8.13'!$J$37:$L$37</c:f>
              <c:numCache>
                <c:formatCode>#,##0.0</c:formatCode>
                <c:ptCount val="3"/>
                <c:pt idx="0">
                  <c:v>62242.17</c:v>
                </c:pt>
                <c:pt idx="1">
                  <c:v>62000.258000000009</c:v>
                </c:pt>
                <c:pt idx="2">
                  <c:v>61303.917999999991</c:v>
                </c:pt>
              </c:numCache>
            </c:numRef>
          </c:val>
        </c:ser>
        <c:ser>
          <c:idx val="7"/>
          <c:order val="7"/>
          <c:tx>
            <c:strRef>
              <c:f>'8.13'!$A$38</c:f>
              <c:strCache>
                <c:ptCount val="1"/>
                <c:pt idx="0">
                  <c:v>Ostatní</c:v>
                </c:pt>
              </c:strCache>
            </c:strRef>
          </c:tx>
          <c:invertIfNegative val="0"/>
          <c:cat>
            <c:strRef>
              <c:f>'8.13'!$J$11:$L$11</c:f>
              <c:strCache>
                <c:ptCount val="3"/>
                <c:pt idx="0">
                  <c:v>Leden</c:v>
                </c:pt>
                <c:pt idx="1">
                  <c:v>Únor</c:v>
                </c:pt>
                <c:pt idx="2">
                  <c:v>Březen</c:v>
                </c:pt>
              </c:strCache>
            </c:strRef>
          </c:cat>
          <c:val>
            <c:numRef>
              <c:f>'8.13'!$J$38:$L$38</c:f>
              <c:numCache>
                <c:formatCode>#,##0.0</c:formatCode>
                <c:ptCount val="3"/>
                <c:pt idx="0">
                  <c:v>3959.663</c:v>
                </c:pt>
                <c:pt idx="1">
                  <c:v>6338.848</c:v>
                </c:pt>
                <c:pt idx="2">
                  <c:v>4934.7870000000003</c:v>
                </c:pt>
              </c:numCache>
            </c:numRef>
          </c:val>
        </c:ser>
        <c:dLbls>
          <c:showLegendKey val="0"/>
          <c:showVal val="0"/>
          <c:showCatName val="0"/>
          <c:showSerName val="0"/>
          <c:showPercent val="0"/>
          <c:showBubbleSize val="0"/>
        </c:dLbls>
        <c:gapWidth val="150"/>
        <c:overlap val="100"/>
        <c:axId val="233588608"/>
        <c:axId val="233590144"/>
      </c:barChart>
      <c:catAx>
        <c:axId val="233588608"/>
        <c:scaling>
          <c:orientation val="minMax"/>
        </c:scaling>
        <c:delete val="0"/>
        <c:axPos val="b"/>
        <c:numFmt formatCode="General" sourceLinked="1"/>
        <c:majorTickMark val="none"/>
        <c:minorTickMark val="none"/>
        <c:tickLblPos val="nextTo"/>
        <c:txPr>
          <a:bodyPr/>
          <a:lstStyle/>
          <a:p>
            <a:pPr>
              <a:defRPr sz="900"/>
            </a:pPr>
            <a:endParaRPr lang="cs-CZ"/>
          </a:p>
        </c:txPr>
        <c:crossAx val="233590144"/>
        <c:crosses val="autoZero"/>
        <c:auto val="1"/>
        <c:lblAlgn val="ctr"/>
        <c:lblOffset val="100"/>
        <c:noMultiLvlLbl val="0"/>
      </c:catAx>
      <c:valAx>
        <c:axId val="233590144"/>
        <c:scaling>
          <c:orientation val="minMax"/>
          <c:max val="18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33588608"/>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'8.13'!$M$13:$M$28</c:f>
              <c:numCache>
                <c:formatCode>0.0%</c:formatCode>
                <c:ptCount val="16"/>
              </c:numCache>
            </c:numRef>
          </c:cat>
          <c:val>
            <c:numRef>
              <c:f>'8.13'!$M$13:$M$28</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'8.13'!$M$31:$M$38</c:f>
              <c:numCache>
                <c:formatCode>#,##0.0</c:formatCode>
                <c:ptCount val="8"/>
              </c:numCache>
            </c:numRef>
          </c:cat>
          <c:val>
            <c:numRef>
              <c:f>'8.13'!$M$31:$M$38</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Zlínský kraj</a:t>
            </a:r>
          </a:p>
        </c:rich>
      </c:tx>
      <c:layout/>
      <c:overlay val="0"/>
    </c:title>
    <c:autoTitleDeleted val="0"/>
    <c:plotArea>
      <c:layout>
        <c:manualLayout>
          <c:layoutTarget val="inner"/>
          <c:xMode val="edge"/>
          <c:yMode val="edge"/>
          <c:x val="4.0663060353530081E-2"/>
          <c:y val="0.30584543598716829"/>
          <c:w val="0.90254655833803266"/>
          <c:h val="0.24547448142412759"/>
        </c:manualLayout>
      </c:layout>
      <c:barChart>
        <c:barDir val="bar"/>
        <c:grouping val="clustered"/>
        <c:varyColors val="0"/>
        <c:ser>
          <c:idx val="2"/>
          <c:order val="0"/>
          <c:tx>
            <c:strRef>
              <c:f>'8.14'!$I$5</c:f>
              <c:strCache>
                <c:ptCount val="1"/>
                <c:pt idx="0">
                  <c:v>dodávkách ČR</c:v>
                </c:pt>
              </c:strCache>
            </c:strRef>
          </c:tx>
          <c:invertIfNegative val="0"/>
          <c:val>
            <c:numRef>
              <c:f>'8.14'!$J$5</c:f>
              <c:numCache>
                <c:formatCode>0.0%</c:formatCode>
                <c:ptCount val="1"/>
                <c:pt idx="0">
                  <c:v>4.415905758180539E-2</c:v>
                </c:pt>
              </c:numCache>
            </c:numRef>
          </c:val>
        </c:ser>
        <c:ser>
          <c:idx val="1"/>
          <c:order val="1"/>
          <c:tx>
            <c:strRef>
              <c:f>'8.14'!$I$4</c:f>
              <c:strCache>
                <c:ptCount val="1"/>
                <c:pt idx="0">
                  <c:v>výrobě</c:v>
                </c:pt>
              </c:strCache>
            </c:strRef>
          </c:tx>
          <c:invertIfNegative val="0"/>
          <c:val>
            <c:numRef>
              <c:f>'8.14'!$J$4</c:f>
              <c:numCache>
                <c:formatCode>0.0%</c:formatCode>
                <c:ptCount val="1"/>
                <c:pt idx="0">
                  <c:v>4.7841823187584967E-2</c:v>
                </c:pt>
              </c:numCache>
            </c:numRef>
          </c:val>
        </c:ser>
        <c:ser>
          <c:idx val="0"/>
          <c:order val="2"/>
          <c:tx>
            <c:strRef>
              <c:f>'8.14'!$I$3</c:f>
              <c:strCache>
                <c:ptCount val="1"/>
                <c:pt idx="0">
                  <c:v>instalovaném výkonu</c:v>
                </c:pt>
              </c:strCache>
            </c:strRef>
          </c:tx>
          <c:invertIfNegative val="0"/>
          <c:val>
            <c:numRef>
              <c:f>'8.14'!$J$3</c:f>
              <c:numCache>
                <c:formatCode>0.0%</c:formatCode>
                <c:ptCount val="1"/>
                <c:pt idx="0">
                  <c:v>2.9775526586488806E-2</c:v>
                </c:pt>
              </c:numCache>
            </c:numRef>
          </c:val>
        </c:ser>
        <c:dLbls>
          <c:showLegendKey val="0"/>
          <c:showVal val="0"/>
          <c:showCatName val="0"/>
          <c:showSerName val="0"/>
          <c:showPercent val="0"/>
          <c:showBubbleSize val="0"/>
        </c:dLbls>
        <c:gapWidth val="150"/>
        <c:axId val="233808640"/>
        <c:axId val="233810176"/>
      </c:barChart>
      <c:catAx>
        <c:axId val="233808640"/>
        <c:scaling>
          <c:orientation val="minMax"/>
        </c:scaling>
        <c:delete val="1"/>
        <c:axPos val="l"/>
        <c:numFmt formatCode="General" sourceLinked="1"/>
        <c:majorTickMark val="none"/>
        <c:minorTickMark val="none"/>
        <c:tickLblPos val="nextTo"/>
        <c:crossAx val="233810176"/>
        <c:crosses val="autoZero"/>
        <c:auto val="1"/>
        <c:lblAlgn val="ctr"/>
        <c:lblOffset val="100"/>
        <c:noMultiLvlLbl val="0"/>
      </c:catAx>
      <c:valAx>
        <c:axId val="2338101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33808640"/>
        <c:crosses val="autoZero"/>
        <c:crossBetween val="between"/>
      </c:valAx>
    </c:plotArea>
    <c:legend>
      <c:legendPos val="b"/>
      <c:layout>
        <c:manualLayout>
          <c:xMode val="edge"/>
          <c:yMode val="edge"/>
          <c:x val="0.14146772767462423"/>
          <c:y val="0.74908068686696816"/>
          <c:w val="0.85853227232537577"/>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userShapes r:id="rId1"/>
</c:chartSpace>
</file>

<file path=xl/charts/chart1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(GJ)</a:t>
            </a:r>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'8.14'!$A$13</c:f>
              <c:strCache>
                <c:ptCount val="1"/>
                <c:pt idx="0">
                  <c:v>Biomasa</c:v>
                </c:pt>
              </c:strCache>
            </c:strRef>
          </c:tx>
          <c:invertIfNegative val="0"/>
          <c:cat>
            <c:strRef>
              <c:f>'8.14'!$J$11:$L$11</c:f>
              <c:strCache>
                <c:ptCount val="3"/>
                <c:pt idx="0">
                  <c:v>Leden</c:v>
                </c:pt>
                <c:pt idx="1">
                  <c:v>Únor</c:v>
                </c:pt>
                <c:pt idx="2">
                  <c:v>Březen</c:v>
                </c:pt>
              </c:strCache>
            </c:strRef>
          </c:cat>
          <c:val>
            <c:numRef>
              <c:f>'8.14'!$J$13:$L$13</c:f>
              <c:numCache>
                <c:formatCode>#,##0.0</c:formatCode>
                <c:ptCount val="3"/>
                <c:pt idx="0">
                  <c:v>29272.763999999999</c:v>
                </c:pt>
                <c:pt idx="1">
                  <c:v>31676.646000000001</c:v>
                </c:pt>
                <c:pt idx="2">
                  <c:v>27038.246999999999</c:v>
                </c:pt>
              </c:numCache>
            </c:numRef>
          </c:val>
        </c:ser>
        <c:ser>
          <c:idx val="1"/>
          <c:order val="1"/>
          <c:tx>
            <c:strRef>
              <c:f>'8.14'!$A$14</c:f>
              <c:strCache>
                <c:ptCount val="1"/>
                <c:pt idx="0">
                  <c:v>Bioplyn</c:v>
                </c:pt>
              </c:strCache>
            </c:strRef>
          </c:tx>
          <c:invertIfNegative val="0"/>
          <c:cat>
            <c:strRef>
              <c:f>'8.14'!$J$11:$L$11</c:f>
              <c:strCache>
                <c:ptCount val="3"/>
                <c:pt idx="0">
                  <c:v>Leden</c:v>
                </c:pt>
                <c:pt idx="1">
                  <c:v>Únor</c:v>
                </c:pt>
                <c:pt idx="2">
                  <c:v>Březen</c:v>
                </c:pt>
              </c:strCache>
            </c:strRef>
          </c:cat>
          <c:val>
            <c:numRef>
              <c:f>'8.14'!$J$14:$L$14</c:f>
              <c:numCache>
                <c:formatCode>#,##0.0</c:formatCode>
                <c:ptCount val="3"/>
                <c:pt idx="0">
                  <c:v>1165.9299999999998</c:v>
                </c:pt>
                <c:pt idx="1">
                  <c:v>871.81999999999994</c:v>
                </c:pt>
                <c:pt idx="2">
                  <c:v>929.66</c:v>
                </c:pt>
              </c:numCache>
            </c:numRef>
          </c:val>
        </c:ser>
        <c:ser>
          <c:idx val="2"/>
          <c:order val="2"/>
          <c:tx>
            <c:strRef>
              <c:f>'8.14'!$A$15</c:f>
              <c:strCache>
                <c:ptCount val="1"/>
                <c:pt idx="0">
                  <c:v>Černé uhlí</c:v>
                </c:pt>
              </c:strCache>
            </c:strRef>
          </c:tx>
          <c:invertIfNegative val="0"/>
          <c:cat>
            <c:strRef>
              <c:f>'8.14'!$J$11:$L$11</c:f>
              <c:strCache>
                <c:ptCount val="3"/>
                <c:pt idx="0">
                  <c:v>Leden</c:v>
                </c:pt>
                <c:pt idx="1">
                  <c:v>Únor</c:v>
                </c:pt>
                <c:pt idx="2">
                  <c:v>Březen</c:v>
                </c:pt>
              </c:strCache>
            </c:strRef>
          </c:cat>
          <c:val>
            <c:numRef>
              <c:f>'8.14'!$J$15:$L$15</c:f>
              <c:numCache>
                <c:formatCode>#,##0.0</c:formatCode>
                <c:ptCount val="3"/>
                <c:pt idx="0">
                  <c:v>29500.48</c:v>
                </c:pt>
                <c:pt idx="1">
                  <c:v>18852.73</c:v>
                </c:pt>
                <c:pt idx="2">
                  <c:v>40172.509999999995</c:v>
                </c:pt>
              </c:numCache>
            </c:numRef>
          </c:val>
        </c:ser>
        <c:ser>
          <c:idx val="3"/>
          <c:order val="3"/>
          <c:tx>
            <c:strRef>
              <c:f>'8.14'!$A$16</c:f>
              <c:strCache>
                <c:ptCount val="1"/>
                <c:pt idx="0">
                  <c:v>Elektrická energie</c:v>
                </c:pt>
              </c:strCache>
            </c:strRef>
          </c:tx>
          <c:invertIfNegative val="0"/>
          <c:cat>
            <c:strRef>
              <c:f>'8.14'!$J$11:$L$11</c:f>
              <c:strCache>
                <c:ptCount val="3"/>
                <c:pt idx="0">
                  <c:v>Leden</c:v>
                </c:pt>
                <c:pt idx="1">
                  <c:v>Únor</c:v>
                </c:pt>
                <c:pt idx="2">
                  <c:v>Březen</c:v>
                </c:pt>
              </c:strCache>
            </c:strRef>
          </c:cat>
          <c:val>
            <c:numRef>
              <c:f>'8.14'!$J$16:$L$16</c:f>
              <c:numCache>
                <c:formatCode>#,##0.0</c:formatCode>
                <c:ptCount val="3"/>
                <c:pt idx="0">
                  <c:v>0</c:v>
                </c:pt>
                <c:pt idx="1">
                  <c:v>0</c:v>
                </c:pt>
                <c:pt idx="2">
                  <c:v>0</c:v>
                </c:pt>
              </c:numCache>
            </c:numRef>
          </c:val>
        </c:ser>
        <c:ser>
          <c:idx val="4"/>
          <c:order val="4"/>
          <c:tx>
            <c:strRef>
              <c:f>'8.14'!$A$17</c:f>
              <c:strCache>
                <c:ptCount val="1"/>
                <c:pt idx="0">
                  <c:v>Energie prostředí (tepelné čerpadlo)</c:v>
                </c:pt>
              </c:strCache>
            </c:strRef>
          </c:tx>
          <c:invertIfNegative val="0"/>
          <c:cat>
            <c:strRef>
              <c:f>'8.14'!$J$11:$L$11</c:f>
              <c:strCache>
                <c:ptCount val="3"/>
                <c:pt idx="0">
                  <c:v>Leden</c:v>
                </c:pt>
                <c:pt idx="1">
                  <c:v>Únor</c:v>
                </c:pt>
                <c:pt idx="2">
                  <c:v>Březen</c:v>
                </c:pt>
              </c:strCache>
            </c:strRef>
          </c:cat>
          <c:val>
            <c:numRef>
              <c:f>'8.14'!$J$17:$L$17</c:f>
              <c:numCache>
                <c:formatCode>#,##0.0</c:formatCode>
                <c:ptCount val="3"/>
                <c:pt idx="0">
                  <c:v>0</c:v>
                </c:pt>
                <c:pt idx="1">
                  <c:v>0</c:v>
                </c:pt>
                <c:pt idx="2">
                  <c:v>0</c:v>
                </c:pt>
              </c:numCache>
            </c:numRef>
          </c:val>
        </c:ser>
        <c:ser>
          <c:idx val="5"/>
          <c:order val="5"/>
          <c:tx>
            <c:strRef>
              <c:f>'8.14'!$A$18</c:f>
              <c:strCache>
                <c:ptCount val="1"/>
                <c:pt idx="0">
                  <c:v>Energie Slunce (solární kolektor)</c:v>
                </c:pt>
              </c:strCache>
            </c:strRef>
          </c:tx>
          <c:invertIfNegative val="0"/>
          <c:cat>
            <c:strRef>
              <c:f>'8.14'!$J$11:$L$11</c:f>
              <c:strCache>
                <c:ptCount val="3"/>
                <c:pt idx="0">
                  <c:v>Leden</c:v>
                </c:pt>
                <c:pt idx="1">
                  <c:v>Únor</c:v>
                </c:pt>
                <c:pt idx="2">
                  <c:v>Březen</c:v>
                </c:pt>
              </c:strCache>
            </c:strRef>
          </c:cat>
          <c:val>
            <c:numRef>
              <c:f>'8.14'!$J$18:$L$18</c:f>
              <c:numCache>
                <c:formatCode>#,##0.0</c:formatCode>
                <c:ptCount val="3"/>
                <c:pt idx="0">
                  <c:v>0</c:v>
                </c:pt>
                <c:pt idx="1">
                  <c:v>0</c:v>
                </c:pt>
                <c:pt idx="2">
                  <c:v>0</c:v>
                </c:pt>
              </c:numCache>
            </c:numRef>
          </c:val>
        </c:ser>
        <c:ser>
          <c:idx val="6"/>
          <c:order val="6"/>
          <c:tx>
            <c:strRef>
              <c:f>'8.14'!$A$19</c:f>
              <c:strCache>
                <c:ptCount val="1"/>
                <c:pt idx="0">
                  <c:v>Hnědé uhlí</c:v>
                </c:pt>
              </c:strCache>
            </c:strRef>
          </c:tx>
          <c:invertIfNegative val="0"/>
          <c:cat>
            <c:strRef>
              <c:f>'8.14'!$J$11:$L$11</c:f>
              <c:strCache>
                <c:ptCount val="3"/>
                <c:pt idx="0">
                  <c:v>Leden</c:v>
                </c:pt>
                <c:pt idx="1">
                  <c:v>Únor</c:v>
                </c:pt>
                <c:pt idx="2">
                  <c:v>Březen</c:v>
                </c:pt>
              </c:strCache>
            </c:strRef>
          </c:cat>
          <c:val>
            <c:numRef>
              <c:f>'8.14'!$J$19:$L$19</c:f>
              <c:numCache>
                <c:formatCode>#,##0.0</c:formatCode>
                <c:ptCount val="3"/>
                <c:pt idx="0">
                  <c:v>342470.25</c:v>
                </c:pt>
                <c:pt idx="1">
                  <c:v>384020.63800000004</c:v>
                </c:pt>
                <c:pt idx="2">
                  <c:v>332786.99</c:v>
                </c:pt>
              </c:numCache>
            </c:numRef>
          </c:val>
        </c:ser>
        <c:ser>
          <c:idx val="7"/>
          <c:order val="7"/>
          <c:tx>
            <c:strRef>
              <c:f>'8.14'!$A$20</c:f>
              <c:strCache>
                <c:ptCount val="1"/>
                <c:pt idx="0">
                  <c:v>Jaderné palivo</c:v>
                </c:pt>
              </c:strCache>
            </c:strRef>
          </c:tx>
          <c:invertIfNegative val="0"/>
          <c:cat>
            <c:strRef>
              <c:f>'8.14'!$J$11:$L$11</c:f>
              <c:strCache>
                <c:ptCount val="3"/>
                <c:pt idx="0">
                  <c:v>Leden</c:v>
                </c:pt>
                <c:pt idx="1">
                  <c:v>Únor</c:v>
                </c:pt>
                <c:pt idx="2">
                  <c:v>Březen</c:v>
                </c:pt>
              </c:strCache>
            </c:strRef>
          </c:cat>
          <c:val>
            <c:numRef>
              <c:f>'8.14'!$J$20:$L$20</c:f>
              <c:numCache>
                <c:formatCode>#,##0.0</c:formatCode>
                <c:ptCount val="3"/>
                <c:pt idx="0">
                  <c:v>0</c:v>
                </c:pt>
                <c:pt idx="1">
                  <c:v>0</c:v>
                </c:pt>
                <c:pt idx="2">
                  <c:v>0</c:v>
                </c:pt>
              </c:numCache>
            </c:numRef>
          </c:val>
        </c:ser>
        <c:ser>
          <c:idx val="8"/>
          <c:order val="8"/>
          <c:tx>
            <c:strRef>
              <c:f>'8.14'!$A$21</c:f>
              <c:strCache>
                <c:ptCount val="1"/>
                <c:pt idx="0">
                  <c:v>Koks</c:v>
                </c:pt>
              </c:strCache>
            </c:strRef>
          </c:tx>
          <c:invertIfNegative val="0"/>
          <c:cat>
            <c:strRef>
              <c:f>'8.14'!$J$11:$L$11</c:f>
              <c:strCache>
                <c:ptCount val="3"/>
                <c:pt idx="0">
                  <c:v>Leden</c:v>
                </c:pt>
                <c:pt idx="1">
                  <c:v>Únor</c:v>
                </c:pt>
                <c:pt idx="2">
                  <c:v>Březen</c:v>
                </c:pt>
              </c:strCache>
            </c:strRef>
          </c:cat>
          <c:val>
            <c:numRef>
              <c:f>'8.14'!$J$21:$L$21</c:f>
              <c:numCache>
                <c:formatCode>#,##0.0</c:formatCode>
                <c:ptCount val="3"/>
                <c:pt idx="0">
                  <c:v>0</c:v>
                </c:pt>
                <c:pt idx="1">
                  <c:v>0</c:v>
                </c:pt>
                <c:pt idx="2">
                  <c:v>0</c:v>
                </c:pt>
              </c:numCache>
            </c:numRef>
          </c:val>
        </c:ser>
        <c:ser>
          <c:idx val="9"/>
          <c:order val="9"/>
          <c:tx>
            <c:strRef>
              <c:f>'8.14'!$A$22</c:f>
              <c:strCache>
                <c:ptCount val="1"/>
                <c:pt idx="0">
                  <c:v>Odpadní teplo</c:v>
                </c:pt>
              </c:strCache>
            </c:strRef>
          </c:tx>
          <c:invertIfNegative val="0"/>
          <c:cat>
            <c:strRef>
              <c:f>'8.14'!$J$11:$L$11</c:f>
              <c:strCache>
                <c:ptCount val="3"/>
                <c:pt idx="0">
                  <c:v>Leden</c:v>
                </c:pt>
                <c:pt idx="1">
                  <c:v>Únor</c:v>
                </c:pt>
                <c:pt idx="2">
                  <c:v>Březen</c:v>
                </c:pt>
              </c:strCache>
            </c:strRef>
          </c:cat>
          <c:val>
            <c:numRef>
              <c:f>'8.14'!$J$22:$L$22</c:f>
              <c:numCache>
                <c:formatCode>#,##0.0</c:formatCode>
                <c:ptCount val="3"/>
                <c:pt idx="0">
                  <c:v>3088</c:v>
                </c:pt>
                <c:pt idx="1">
                  <c:v>3259</c:v>
                </c:pt>
                <c:pt idx="2">
                  <c:v>3211</c:v>
                </c:pt>
              </c:numCache>
            </c:numRef>
          </c:val>
        </c:ser>
        <c:ser>
          <c:idx val="10"/>
          <c:order val="10"/>
          <c:tx>
            <c:strRef>
              <c:f>'8.14'!$A$23</c:f>
              <c:strCache>
                <c:ptCount val="1"/>
                <c:pt idx="0">
                  <c:v>Ostatní kapalná paliva</c:v>
                </c:pt>
              </c:strCache>
            </c:strRef>
          </c:tx>
          <c:invertIfNegative val="0"/>
          <c:cat>
            <c:strRef>
              <c:f>'8.14'!$J$11:$L$11</c:f>
              <c:strCache>
                <c:ptCount val="3"/>
                <c:pt idx="0">
                  <c:v>Leden</c:v>
                </c:pt>
                <c:pt idx="1">
                  <c:v>Únor</c:v>
                </c:pt>
                <c:pt idx="2">
                  <c:v>Březen</c:v>
                </c:pt>
              </c:strCache>
            </c:strRef>
          </c:cat>
          <c:val>
            <c:numRef>
              <c:f>'8.14'!$J$23:$L$23</c:f>
              <c:numCache>
                <c:formatCode>#,##0.0</c:formatCode>
                <c:ptCount val="3"/>
                <c:pt idx="0">
                  <c:v>6072</c:v>
                </c:pt>
                <c:pt idx="1">
                  <c:v>6887</c:v>
                </c:pt>
                <c:pt idx="2">
                  <c:v>7234</c:v>
                </c:pt>
              </c:numCache>
            </c:numRef>
          </c:val>
        </c:ser>
        <c:ser>
          <c:idx val="11"/>
          <c:order val="11"/>
          <c:tx>
            <c:strRef>
              <c:f>'8.14'!$A$24</c:f>
              <c:strCache>
                <c:ptCount val="1"/>
                <c:pt idx="0">
                  <c:v>Ostatní pevná paliva</c:v>
                </c:pt>
              </c:strCache>
            </c:strRef>
          </c:tx>
          <c:invertIfNegative val="0"/>
          <c:cat>
            <c:strRef>
              <c:f>'8.14'!$J$11:$L$11</c:f>
              <c:strCache>
                <c:ptCount val="3"/>
                <c:pt idx="0">
                  <c:v>Leden</c:v>
                </c:pt>
                <c:pt idx="1">
                  <c:v>Únor</c:v>
                </c:pt>
                <c:pt idx="2">
                  <c:v>Březen</c:v>
                </c:pt>
              </c:strCache>
            </c:strRef>
          </c:cat>
          <c:val>
            <c:numRef>
              <c:f>'8.14'!$J$24:$L$24</c:f>
              <c:numCache>
                <c:formatCode>#,##0.0</c:formatCode>
                <c:ptCount val="3"/>
                <c:pt idx="0">
                  <c:v>2603.8000000000002</c:v>
                </c:pt>
                <c:pt idx="1">
                  <c:v>2367.8000000000002</c:v>
                </c:pt>
                <c:pt idx="2">
                  <c:v>2026.8</c:v>
                </c:pt>
              </c:numCache>
            </c:numRef>
          </c:val>
        </c:ser>
        <c:ser>
          <c:idx val="12"/>
          <c:order val="12"/>
          <c:tx>
            <c:strRef>
              <c:f>'8.14'!$A$25</c:f>
              <c:strCache>
                <c:ptCount val="1"/>
                <c:pt idx="0">
                  <c:v>Ostatní plyny</c:v>
                </c:pt>
              </c:strCache>
            </c:strRef>
          </c:tx>
          <c:invertIfNegative val="0"/>
          <c:cat>
            <c:strRef>
              <c:f>'8.14'!$J$11:$L$11</c:f>
              <c:strCache>
                <c:ptCount val="3"/>
                <c:pt idx="0">
                  <c:v>Leden</c:v>
                </c:pt>
                <c:pt idx="1">
                  <c:v>Únor</c:v>
                </c:pt>
                <c:pt idx="2">
                  <c:v>Březen</c:v>
                </c:pt>
              </c:strCache>
            </c:strRef>
          </c:cat>
          <c:val>
            <c:numRef>
              <c:f>'8.14'!$J$25:$L$25</c:f>
              <c:numCache>
                <c:formatCode>#,##0.0</c:formatCode>
                <c:ptCount val="3"/>
                <c:pt idx="0">
                  <c:v>12017</c:v>
                </c:pt>
                <c:pt idx="1">
                  <c:v>12509</c:v>
                </c:pt>
                <c:pt idx="2">
                  <c:v>12448</c:v>
                </c:pt>
              </c:numCache>
            </c:numRef>
          </c:val>
        </c:ser>
        <c:ser>
          <c:idx val="13"/>
          <c:order val="13"/>
          <c:tx>
            <c:strRef>
              <c:f>'8.14'!$A$26</c:f>
              <c:strCache>
                <c:ptCount val="1"/>
                <c:pt idx="0">
                  <c:v>Ostatní</c:v>
                </c:pt>
              </c:strCache>
            </c:strRef>
          </c:tx>
          <c:invertIfNegative val="0"/>
          <c:cat>
            <c:strRef>
              <c:f>'8.14'!$J$11:$L$11</c:f>
              <c:strCache>
                <c:ptCount val="3"/>
                <c:pt idx="0">
                  <c:v>Leden</c:v>
                </c:pt>
                <c:pt idx="1">
                  <c:v>Únor</c:v>
                </c:pt>
                <c:pt idx="2">
                  <c:v>Březen</c:v>
                </c:pt>
              </c:strCache>
            </c:strRef>
          </c:cat>
          <c:val>
            <c:numRef>
              <c:f>'8.14'!$J$26:$L$26</c:f>
              <c:numCache>
                <c:formatCode>#,##0.0</c:formatCode>
                <c:ptCount val="3"/>
                <c:pt idx="0">
                  <c:v>0</c:v>
                </c:pt>
                <c:pt idx="1">
                  <c:v>0</c:v>
                </c:pt>
                <c:pt idx="2">
                  <c:v>0</c:v>
                </c:pt>
              </c:numCache>
            </c:numRef>
          </c:val>
        </c:ser>
        <c:ser>
          <c:idx val="14"/>
          <c:order val="14"/>
          <c:tx>
            <c:strRef>
              <c:f>'8.14'!$A$27</c:f>
              <c:strCache>
                <c:ptCount val="1"/>
                <c:pt idx="0">
                  <c:v>Topné oleje</c:v>
                </c:pt>
              </c:strCache>
            </c:strRef>
          </c:tx>
          <c:invertIfNegative val="0"/>
          <c:cat>
            <c:strRef>
              <c:f>'8.14'!$J$11:$L$11</c:f>
              <c:strCache>
                <c:ptCount val="3"/>
                <c:pt idx="0">
                  <c:v>Leden</c:v>
                </c:pt>
                <c:pt idx="1">
                  <c:v>Únor</c:v>
                </c:pt>
                <c:pt idx="2">
                  <c:v>Březen</c:v>
                </c:pt>
              </c:strCache>
            </c:strRef>
          </c:cat>
          <c:val>
            <c:numRef>
              <c:f>'8.14'!$J$27:$L$27</c:f>
              <c:numCache>
                <c:formatCode>#,##0.0</c:formatCode>
                <c:ptCount val="3"/>
                <c:pt idx="0">
                  <c:v>126.55</c:v>
                </c:pt>
                <c:pt idx="1">
                  <c:v>119.88</c:v>
                </c:pt>
                <c:pt idx="2">
                  <c:v>365.35</c:v>
                </c:pt>
              </c:numCache>
            </c:numRef>
          </c:val>
        </c:ser>
        <c:ser>
          <c:idx val="15"/>
          <c:order val="15"/>
          <c:tx>
            <c:strRef>
              <c:f>'8.14'!$A$28</c:f>
              <c:strCache>
                <c:ptCount val="1"/>
                <c:pt idx="0">
                  <c:v>Zemní plyn</c:v>
                </c:pt>
              </c:strCache>
            </c:strRef>
          </c:tx>
          <c:invertIfNegative val="0"/>
          <c:cat>
            <c:strRef>
              <c:f>'8.14'!$J$11:$L$11</c:f>
              <c:strCache>
                <c:ptCount val="3"/>
                <c:pt idx="0">
                  <c:v>Leden</c:v>
                </c:pt>
                <c:pt idx="1">
                  <c:v>Únor</c:v>
                </c:pt>
                <c:pt idx="2">
                  <c:v>Březen</c:v>
                </c:pt>
              </c:strCache>
            </c:strRef>
          </c:cat>
          <c:val>
            <c:numRef>
              <c:f>'8.14'!$J$28:$L$28</c:f>
              <c:numCache>
                <c:formatCode>#,##0.0</c:formatCode>
                <c:ptCount val="3"/>
                <c:pt idx="0">
                  <c:v>114268.073</c:v>
                </c:pt>
                <c:pt idx="1">
                  <c:v>128485.716</c:v>
                </c:pt>
                <c:pt idx="2">
                  <c:v>117274.776</c:v>
                </c:pt>
              </c:numCache>
            </c:numRef>
          </c:val>
        </c:ser>
        <c:dLbls>
          <c:showLegendKey val="0"/>
          <c:showVal val="0"/>
          <c:showCatName val="0"/>
          <c:showSerName val="0"/>
          <c:showPercent val="0"/>
          <c:showBubbleSize val="0"/>
        </c:dLbls>
        <c:gapWidth val="150"/>
        <c:overlap val="100"/>
        <c:axId val="234203776"/>
        <c:axId val="234209664"/>
      </c:barChart>
      <c:catAx>
        <c:axId val="234203776"/>
        <c:scaling>
          <c:orientation val="minMax"/>
        </c:scaling>
        <c:delete val="0"/>
        <c:axPos val="b"/>
        <c:numFmt formatCode="General" sourceLinked="1"/>
        <c:majorTickMark val="none"/>
        <c:minorTickMark val="none"/>
        <c:tickLblPos val="nextTo"/>
        <c:txPr>
          <a:bodyPr/>
          <a:lstStyle/>
          <a:p>
            <a:pPr>
              <a:defRPr sz="900"/>
            </a:pPr>
            <a:endParaRPr lang="cs-CZ"/>
          </a:p>
        </c:txPr>
        <c:crossAx val="234209664"/>
        <c:crosses val="autoZero"/>
        <c:auto val="1"/>
        <c:lblAlgn val="ctr"/>
        <c:lblOffset val="100"/>
        <c:noMultiLvlLbl val="0"/>
      </c:catAx>
      <c:valAx>
        <c:axId val="234209664"/>
        <c:scaling>
          <c:orientation val="minMax"/>
          <c:max val="600000"/>
        </c:scaling>
        <c:delete val="0"/>
        <c:axPos val="l"/>
        <c:majorGridlines/>
        <c:numFmt formatCode="#,##0" sourceLinked="0"/>
        <c:majorTickMark val="out"/>
        <c:minorTickMark val="none"/>
        <c:tickLblPos val="nextTo"/>
        <c:spPr>
          <a:ln>
            <a:noFill/>
          </a:ln>
        </c:spPr>
        <c:txPr>
          <a:bodyPr/>
          <a:lstStyle/>
          <a:p>
            <a:pPr>
              <a:defRPr sz="900"/>
            </a:pPr>
            <a:endParaRPr lang="cs-CZ"/>
          </a:p>
        </c:txPr>
        <c:crossAx val="23420377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'8.14'!$A$31</c:f>
              <c:strCache>
                <c:ptCount val="1"/>
                <c:pt idx="0">
                  <c:v>Průmysl</c:v>
                </c:pt>
              </c:strCache>
            </c:strRef>
          </c:tx>
          <c:invertIfNegative val="0"/>
          <c:cat>
            <c:strRef>
              <c:f>'8.14'!$J$11:$L$11</c:f>
              <c:strCache>
                <c:ptCount val="3"/>
                <c:pt idx="0">
                  <c:v>Leden</c:v>
                </c:pt>
                <c:pt idx="1">
                  <c:v>Únor</c:v>
                </c:pt>
                <c:pt idx="2">
                  <c:v>Březen</c:v>
                </c:pt>
              </c:strCache>
            </c:strRef>
          </c:cat>
          <c:val>
            <c:numRef>
              <c:f>'8.14'!$J$31:$L$31</c:f>
              <c:numCache>
                <c:formatCode>#,##0.0</c:formatCode>
                <c:ptCount val="3"/>
                <c:pt idx="0">
                  <c:v>229158.84999999998</c:v>
                </c:pt>
                <c:pt idx="1">
                  <c:v>249968.37900000002</c:v>
                </c:pt>
                <c:pt idx="2">
                  <c:v>232748.62</c:v>
                </c:pt>
              </c:numCache>
            </c:numRef>
          </c:val>
        </c:ser>
        <c:ser>
          <c:idx val="1"/>
          <c:order val="1"/>
          <c:tx>
            <c:strRef>
              <c:f>'8.14'!$A$32</c:f>
              <c:strCache>
                <c:ptCount val="1"/>
                <c:pt idx="0">
                  <c:v>Energetika</c:v>
                </c:pt>
              </c:strCache>
            </c:strRef>
          </c:tx>
          <c:invertIfNegative val="0"/>
          <c:cat>
            <c:strRef>
              <c:f>'8.14'!$J$11:$L$11</c:f>
              <c:strCache>
                <c:ptCount val="3"/>
                <c:pt idx="0">
                  <c:v>Leden</c:v>
                </c:pt>
                <c:pt idx="1">
                  <c:v>Únor</c:v>
                </c:pt>
                <c:pt idx="2">
                  <c:v>Březen</c:v>
                </c:pt>
              </c:strCache>
            </c:strRef>
          </c:cat>
          <c:val>
            <c:numRef>
              <c:f>'8.14'!$J$32:$L$32</c:f>
              <c:numCache>
                <c:formatCode>#,##0.0</c:formatCode>
                <c:ptCount val="3"/>
                <c:pt idx="0">
                  <c:v>2030.96</c:v>
                </c:pt>
                <c:pt idx="1">
                  <c:v>1766.77</c:v>
                </c:pt>
                <c:pt idx="2">
                  <c:v>1561.82</c:v>
                </c:pt>
              </c:numCache>
            </c:numRef>
          </c:val>
        </c:ser>
        <c:ser>
          <c:idx val="2"/>
          <c:order val="2"/>
          <c:tx>
            <c:strRef>
              <c:f>'8.14'!$A$33</c:f>
              <c:strCache>
                <c:ptCount val="1"/>
                <c:pt idx="0">
                  <c:v>Doprava</c:v>
                </c:pt>
              </c:strCache>
            </c:strRef>
          </c:tx>
          <c:invertIfNegative val="0"/>
          <c:cat>
            <c:strRef>
              <c:f>'8.14'!$J$11:$L$11</c:f>
              <c:strCache>
                <c:ptCount val="3"/>
                <c:pt idx="0">
                  <c:v>Leden</c:v>
                </c:pt>
                <c:pt idx="1">
                  <c:v>Únor</c:v>
                </c:pt>
                <c:pt idx="2">
                  <c:v>Březen</c:v>
                </c:pt>
              </c:strCache>
            </c:strRef>
          </c:cat>
          <c:val>
            <c:numRef>
              <c:f>'8.14'!$J$33:$L$33</c:f>
              <c:numCache>
                <c:formatCode>#,##0.0</c:formatCode>
                <c:ptCount val="3"/>
                <c:pt idx="0">
                  <c:v>3306.7200000000003</c:v>
                </c:pt>
                <c:pt idx="1">
                  <c:v>3706.45</c:v>
                </c:pt>
                <c:pt idx="2">
                  <c:v>3370.9700000000003</c:v>
                </c:pt>
              </c:numCache>
            </c:numRef>
          </c:val>
        </c:ser>
        <c:ser>
          <c:idx val="3"/>
          <c:order val="3"/>
          <c:tx>
            <c:strRef>
              <c:f>'8.14'!$A$34</c:f>
              <c:strCache>
                <c:ptCount val="1"/>
                <c:pt idx="0">
                  <c:v>Stavebnictví</c:v>
                </c:pt>
              </c:strCache>
            </c:strRef>
          </c:tx>
          <c:invertIfNegative val="0"/>
          <c:cat>
            <c:strRef>
              <c:f>'8.14'!$J$11:$L$11</c:f>
              <c:strCache>
                <c:ptCount val="3"/>
                <c:pt idx="0">
                  <c:v>Leden</c:v>
                </c:pt>
                <c:pt idx="1">
                  <c:v>Únor</c:v>
                </c:pt>
                <c:pt idx="2">
                  <c:v>Březen</c:v>
                </c:pt>
              </c:strCache>
            </c:strRef>
          </c:cat>
          <c:val>
            <c:numRef>
              <c:f>'8.14'!$J$34:$L$34</c:f>
              <c:numCache>
                <c:formatCode>#,##0.0</c:formatCode>
                <c:ptCount val="3"/>
                <c:pt idx="0">
                  <c:v>3061.1959999999999</c:v>
                </c:pt>
                <c:pt idx="1">
                  <c:v>3206.4189999999999</c:v>
                </c:pt>
                <c:pt idx="2">
                  <c:v>2870.3609999999999</c:v>
                </c:pt>
              </c:numCache>
            </c:numRef>
          </c:val>
        </c:ser>
        <c:ser>
          <c:idx val="4"/>
          <c:order val="4"/>
          <c:tx>
            <c:strRef>
              <c:f>'8.14'!$A$35</c:f>
              <c:strCache>
                <c:ptCount val="1"/>
                <c:pt idx="0">
                  <c:v>Zemědělství a lesnictví</c:v>
                </c:pt>
              </c:strCache>
            </c:strRef>
          </c:tx>
          <c:invertIfNegative val="0"/>
          <c:cat>
            <c:strRef>
              <c:f>'8.14'!$J$11:$L$11</c:f>
              <c:strCache>
                <c:ptCount val="3"/>
                <c:pt idx="0">
                  <c:v>Leden</c:v>
                </c:pt>
                <c:pt idx="1">
                  <c:v>Únor</c:v>
                </c:pt>
                <c:pt idx="2">
                  <c:v>Březen</c:v>
                </c:pt>
              </c:strCache>
            </c:strRef>
          </c:cat>
          <c:val>
            <c:numRef>
              <c:f>'8.14'!$J$35:$L$35</c:f>
              <c:numCache>
                <c:formatCode>#,##0.0</c:formatCode>
                <c:ptCount val="3"/>
                <c:pt idx="0">
                  <c:v>1233.1500000000001</c:v>
                </c:pt>
                <c:pt idx="1">
                  <c:v>962.07999999999993</c:v>
                </c:pt>
                <c:pt idx="2">
                  <c:v>1107.5899999999999</c:v>
                </c:pt>
              </c:numCache>
            </c:numRef>
          </c:val>
        </c:ser>
        <c:ser>
          <c:idx val="5"/>
          <c:order val="5"/>
          <c:tx>
            <c:strRef>
              <c:f>'8.14'!$A$36</c:f>
              <c:strCache>
                <c:ptCount val="1"/>
                <c:pt idx="0">
                  <c:v>Domácnosti</c:v>
                </c:pt>
              </c:strCache>
            </c:strRef>
          </c:tx>
          <c:invertIfNegative val="0"/>
          <c:cat>
            <c:strRef>
              <c:f>'8.14'!$J$11:$L$11</c:f>
              <c:strCache>
                <c:ptCount val="3"/>
                <c:pt idx="0">
                  <c:v>Leden</c:v>
                </c:pt>
                <c:pt idx="1">
                  <c:v>Únor</c:v>
                </c:pt>
                <c:pt idx="2">
                  <c:v>Březen</c:v>
                </c:pt>
              </c:strCache>
            </c:strRef>
          </c:cat>
          <c:val>
            <c:numRef>
              <c:f>'8.14'!$J$36:$L$36</c:f>
              <c:numCache>
                <c:formatCode>#,##0.0</c:formatCode>
                <c:ptCount val="3"/>
                <c:pt idx="0">
                  <c:v>155270.22600000002</c:v>
                </c:pt>
                <c:pt idx="1">
                  <c:v>170838.446</c:v>
                </c:pt>
                <c:pt idx="2">
                  <c:v>155823.06800000003</c:v>
                </c:pt>
              </c:numCache>
            </c:numRef>
          </c:val>
        </c:ser>
        <c:ser>
          <c:idx val="6"/>
          <c:order val="6"/>
          <c:tx>
            <c:strRef>
              <c:f>'8.14'!$A$37</c:f>
              <c:strCache>
                <c:ptCount val="1"/>
                <c:pt idx="0">
                  <c:v>Obchod, služby, školství, zdravotnictví</c:v>
                </c:pt>
              </c:strCache>
            </c:strRef>
          </c:tx>
          <c:invertIfNegative val="0"/>
          <c:cat>
            <c:strRef>
              <c:f>'8.14'!$J$11:$L$11</c:f>
              <c:strCache>
                <c:ptCount val="3"/>
                <c:pt idx="0">
                  <c:v>Leden</c:v>
                </c:pt>
                <c:pt idx="1">
                  <c:v>Únor</c:v>
                </c:pt>
                <c:pt idx="2">
                  <c:v>Březen</c:v>
                </c:pt>
              </c:strCache>
            </c:strRef>
          </c:cat>
          <c:val>
            <c:numRef>
              <c:f>'8.14'!$J$37:$L$37</c:f>
              <c:numCache>
                <c:formatCode>#,##0.0</c:formatCode>
                <c:ptCount val="3"/>
                <c:pt idx="0">
                  <c:v>93606.5</c:v>
                </c:pt>
                <c:pt idx="1">
                  <c:v>98641.315999999992</c:v>
                </c:pt>
                <c:pt idx="2">
                  <c:v>88906.66399999999</c:v>
                </c:pt>
              </c:numCache>
            </c:numRef>
          </c:val>
        </c:ser>
        <c:ser>
          <c:idx val="7"/>
          <c:order val="7"/>
          <c:tx>
            <c:strRef>
              <c:f>'8.14'!$A$38</c:f>
              <c:strCache>
                <c:ptCount val="1"/>
                <c:pt idx="0">
                  <c:v>Ostatní</c:v>
                </c:pt>
              </c:strCache>
            </c:strRef>
          </c:tx>
          <c:invertIfNegative val="0"/>
          <c:cat>
            <c:strRef>
              <c:f>'8.14'!$J$11:$L$11</c:f>
              <c:strCache>
                <c:ptCount val="3"/>
                <c:pt idx="0">
                  <c:v>Leden</c:v>
                </c:pt>
                <c:pt idx="1">
                  <c:v>Únor</c:v>
                </c:pt>
                <c:pt idx="2">
                  <c:v>Březen</c:v>
                </c:pt>
              </c:strCache>
            </c:strRef>
          </c:cat>
          <c:val>
            <c:numRef>
              <c:f>'8.14'!$J$38:$L$38</c:f>
              <c:numCache>
                <c:formatCode>#,##0.0</c:formatCode>
                <c:ptCount val="3"/>
                <c:pt idx="0">
                  <c:v>808.14</c:v>
                </c:pt>
                <c:pt idx="1">
                  <c:v>1027.7539999999999</c:v>
                </c:pt>
                <c:pt idx="2">
                  <c:v>930.42700000000002</c:v>
                </c:pt>
              </c:numCache>
            </c:numRef>
          </c:val>
        </c:ser>
        <c:dLbls>
          <c:showLegendKey val="0"/>
          <c:showVal val="0"/>
          <c:showCatName val="0"/>
          <c:showSerName val="0"/>
          <c:showPercent val="0"/>
          <c:showBubbleSize val="0"/>
        </c:dLbls>
        <c:gapWidth val="150"/>
        <c:overlap val="100"/>
        <c:axId val="233998208"/>
        <c:axId val="233999744"/>
      </c:barChart>
      <c:catAx>
        <c:axId val="233998208"/>
        <c:scaling>
          <c:orientation val="minMax"/>
        </c:scaling>
        <c:delete val="0"/>
        <c:axPos val="b"/>
        <c:numFmt formatCode="General" sourceLinked="1"/>
        <c:majorTickMark val="none"/>
        <c:minorTickMark val="none"/>
        <c:tickLblPos val="nextTo"/>
        <c:txPr>
          <a:bodyPr/>
          <a:lstStyle/>
          <a:p>
            <a:pPr>
              <a:defRPr sz="900"/>
            </a:pPr>
            <a:endParaRPr lang="cs-CZ"/>
          </a:p>
        </c:txPr>
        <c:crossAx val="233999744"/>
        <c:crosses val="autoZero"/>
        <c:auto val="1"/>
        <c:lblAlgn val="ctr"/>
        <c:lblOffset val="100"/>
        <c:noMultiLvlLbl val="0"/>
      </c:catAx>
      <c:valAx>
        <c:axId val="233999744"/>
        <c:scaling>
          <c:orientation val="minMax"/>
          <c:max val="6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339982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 krajích ČR </a:t>
            </a:r>
            <a:r>
              <a:rPr lang="en-US" sz="1000"/>
              <a:t>(</a:t>
            </a:r>
            <a:r>
              <a:rPr lang="cs-CZ" sz="1000"/>
              <a:t>TJ</a:t>
            </a:r>
            <a:r>
              <a:rPr lang="en-US" sz="1000"/>
              <a:t>)</a:t>
            </a:r>
          </a:p>
        </c:rich>
      </c:tx>
      <c:overlay val="0"/>
    </c:title>
    <c:autoTitleDeleted val="0"/>
    <c:plotArea>
      <c:layout>
        <c:manualLayout>
          <c:layoutTarget val="inner"/>
          <c:xMode val="edge"/>
          <c:yMode val="edge"/>
          <c:x val="4.5996108930792527E-2"/>
          <c:y val="0.11518229385634159"/>
          <c:w val="0.94077636128817232"/>
          <c:h val="0.81844075420015616"/>
        </c:manualLayout>
      </c:layout>
      <c:barChart>
        <c:barDir val="col"/>
        <c:grouping val="stacked"/>
        <c:varyColors val="0"/>
        <c:ser>
          <c:idx val="0"/>
          <c:order val="0"/>
          <c:tx>
            <c:strRef>
              <c:f>'5.3'!$A$5</c:f>
              <c:strCache>
                <c:ptCount val="1"/>
                <c:pt idx="0">
                  <c:v>Biomasa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#,##0.0</c:formatCode>
                <c:ptCount val="14"/>
                <c:pt idx="0">
                  <c:v>0</c:v>
                </c:pt>
                <c:pt idx="1">
                  <c:v>334.58163800000005</c:v>
                </c:pt>
                <c:pt idx="2">
                  <c:v>148.31058999999999</c:v>
                </c:pt>
                <c:pt idx="3">
                  <c:v>80.343381999999991</c:v>
                </c:pt>
                <c:pt idx="4">
                  <c:v>257.61178799999999</c:v>
                </c:pt>
                <c:pt idx="5">
                  <c:v>116.58146000000001</c:v>
                </c:pt>
                <c:pt idx="6">
                  <c:v>0.37816700000000003</c:v>
                </c:pt>
                <c:pt idx="7">
                  <c:v>255.73642399999997</c:v>
                </c:pt>
                <c:pt idx="8">
                  <c:v>23.098658</c:v>
                </c:pt>
                <c:pt idx="9">
                  <c:v>17.587688999999997</c:v>
                </c:pt>
                <c:pt idx="10">
                  <c:v>221.24655099999998</c:v>
                </c:pt>
                <c:pt idx="11">
                  <c:v>264.68925399999995</c:v>
                </c:pt>
                <c:pt idx="12">
                  <c:v>307.15985000000006</c:v>
                </c:pt>
                <c:pt idx="13">
                  <c:v>87.987657000000013</c:v>
                </c:pt>
              </c:numCache>
            </c:numRef>
          </c:val>
        </c:ser>
        <c:ser>
          <c:idx val="1"/>
          <c:order val="1"/>
          <c:tx>
            <c:strRef>
              <c:f>'5.3'!$A$6</c:f>
              <c:strCache>
                <c:ptCount val="1"/>
                <c:pt idx="0">
                  <c:v>Bioplyn</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#,##0.0</c:formatCode>
                <c:ptCount val="14"/>
                <c:pt idx="0">
                  <c:v>13.063000000000001</c:v>
                </c:pt>
                <c:pt idx="1">
                  <c:v>24.619032000000004</c:v>
                </c:pt>
                <c:pt idx="2">
                  <c:v>21.991508</c:v>
                </c:pt>
                <c:pt idx="3">
                  <c:v>2.8050000000000002</c:v>
                </c:pt>
                <c:pt idx="4">
                  <c:v>26.991491999999994</c:v>
                </c:pt>
                <c:pt idx="5">
                  <c:v>17.343933</c:v>
                </c:pt>
                <c:pt idx="6">
                  <c:v>3.7715299999999998</c:v>
                </c:pt>
                <c:pt idx="7">
                  <c:v>0.30818000000000001</c:v>
                </c:pt>
                <c:pt idx="8">
                  <c:v>19.472684999999998</c:v>
                </c:pt>
                <c:pt idx="9">
                  <c:v>11.080787999999998</c:v>
                </c:pt>
                <c:pt idx="10">
                  <c:v>25.418364</c:v>
                </c:pt>
                <c:pt idx="11">
                  <c:v>11.116513999999999</c:v>
                </c:pt>
                <c:pt idx="12">
                  <c:v>6.4380269999999999</c:v>
                </c:pt>
                <c:pt idx="13">
                  <c:v>2.9674099999999997</c:v>
                </c:pt>
              </c:numCache>
            </c:numRef>
          </c:val>
        </c:ser>
        <c:ser>
          <c:idx val="2"/>
          <c:order val="2"/>
          <c:tx>
            <c:strRef>
              <c:f>'5.3'!$A$7</c:f>
              <c:strCache>
                <c:ptCount val="1"/>
                <c:pt idx="0">
                  <c:v>Černé uhlí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#,##0.0</c:formatCode>
                <c:ptCount val="14"/>
                <c:pt idx="0">
                  <c:v>0</c:v>
                </c:pt>
                <c:pt idx="1">
                  <c:v>0</c:v>
                </c:pt>
                <c:pt idx="2">
                  <c:v>0</c:v>
                </c:pt>
                <c:pt idx="3">
                  <c:v>0</c:v>
                </c:pt>
                <c:pt idx="4">
                  <c:v>0</c:v>
                </c:pt>
                <c:pt idx="5">
                  <c:v>0</c:v>
                </c:pt>
                <c:pt idx="6">
                  <c:v>0</c:v>
                </c:pt>
                <c:pt idx="7">
                  <c:v>4627.1572370000004</c:v>
                </c:pt>
                <c:pt idx="8">
                  <c:v>603.18511799999999</c:v>
                </c:pt>
                <c:pt idx="9">
                  <c:v>336.12805799999995</c:v>
                </c:pt>
                <c:pt idx="10">
                  <c:v>0</c:v>
                </c:pt>
                <c:pt idx="11">
                  <c:v>0</c:v>
                </c:pt>
                <c:pt idx="12">
                  <c:v>11.65582</c:v>
                </c:pt>
                <c:pt idx="13">
                  <c:v>88.525719999999993</c:v>
                </c:pt>
              </c:numCache>
            </c:numRef>
          </c:val>
        </c:ser>
        <c:ser>
          <c:idx val="3"/>
          <c:order val="3"/>
          <c:tx>
            <c:strRef>
              <c:f>'5.3'!$A$8</c:f>
              <c:strCache>
                <c:ptCount val="1"/>
                <c:pt idx="0">
                  <c:v>Elektrická energie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#,##0.0</c:formatCode>
                <c:ptCount val="14"/>
                <c:pt idx="0">
                  <c:v>0</c:v>
                </c:pt>
                <c:pt idx="1">
                  <c:v>8.8499999999999981E-2</c:v>
                </c:pt>
                <c:pt idx="2">
                  <c:v>0.83799999999999997</c:v>
                </c:pt>
                <c:pt idx="3">
                  <c:v>0</c:v>
                </c:pt>
                <c:pt idx="4">
                  <c:v>0.05</c:v>
                </c:pt>
                <c:pt idx="5">
                  <c:v>0</c:v>
                </c:pt>
                <c:pt idx="6">
                  <c:v>0</c:v>
                </c:pt>
                <c:pt idx="7">
                  <c:v>0.65600400000000003</c:v>
                </c:pt>
                <c:pt idx="8">
                  <c:v>0</c:v>
                </c:pt>
                <c:pt idx="9">
                  <c:v>0</c:v>
                </c:pt>
                <c:pt idx="10">
                  <c:v>0.49081999999999998</c:v>
                </c:pt>
                <c:pt idx="11">
                  <c:v>0</c:v>
                </c:pt>
                <c:pt idx="12">
                  <c:v>0</c:v>
                </c:pt>
                <c:pt idx="13">
                  <c:v>0</c:v>
                </c:pt>
              </c:numCache>
            </c:numRef>
          </c:val>
        </c:ser>
        <c:ser>
          <c:idx val="4"/>
          <c:order val="4"/>
          <c:tx>
            <c:strRef>
              <c:f>'5.3'!$A$9</c:f>
              <c:strCache>
                <c:ptCount val="1"/>
                <c:pt idx="0">
                  <c:v>Energie prostředí (tepelné čerpadlo)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#,##0.0</c:formatCode>
                <c:ptCount val="14"/>
                <c:pt idx="0">
                  <c:v>0.159</c:v>
                </c:pt>
                <c:pt idx="1">
                  <c:v>6.7849999999999994E-2</c:v>
                </c:pt>
                <c:pt idx="2">
                  <c:v>0.23799999999999999</c:v>
                </c:pt>
                <c:pt idx="3">
                  <c:v>0.87690000000000001</c:v>
                </c:pt>
                <c:pt idx="4">
                  <c:v>0</c:v>
                </c:pt>
                <c:pt idx="5">
                  <c:v>0</c:v>
                </c:pt>
                <c:pt idx="6">
                  <c:v>0</c:v>
                </c:pt>
                <c:pt idx="7">
                  <c:v>0</c:v>
                </c:pt>
                <c:pt idx="8">
                  <c:v>0</c:v>
                </c:pt>
                <c:pt idx="9">
                  <c:v>0</c:v>
                </c:pt>
                <c:pt idx="10">
                  <c:v>0</c:v>
                </c:pt>
                <c:pt idx="11">
                  <c:v>0</c:v>
                </c:pt>
                <c:pt idx="12">
                  <c:v>2.20729</c:v>
                </c:pt>
                <c:pt idx="13">
                  <c:v>0</c:v>
                </c:pt>
              </c:numCache>
            </c:numRef>
          </c:val>
        </c:ser>
        <c:ser>
          <c:idx val="5"/>
          <c:order val="5"/>
          <c:tx>
            <c:strRef>
              <c:f>'5.3'!$A$10</c:f>
              <c:strCache>
                <c:ptCount val="1"/>
                <c:pt idx="0">
                  <c:v>Energie Slunce (solární kolektor)</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#,##0.0</c:formatCode>
                <c:ptCount val="14"/>
                <c:pt idx="0">
                  <c:v>0</c:v>
                </c:pt>
                <c:pt idx="1">
                  <c:v>0</c:v>
                </c:pt>
                <c:pt idx="2">
                  <c:v>2.3E-2</c:v>
                </c:pt>
                <c:pt idx="3">
                  <c:v>4.0000000000000001E-3</c:v>
                </c:pt>
                <c:pt idx="4">
                  <c:v>1.83E-2</c:v>
                </c:pt>
                <c:pt idx="5">
                  <c:v>0</c:v>
                </c:pt>
                <c:pt idx="6">
                  <c:v>0</c:v>
                </c:pt>
                <c:pt idx="7">
                  <c:v>0</c:v>
                </c:pt>
                <c:pt idx="8">
                  <c:v>0</c:v>
                </c:pt>
                <c:pt idx="9">
                  <c:v>0</c:v>
                </c:pt>
                <c:pt idx="10">
                  <c:v>0</c:v>
                </c:pt>
                <c:pt idx="11">
                  <c:v>0</c:v>
                </c:pt>
                <c:pt idx="12">
                  <c:v>9.5700000000000004E-3</c:v>
                </c:pt>
                <c:pt idx="13">
                  <c:v>0</c:v>
                </c:pt>
              </c:numCache>
            </c:numRef>
          </c:val>
        </c:ser>
        <c:ser>
          <c:idx val="6"/>
          <c:order val="6"/>
          <c:tx>
            <c:strRef>
              <c:f>'5.3'!$A$11</c:f>
              <c:strCache>
                <c:ptCount val="1"/>
                <c:pt idx="0">
                  <c:v>Hnědé uhlí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#,##0.0</c:formatCode>
                <c:ptCount val="14"/>
                <c:pt idx="0">
                  <c:v>0</c:v>
                </c:pt>
                <c:pt idx="1">
                  <c:v>1497.0672190000003</c:v>
                </c:pt>
                <c:pt idx="2">
                  <c:v>81.181160000000006</c:v>
                </c:pt>
                <c:pt idx="3">
                  <c:v>1248.3439200000003</c:v>
                </c:pt>
                <c:pt idx="4">
                  <c:v>125.24683799999998</c:v>
                </c:pt>
                <c:pt idx="5">
                  <c:v>640.91584999999986</c:v>
                </c:pt>
                <c:pt idx="6">
                  <c:v>44.267069999999997</c:v>
                </c:pt>
                <c:pt idx="7">
                  <c:v>260.02509800000007</c:v>
                </c:pt>
                <c:pt idx="8">
                  <c:v>468.1580130000001</c:v>
                </c:pt>
                <c:pt idx="9">
                  <c:v>1393.950423</c:v>
                </c:pt>
                <c:pt idx="10">
                  <c:v>1239.4101829999997</c:v>
                </c:pt>
                <c:pt idx="11">
                  <c:v>5932.7466889999996</c:v>
                </c:pt>
                <c:pt idx="12">
                  <c:v>3928.1133699999996</c:v>
                </c:pt>
                <c:pt idx="13">
                  <c:v>1059.2778780000001</c:v>
                </c:pt>
              </c:numCache>
            </c:numRef>
          </c:val>
        </c:ser>
        <c:ser>
          <c:idx val="7"/>
          <c:order val="7"/>
          <c:tx>
            <c:strRef>
              <c:f>'5.3'!$A$12</c:f>
              <c:strCache>
                <c:ptCount val="1"/>
                <c:pt idx="0">
                  <c:v>Jaderné palivo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#,##0.0</c:formatCode>
                <c:ptCount val="14"/>
                <c:pt idx="0">
                  <c:v>0</c:v>
                </c:pt>
                <c:pt idx="1">
                  <c:v>82.892979999999994</c:v>
                </c:pt>
                <c:pt idx="2">
                  <c:v>0</c:v>
                </c:pt>
                <c:pt idx="3">
                  <c:v>0</c:v>
                </c:pt>
                <c:pt idx="4">
                  <c:v>18.1675</c:v>
                </c:pt>
                <c:pt idx="5">
                  <c:v>0</c:v>
                </c:pt>
                <c:pt idx="6">
                  <c:v>0</c:v>
                </c:pt>
                <c:pt idx="7">
                  <c:v>0</c:v>
                </c:pt>
                <c:pt idx="8">
                  <c:v>0</c:v>
                </c:pt>
                <c:pt idx="9">
                  <c:v>0</c:v>
                </c:pt>
                <c:pt idx="10">
                  <c:v>0</c:v>
                </c:pt>
                <c:pt idx="11">
                  <c:v>0</c:v>
                </c:pt>
                <c:pt idx="12">
                  <c:v>0</c:v>
                </c:pt>
                <c:pt idx="13">
                  <c:v>0</c:v>
                </c:pt>
              </c:numCache>
            </c:numRef>
          </c:val>
        </c:ser>
        <c:ser>
          <c:idx val="8"/>
          <c:order val="8"/>
          <c:tx>
            <c:strRef>
              <c:f>'5.3'!$A$13</c:f>
              <c:strCache>
                <c:ptCount val="1"/>
                <c:pt idx="0">
                  <c:v>Koks</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#,##0.0</c:formatCode>
                <c:ptCount val="14"/>
                <c:pt idx="0">
                  <c:v>0</c:v>
                </c:pt>
                <c:pt idx="1">
                  <c:v>0</c:v>
                </c:pt>
                <c:pt idx="2">
                  <c:v>0</c:v>
                </c:pt>
                <c:pt idx="3">
                  <c:v>0</c:v>
                </c:pt>
                <c:pt idx="4">
                  <c:v>0</c:v>
                </c:pt>
                <c:pt idx="5">
                  <c:v>0</c:v>
                </c:pt>
                <c:pt idx="6">
                  <c:v>0</c:v>
                </c:pt>
                <c:pt idx="7">
                  <c:v>0.128495</c:v>
                </c:pt>
                <c:pt idx="8">
                  <c:v>0</c:v>
                </c:pt>
                <c:pt idx="9">
                  <c:v>0</c:v>
                </c:pt>
                <c:pt idx="10">
                  <c:v>0</c:v>
                </c:pt>
                <c:pt idx="11">
                  <c:v>0.18081</c:v>
                </c:pt>
                <c:pt idx="12">
                  <c:v>0</c:v>
                </c:pt>
                <c:pt idx="13">
                  <c:v>0</c:v>
                </c:pt>
              </c:numCache>
            </c:numRef>
          </c:val>
        </c:ser>
        <c:ser>
          <c:idx val="9"/>
          <c:order val="9"/>
          <c:tx>
            <c:strRef>
              <c:f>'5.3'!$A$14</c:f>
              <c:strCache>
                <c:ptCount val="1"/>
                <c:pt idx="0">
                  <c:v>Odpadní teplo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#,##0.0</c:formatCode>
                <c:ptCount val="14"/>
                <c:pt idx="0">
                  <c:v>0</c:v>
                </c:pt>
                <c:pt idx="1">
                  <c:v>0</c:v>
                </c:pt>
                <c:pt idx="2">
                  <c:v>28.720959999999998</c:v>
                </c:pt>
                <c:pt idx="3">
                  <c:v>0</c:v>
                </c:pt>
                <c:pt idx="4">
                  <c:v>5.7348670000000004</c:v>
                </c:pt>
                <c:pt idx="5">
                  <c:v>0</c:v>
                </c:pt>
                <c:pt idx="6">
                  <c:v>1.2043000000000001</c:v>
                </c:pt>
                <c:pt idx="7">
                  <c:v>49.748509999999996</c:v>
                </c:pt>
                <c:pt idx="8">
                  <c:v>0</c:v>
                </c:pt>
                <c:pt idx="9">
                  <c:v>0</c:v>
                </c:pt>
                <c:pt idx="10">
                  <c:v>0</c:v>
                </c:pt>
                <c:pt idx="11">
                  <c:v>15.00277</c:v>
                </c:pt>
                <c:pt idx="12">
                  <c:v>3.9430000000000001</c:v>
                </c:pt>
                <c:pt idx="13">
                  <c:v>9.5579999999999998</c:v>
                </c:pt>
              </c:numCache>
            </c:numRef>
          </c:val>
        </c:ser>
        <c:ser>
          <c:idx val="10"/>
          <c:order val="10"/>
          <c:tx>
            <c:strRef>
              <c:f>'5.3'!$A$15</c:f>
              <c:strCache>
                <c:ptCount val="1"/>
                <c:pt idx="0">
                  <c:v>Ostatní kapalná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#,##0.0</c:formatCode>
                <c:ptCount val="14"/>
                <c:pt idx="0">
                  <c:v>0</c:v>
                </c:pt>
                <c:pt idx="1">
                  <c:v>2.556</c:v>
                </c:pt>
                <c:pt idx="2">
                  <c:v>0</c:v>
                </c:pt>
                <c:pt idx="3">
                  <c:v>0</c:v>
                </c:pt>
                <c:pt idx="4">
                  <c:v>0</c:v>
                </c:pt>
                <c:pt idx="5">
                  <c:v>0</c:v>
                </c:pt>
                <c:pt idx="6">
                  <c:v>0</c:v>
                </c:pt>
                <c:pt idx="7">
                  <c:v>0</c:v>
                </c:pt>
                <c:pt idx="8">
                  <c:v>4.462879</c:v>
                </c:pt>
                <c:pt idx="9">
                  <c:v>0</c:v>
                </c:pt>
                <c:pt idx="10">
                  <c:v>0</c:v>
                </c:pt>
                <c:pt idx="11">
                  <c:v>7.944293</c:v>
                </c:pt>
                <c:pt idx="12">
                  <c:v>0</c:v>
                </c:pt>
                <c:pt idx="13">
                  <c:v>20.193000000000001</c:v>
                </c:pt>
              </c:numCache>
            </c:numRef>
          </c:val>
        </c:ser>
        <c:ser>
          <c:idx val="11"/>
          <c:order val="11"/>
          <c:tx>
            <c:strRef>
              <c:f>'5.3'!$A$16</c:f>
              <c:strCache>
                <c:ptCount val="1"/>
                <c:pt idx="0">
                  <c:v>Ostatní pevná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#,##0.0</c:formatCode>
                <c:ptCount val="14"/>
                <c:pt idx="0">
                  <c:v>257.85700000000003</c:v>
                </c:pt>
                <c:pt idx="1">
                  <c:v>2.5990000000000002</c:v>
                </c:pt>
                <c:pt idx="2">
                  <c:v>265.54199999999997</c:v>
                </c:pt>
                <c:pt idx="3">
                  <c:v>0</c:v>
                </c:pt>
                <c:pt idx="4">
                  <c:v>2.1749999999999998</c:v>
                </c:pt>
                <c:pt idx="5">
                  <c:v>0</c:v>
                </c:pt>
                <c:pt idx="6">
                  <c:v>201.042</c:v>
                </c:pt>
                <c:pt idx="7">
                  <c:v>0.84</c:v>
                </c:pt>
                <c:pt idx="8">
                  <c:v>0</c:v>
                </c:pt>
                <c:pt idx="9">
                  <c:v>0.50888999999999995</c:v>
                </c:pt>
                <c:pt idx="10">
                  <c:v>80.158963</c:v>
                </c:pt>
                <c:pt idx="11">
                  <c:v>18.869900000000001</c:v>
                </c:pt>
                <c:pt idx="12">
                  <c:v>4.3707200000000004</c:v>
                </c:pt>
                <c:pt idx="13">
                  <c:v>6.9984000000000002</c:v>
                </c:pt>
              </c:numCache>
            </c:numRef>
          </c:val>
        </c:ser>
        <c:ser>
          <c:idx val="12"/>
          <c:order val="12"/>
          <c:tx>
            <c:strRef>
              <c:f>'5.3'!$A$17</c:f>
              <c:strCache>
                <c:ptCount val="1"/>
                <c:pt idx="0">
                  <c:v>Ostatní plyny</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#,##0.0</c:formatCode>
                <c:ptCount val="14"/>
                <c:pt idx="0">
                  <c:v>0</c:v>
                </c:pt>
                <c:pt idx="1">
                  <c:v>0.383766</c:v>
                </c:pt>
                <c:pt idx="2">
                  <c:v>0</c:v>
                </c:pt>
                <c:pt idx="3">
                  <c:v>102.59130999999999</c:v>
                </c:pt>
                <c:pt idx="4">
                  <c:v>0</c:v>
                </c:pt>
                <c:pt idx="5">
                  <c:v>0</c:v>
                </c:pt>
                <c:pt idx="6">
                  <c:v>0</c:v>
                </c:pt>
                <c:pt idx="7">
                  <c:v>932.51436000000012</c:v>
                </c:pt>
                <c:pt idx="8">
                  <c:v>0</c:v>
                </c:pt>
                <c:pt idx="9">
                  <c:v>0</c:v>
                </c:pt>
                <c:pt idx="10">
                  <c:v>0.186</c:v>
                </c:pt>
                <c:pt idx="11">
                  <c:v>176.46191999999999</c:v>
                </c:pt>
                <c:pt idx="12">
                  <c:v>7.569</c:v>
                </c:pt>
                <c:pt idx="13">
                  <c:v>36.973999999999997</c:v>
                </c:pt>
              </c:numCache>
            </c:numRef>
          </c:val>
        </c:ser>
        <c:ser>
          <c:idx val="13"/>
          <c:order val="13"/>
          <c:tx>
            <c:strRef>
              <c:f>'5.3'!$A$18</c:f>
              <c:strCache>
                <c:ptCount val="1"/>
                <c:pt idx="0">
                  <c:v>Ostatní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14"/>
          <c:order val="14"/>
          <c:tx>
            <c:strRef>
              <c:f>'5.3'!$A$19</c:f>
              <c:strCache>
                <c:ptCount val="1"/>
                <c:pt idx="0">
                  <c:v>Topné oleje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#,##0.0</c:formatCode>
                <c:ptCount val="14"/>
                <c:pt idx="0">
                  <c:v>0.96365699999999987</c:v>
                </c:pt>
                <c:pt idx="1">
                  <c:v>1.1583270000000003</c:v>
                </c:pt>
                <c:pt idx="2">
                  <c:v>9.2828000000000008E-2</c:v>
                </c:pt>
                <c:pt idx="3">
                  <c:v>1.7999999999999999E-2</c:v>
                </c:pt>
                <c:pt idx="4">
                  <c:v>4.0970689999999994</c:v>
                </c:pt>
                <c:pt idx="5">
                  <c:v>4.4872999999999994</c:v>
                </c:pt>
                <c:pt idx="6">
                  <c:v>0.46</c:v>
                </c:pt>
                <c:pt idx="7">
                  <c:v>0.73176600000000003</c:v>
                </c:pt>
                <c:pt idx="8">
                  <c:v>7.3600519999999996</c:v>
                </c:pt>
                <c:pt idx="9">
                  <c:v>0.27212000000000003</c:v>
                </c:pt>
                <c:pt idx="10">
                  <c:v>8.3928370000000001</c:v>
                </c:pt>
                <c:pt idx="11">
                  <c:v>8.7786249999999981</c:v>
                </c:pt>
                <c:pt idx="12">
                  <c:v>3.5977620000000008</c:v>
                </c:pt>
                <c:pt idx="13">
                  <c:v>0.61177999999999999</c:v>
                </c:pt>
              </c:numCache>
            </c:numRef>
          </c:val>
        </c:ser>
        <c:ser>
          <c:idx val="15"/>
          <c:order val="15"/>
          <c:tx>
            <c:strRef>
              <c:f>'5.3'!$A$20</c:f>
              <c:strCache>
                <c:ptCount val="1"/>
                <c:pt idx="0">
                  <c:v>Zemní plyn</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#,##0.0</c:formatCode>
                <c:ptCount val="14"/>
                <c:pt idx="0">
                  <c:v>1775.0377580000002</c:v>
                </c:pt>
                <c:pt idx="1">
                  <c:v>194.95102500000002</c:v>
                </c:pt>
                <c:pt idx="2">
                  <c:v>1905.3433148036854</c:v>
                </c:pt>
                <c:pt idx="3">
                  <c:v>298.22998100000007</c:v>
                </c:pt>
                <c:pt idx="4">
                  <c:v>233.20605700000007</c:v>
                </c:pt>
                <c:pt idx="5">
                  <c:v>464.50768232689228</c:v>
                </c:pt>
                <c:pt idx="6">
                  <c:v>695.1518299999999</c:v>
                </c:pt>
                <c:pt idx="7">
                  <c:v>596.9778080000001</c:v>
                </c:pt>
                <c:pt idx="8">
                  <c:v>343.79391800000002</c:v>
                </c:pt>
                <c:pt idx="9">
                  <c:v>223.31576796178783</c:v>
                </c:pt>
                <c:pt idx="10">
                  <c:v>298.87194471396765</c:v>
                </c:pt>
                <c:pt idx="11">
                  <c:v>1721.6849849999994</c:v>
                </c:pt>
                <c:pt idx="12">
                  <c:v>494.55749100000008</c:v>
                </c:pt>
                <c:pt idx="13">
                  <c:v>360.02856499999996</c:v>
                </c:pt>
              </c:numCache>
            </c:numRef>
          </c:val>
        </c:ser>
        <c:dLbls>
          <c:showLegendKey val="0"/>
          <c:showVal val="0"/>
          <c:showCatName val="0"/>
          <c:showSerName val="0"/>
          <c:showPercent val="0"/>
          <c:showBubbleSize val="0"/>
        </c:dLbls>
        <c:gapWidth val="104"/>
        <c:overlap val="100"/>
        <c:axId val="203813632"/>
        <c:axId val="203815168"/>
      </c:barChart>
      <c:catAx>
        <c:axId val="203813632"/>
        <c:scaling>
          <c:orientation val="minMax"/>
        </c:scaling>
        <c:delete val="0"/>
        <c:axPos val="b"/>
        <c:majorTickMark val="none"/>
        <c:minorTickMark val="none"/>
        <c:tickLblPos val="low"/>
        <c:txPr>
          <a:bodyPr rot="0" vert="horz"/>
          <a:lstStyle/>
          <a:p>
            <a:pPr>
              <a:defRPr sz="900"/>
            </a:pPr>
            <a:endParaRPr lang="cs-CZ"/>
          </a:p>
        </c:txPr>
        <c:crossAx val="203815168"/>
        <c:crosses val="autoZero"/>
        <c:auto val="1"/>
        <c:lblAlgn val="ctr"/>
        <c:lblOffset val="100"/>
        <c:noMultiLvlLbl val="0"/>
      </c:catAx>
      <c:valAx>
        <c:axId val="2038151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38136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'8.14'!$M$13:$M$28</c:f>
              <c:numCache>
                <c:formatCode>0.0%</c:formatCode>
                <c:ptCount val="16"/>
              </c:numCache>
            </c:numRef>
          </c:cat>
          <c:val>
            <c:numRef>
              <c:f>'8.14'!$M$13:$M$28</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'8.14'!$M$31:$M$38</c:f>
              <c:numCache>
                <c:formatCode>#,##0.0</c:formatCode>
                <c:ptCount val="8"/>
              </c:numCache>
            </c:numRef>
          </c:cat>
          <c:val>
            <c:numRef>
              <c:f>'8.14'!$M$31:$M$38</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'9'!$N$6</c:f>
              <c:strCache>
                <c:ptCount val="1"/>
              </c:strCache>
            </c:strRef>
          </c:tx>
          <c:invertIfNegative val="0"/>
          <c:cat>
            <c:numRef>
              <c:f>'9'!$O$5</c:f>
              <c:numCache>
                <c:formatCode>General</c:formatCode>
                <c:ptCount val="1"/>
              </c:numCache>
            </c:numRef>
          </c:cat>
          <c:val>
            <c:numRef>
              <c:f>'9'!$O$6</c:f>
              <c:numCache>
                <c:formatCode>0.0%</c:formatCode>
                <c:ptCount val="1"/>
              </c:numCache>
            </c:numRef>
          </c:val>
        </c:ser>
        <c:ser>
          <c:idx val="1"/>
          <c:order val="1"/>
          <c:tx>
            <c:strRef>
              <c:f>'9'!$N$7</c:f>
              <c:strCache>
                <c:ptCount val="1"/>
              </c:strCache>
            </c:strRef>
          </c:tx>
          <c:invertIfNegative val="0"/>
          <c:cat>
            <c:numRef>
              <c:f>'9'!$O$5</c:f>
              <c:numCache>
                <c:formatCode>General</c:formatCode>
                <c:ptCount val="1"/>
              </c:numCache>
            </c:numRef>
          </c:cat>
          <c:val>
            <c:numRef>
              <c:f>'9'!$O$7</c:f>
              <c:numCache>
                <c:formatCode>0.0%</c:formatCode>
                <c:ptCount val="1"/>
              </c:numCache>
            </c:numRef>
          </c:val>
        </c:ser>
        <c:ser>
          <c:idx val="2"/>
          <c:order val="2"/>
          <c:tx>
            <c:strRef>
              <c:f>'9'!$N$8</c:f>
              <c:strCache>
                <c:ptCount val="1"/>
              </c:strCache>
            </c:strRef>
          </c:tx>
          <c:invertIfNegative val="0"/>
          <c:cat>
            <c:numRef>
              <c:f>'9'!$O$5</c:f>
              <c:numCache>
                <c:formatCode>General</c:formatCode>
                <c:ptCount val="1"/>
              </c:numCache>
            </c:numRef>
          </c:cat>
          <c:val>
            <c:numRef>
              <c:f>'9'!$O$8</c:f>
              <c:numCache>
                <c:formatCode>0.0%</c:formatCode>
                <c:ptCount val="1"/>
              </c:numCache>
            </c:numRef>
          </c:val>
        </c:ser>
        <c:ser>
          <c:idx val="3"/>
          <c:order val="3"/>
          <c:tx>
            <c:strRef>
              <c:f>'9'!$N$9</c:f>
              <c:strCache>
                <c:ptCount val="1"/>
              </c:strCache>
            </c:strRef>
          </c:tx>
          <c:invertIfNegative val="0"/>
          <c:cat>
            <c:numRef>
              <c:f>'9'!$O$5</c:f>
              <c:numCache>
                <c:formatCode>General</c:formatCode>
                <c:ptCount val="1"/>
              </c:numCache>
            </c:numRef>
          </c:cat>
          <c:val>
            <c:numRef>
              <c:f>'9'!$O$9</c:f>
              <c:numCache>
                <c:formatCode>0.0%</c:formatCode>
                <c:ptCount val="1"/>
              </c:numCache>
            </c:numRef>
          </c:val>
        </c:ser>
        <c:ser>
          <c:idx val="4"/>
          <c:order val="4"/>
          <c:tx>
            <c:strRef>
              <c:f>'9'!$N$10</c:f>
              <c:strCache>
                <c:ptCount val="1"/>
              </c:strCache>
            </c:strRef>
          </c:tx>
          <c:invertIfNegative val="0"/>
          <c:cat>
            <c:numRef>
              <c:f>'9'!$O$5</c:f>
              <c:numCache>
                <c:formatCode>General</c:formatCode>
                <c:ptCount val="1"/>
              </c:numCache>
            </c:numRef>
          </c:cat>
          <c:val>
            <c:numRef>
              <c:f>'9'!$O$10</c:f>
              <c:numCache>
                <c:formatCode>0.0%</c:formatCode>
                <c:ptCount val="1"/>
              </c:numCache>
            </c:numRef>
          </c:val>
        </c:ser>
        <c:ser>
          <c:idx val="5"/>
          <c:order val="5"/>
          <c:tx>
            <c:strRef>
              <c:f>'9'!$N$11</c:f>
              <c:strCache>
                <c:ptCount val="1"/>
              </c:strCache>
            </c:strRef>
          </c:tx>
          <c:invertIfNegative val="0"/>
          <c:cat>
            <c:numRef>
              <c:f>'9'!$O$5</c:f>
              <c:numCache>
                <c:formatCode>General</c:formatCode>
                <c:ptCount val="1"/>
              </c:numCache>
            </c:numRef>
          </c:cat>
          <c:val>
            <c:numRef>
              <c:f>'9'!$O$11</c:f>
              <c:numCache>
                <c:formatCode>0.0%</c:formatCode>
                <c:ptCount val="1"/>
              </c:numCache>
            </c:numRef>
          </c:val>
        </c:ser>
        <c:ser>
          <c:idx val="6"/>
          <c:order val="6"/>
          <c:tx>
            <c:strRef>
              <c:f>'9'!$N$12</c:f>
              <c:strCache>
                <c:ptCount val="1"/>
              </c:strCache>
            </c:strRef>
          </c:tx>
          <c:invertIfNegative val="0"/>
          <c:cat>
            <c:numRef>
              <c:f>'9'!$O$5</c:f>
              <c:numCache>
                <c:formatCode>General</c:formatCode>
                <c:ptCount val="1"/>
              </c:numCache>
            </c:numRef>
          </c:cat>
          <c:val>
            <c:numRef>
              <c:f>'9'!$O$12</c:f>
              <c:numCache>
                <c:formatCode>0.0%</c:formatCode>
                <c:ptCount val="1"/>
              </c:numCache>
            </c:numRef>
          </c:val>
        </c:ser>
        <c:ser>
          <c:idx val="7"/>
          <c:order val="7"/>
          <c:tx>
            <c:strRef>
              <c:f>'9'!$N$13</c:f>
              <c:strCache>
                <c:ptCount val="1"/>
              </c:strCache>
            </c:strRef>
          </c:tx>
          <c:invertIfNegative val="0"/>
          <c:cat>
            <c:numRef>
              <c:f>'9'!$O$5</c:f>
              <c:numCache>
                <c:formatCode>General</c:formatCode>
                <c:ptCount val="1"/>
              </c:numCache>
            </c:numRef>
          </c:cat>
          <c:val>
            <c:numRef>
              <c:f>'9'!$O$13</c:f>
              <c:numCache>
                <c:formatCode>0.0%</c:formatCode>
                <c:ptCount val="1"/>
              </c:numCache>
            </c:numRef>
          </c:val>
        </c:ser>
        <c:ser>
          <c:idx val="8"/>
          <c:order val="8"/>
          <c:tx>
            <c:strRef>
              <c:f>'9'!$N$14</c:f>
              <c:strCache>
                <c:ptCount val="1"/>
              </c:strCache>
            </c:strRef>
          </c:tx>
          <c:invertIfNegative val="0"/>
          <c:cat>
            <c:numRef>
              <c:f>'9'!$O$5</c:f>
              <c:numCache>
                <c:formatCode>General</c:formatCode>
                <c:ptCount val="1"/>
              </c:numCache>
            </c:numRef>
          </c:cat>
          <c:val>
            <c:numRef>
              <c:f>'9'!$O$14</c:f>
              <c:numCache>
                <c:formatCode>0.0%</c:formatCode>
                <c:ptCount val="1"/>
              </c:numCache>
            </c:numRef>
          </c:val>
        </c:ser>
        <c:ser>
          <c:idx val="9"/>
          <c:order val="9"/>
          <c:tx>
            <c:strRef>
              <c:f>'9'!$N$15</c:f>
              <c:strCache>
                <c:ptCount val="1"/>
              </c:strCache>
            </c:strRef>
          </c:tx>
          <c:invertIfNegative val="0"/>
          <c:cat>
            <c:numRef>
              <c:f>'9'!$O$5</c:f>
              <c:numCache>
                <c:formatCode>General</c:formatCode>
                <c:ptCount val="1"/>
              </c:numCache>
            </c:numRef>
          </c:cat>
          <c:val>
            <c:numRef>
              <c:f>'9'!$O$15</c:f>
              <c:numCache>
                <c:formatCode>0.0%</c:formatCode>
                <c:ptCount val="1"/>
              </c:numCache>
            </c:numRef>
          </c:val>
        </c:ser>
        <c:ser>
          <c:idx val="10"/>
          <c:order val="10"/>
          <c:tx>
            <c:strRef>
              <c:f>'9'!$N$16</c:f>
              <c:strCache>
                <c:ptCount val="1"/>
              </c:strCache>
            </c:strRef>
          </c:tx>
          <c:invertIfNegative val="0"/>
          <c:cat>
            <c:numRef>
              <c:f>'9'!$O$5</c:f>
              <c:numCache>
                <c:formatCode>General</c:formatCode>
                <c:ptCount val="1"/>
              </c:numCache>
            </c:numRef>
          </c:cat>
          <c:val>
            <c:numRef>
              <c:f>'9'!$O$16</c:f>
              <c:numCache>
                <c:formatCode>0.0%</c:formatCode>
                <c:ptCount val="1"/>
              </c:numCache>
            </c:numRef>
          </c:val>
        </c:ser>
        <c:ser>
          <c:idx val="11"/>
          <c:order val="11"/>
          <c:tx>
            <c:strRef>
              <c:f>'9'!$N$17</c:f>
              <c:strCache>
                <c:ptCount val="1"/>
              </c:strCache>
            </c:strRef>
          </c:tx>
          <c:invertIfNegative val="0"/>
          <c:cat>
            <c:numRef>
              <c:f>'9'!$O$5</c:f>
              <c:numCache>
                <c:formatCode>General</c:formatCode>
                <c:ptCount val="1"/>
              </c:numCache>
            </c:numRef>
          </c:cat>
          <c:val>
            <c:numRef>
              <c:f>'9'!$O$17</c:f>
              <c:numCache>
                <c:formatCode>0.0%</c:formatCode>
                <c:ptCount val="1"/>
              </c:numCache>
            </c:numRef>
          </c:val>
        </c:ser>
        <c:ser>
          <c:idx val="12"/>
          <c:order val="12"/>
          <c:tx>
            <c:strRef>
              <c:f>'9'!$N$18</c:f>
              <c:strCache>
                <c:ptCount val="1"/>
              </c:strCache>
            </c:strRef>
          </c:tx>
          <c:invertIfNegative val="0"/>
          <c:cat>
            <c:numRef>
              <c:f>'9'!$O$5</c:f>
              <c:numCache>
                <c:formatCode>General</c:formatCode>
                <c:ptCount val="1"/>
              </c:numCache>
            </c:numRef>
          </c:cat>
          <c:val>
            <c:numRef>
              <c:f>'9'!$O$18</c:f>
              <c:numCache>
                <c:formatCode>0.0%</c:formatCode>
                <c:ptCount val="1"/>
              </c:numCache>
            </c:numRef>
          </c:val>
        </c:ser>
        <c:ser>
          <c:idx val="13"/>
          <c:order val="13"/>
          <c:tx>
            <c:strRef>
              <c:f>'9'!$N$19</c:f>
              <c:strCache>
                <c:ptCount val="1"/>
              </c:strCache>
            </c:strRef>
          </c:tx>
          <c:invertIfNegative val="0"/>
          <c:cat>
            <c:numRef>
              <c:f>'9'!$O$5</c:f>
              <c:numCache>
                <c:formatCode>General</c:formatCode>
                <c:ptCount val="1"/>
              </c:numCache>
            </c:numRef>
          </c:cat>
          <c:val>
            <c:numRef>
              <c:f>'9'!$O$19</c:f>
              <c:numCache>
                <c:formatCode>0.0%</c:formatCode>
                <c:ptCount val="1"/>
              </c:numCache>
            </c:numRef>
          </c:val>
        </c:ser>
        <c:ser>
          <c:idx val="14"/>
          <c:order val="14"/>
          <c:tx>
            <c:strRef>
              <c:f>'9'!$N$20</c:f>
              <c:strCache>
                <c:ptCount val="1"/>
              </c:strCache>
            </c:strRef>
          </c:tx>
          <c:invertIfNegative val="0"/>
          <c:cat>
            <c:numRef>
              <c:f>'9'!$O$5</c:f>
              <c:numCache>
                <c:formatCode>General</c:formatCode>
                <c:ptCount val="1"/>
              </c:numCache>
            </c:numRef>
          </c:cat>
          <c:val>
            <c:numRef>
              <c:f>'9'!$O$20</c:f>
              <c:numCache>
                <c:formatCode>0.0%</c:formatCode>
                <c:ptCount val="1"/>
              </c:numCache>
            </c:numRef>
          </c:val>
        </c:ser>
        <c:ser>
          <c:idx val="15"/>
          <c:order val="15"/>
          <c:tx>
            <c:strRef>
              <c:f>'9'!$N$21</c:f>
              <c:strCache>
                <c:ptCount val="1"/>
              </c:strCache>
            </c:strRef>
          </c:tx>
          <c:invertIfNegative val="0"/>
          <c:cat>
            <c:numRef>
              <c:f>'9'!$O$5</c:f>
              <c:numCache>
                <c:formatCode>General</c:formatCode>
                <c:ptCount val="1"/>
              </c:numCache>
            </c:numRef>
          </c:cat>
          <c:val>
            <c:numRef>
              <c:f>'9'!$O$21</c:f>
              <c:numCache>
                <c:formatCode>0.0%</c:formatCode>
                <c:ptCount val="1"/>
              </c:numCache>
            </c:numRef>
          </c:val>
        </c:ser>
        <c:dLbls>
          <c:showLegendKey val="0"/>
          <c:showVal val="0"/>
          <c:showCatName val="0"/>
          <c:showSerName val="0"/>
          <c:showPercent val="0"/>
          <c:showBubbleSize val="0"/>
        </c:dLbls>
        <c:gapWidth val="150"/>
        <c:axId val="233753600"/>
        <c:axId val="221381376"/>
      </c:barChart>
      <c:catAx>
        <c:axId val="233753600"/>
        <c:scaling>
          <c:orientation val="minMax"/>
        </c:scaling>
        <c:delete val="1"/>
        <c:axPos val="b"/>
        <c:numFmt formatCode="General" sourceLinked="1"/>
        <c:majorTickMark val="out"/>
        <c:minorTickMark val="none"/>
        <c:tickLblPos val="nextTo"/>
        <c:crossAx val="221381376"/>
        <c:crosses val="autoZero"/>
        <c:auto val="1"/>
        <c:lblAlgn val="ctr"/>
        <c:lblOffset val="100"/>
        <c:noMultiLvlLbl val="0"/>
      </c:catAx>
      <c:valAx>
        <c:axId val="221381376"/>
        <c:scaling>
          <c:orientation val="minMax"/>
        </c:scaling>
        <c:delete val="1"/>
        <c:axPos val="l"/>
        <c:numFmt formatCode="0.0%" sourceLinked="1"/>
        <c:majorTickMark val="out"/>
        <c:minorTickMark val="none"/>
        <c:tickLblPos val="nextTo"/>
        <c:crossAx val="2337536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netto a výroba tepla z KVET podle paliv (TJ)</a:t>
            </a:r>
          </a:p>
        </c:rich>
      </c:tx>
      <c:overlay val="0"/>
    </c:title>
    <c:autoTitleDeleted val="0"/>
    <c:plotArea>
      <c:layout/>
      <c:barChart>
        <c:barDir val="col"/>
        <c:grouping val="stacked"/>
        <c:varyColors val="0"/>
        <c:ser>
          <c:idx val="0"/>
          <c:order val="0"/>
          <c:tx>
            <c:strRef>
              <c:f>'9'!$A$6</c:f>
              <c:strCache>
                <c:ptCount val="1"/>
                <c:pt idx="0">
                  <c:v>Biomasa</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('9'!$B$6:$C$6,'9'!$E$6:$F$6,'9'!$H$6:$I$6)</c:f>
              <c:numCache>
                <c:formatCode>#,##0.0</c:formatCode>
                <c:ptCount val="6"/>
                <c:pt idx="0">
                  <c:v>1655.6995260000006</c:v>
                </c:pt>
                <c:pt idx="1">
                  <c:v>1025.9884299999999</c:v>
                </c:pt>
                <c:pt idx="2">
                  <c:v>1574.4018649999998</c:v>
                </c:pt>
                <c:pt idx="3">
                  <c:v>946.77383299999997</c:v>
                </c:pt>
                <c:pt idx="4">
                  <c:v>1715.6610350000005</c:v>
                </c:pt>
                <c:pt idx="5">
                  <c:v>1090.4859286000003</c:v>
                </c:pt>
              </c:numCache>
            </c:numRef>
          </c:val>
        </c:ser>
        <c:ser>
          <c:idx val="1"/>
          <c:order val="1"/>
          <c:tx>
            <c:strRef>
              <c:f>'9'!$A$7</c:f>
              <c:strCache>
                <c:ptCount val="1"/>
                <c:pt idx="0">
                  <c:v>Bioplyn</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('9'!$B$7:$C$7,'9'!$E$7:$F$7,'9'!$H$7:$I$7)</c:f>
              <c:numCache>
                <c:formatCode>#,##0.0</c:formatCode>
                <c:ptCount val="6"/>
                <c:pt idx="0">
                  <c:v>235.68636399999991</c:v>
                </c:pt>
                <c:pt idx="1">
                  <c:v>232.590385</c:v>
                </c:pt>
                <c:pt idx="2">
                  <c:v>205.18201100000002</c:v>
                </c:pt>
                <c:pt idx="3">
                  <c:v>202.16243999999998</c:v>
                </c:pt>
                <c:pt idx="4">
                  <c:v>217.08345200000014</c:v>
                </c:pt>
                <c:pt idx="5">
                  <c:v>213.53818000000007</c:v>
                </c:pt>
              </c:numCache>
            </c:numRef>
          </c:val>
        </c:ser>
        <c:ser>
          <c:idx val="2"/>
          <c:order val="2"/>
          <c:tx>
            <c:strRef>
              <c:f>'9'!$A$8</c:f>
              <c:strCache>
                <c:ptCount val="1"/>
                <c:pt idx="0">
                  <c:v>Černé uhlí</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('9'!$B$8:$C$8,'9'!$E$8:$F$8,'9'!$H$8:$I$8)</c:f>
              <c:numCache>
                <c:formatCode>#,##0.0</c:formatCode>
                <c:ptCount val="6"/>
                <c:pt idx="0">
                  <c:v>2470.7777920000003</c:v>
                </c:pt>
                <c:pt idx="1">
                  <c:v>2016.5498419999999</c:v>
                </c:pt>
                <c:pt idx="2">
                  <c:v>2451.9586369999993</c:v>
                </c:pt>
                <c:pt idx="3">
                  <c:v>2015.6598539999998</c:v>
                </c:pt>
                <c:pt idx="4">
                  <c:v>2263.3759730000002</c:v>
                </c:pt>
                <c:pt idx="5">
                  <c:v>1845.0629019999997</c:v>
                </c:pt>
              </c:numCache>
            </c:numRef>
          </c:val>
        </c:ser>
        <c:ser>
          <c:idx val="3"/>
          <c:order val="3"/>
          <c:tx>
            <c:strRef>
              <c:f>'9'!$A$9</c:f>
              <c:strCache>
                <c:ptCount val="1"/>
                <c:pt idx="0">
                  <c:v>Elektrická energie</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('9'!$B$9:$C$9,'9'!$E$9:$F$9,'9'!$H$9:$I$9)</c:f>
              <c:numCache>
                <c:formatCode>#,##0.0</c:formatCode>
                <c:ptCount val="6"/>
                <c:pt idx="0">
                  <c:v>0.98224999999999996</c:v>
                </c:pt>
                <c:pt idx="1">
                  <c:v>0</c:v>
                </c:pt>
                <c:pt idx="2">
                  <c:v>0.92944999999999989</c:v>
                </c:pt>
                <c:pt idx="3">
                  <c:v>0</c:v>
                </c:pt>
                <c:pt idx="4">
                  <c:v>1.0424640000000003</c:v>
                </c:pt>
                <c:pt idx="5">
                  <c:v>0</c:v>
                </c:pt>
              </c:numCache>
            </c:numRef>
          </c:val>
        </c:ser>
        <c:ser>
          <c:idx val="4"/>
          <c:order val="4"/>
          <c:tx>
            <c:strRef>
              <c:f>'9'!$A$10</c:f>
              <c:strCache>
                <c:ptCount val="1"/>
                <c:pt idx="0">
                  <c:v>Energie prostředí (tepelné čerpadlo)</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('9'!$B$10:$C$10,'9'!$E$10:$F$10,'9'!$H$10:$I$10)</c:f>
              <c:numCache>
                <c:formatCode>#,##0.0</c:formatCode>
                <c:ptCount val="6"/>
                <c:pt idx="0">
                  <c:v>1.50865</c:v>
                </c:pt>
                <c:pt idx="1">
                  <c:v>0</c:v>
                </c:pt>
                <c:pt idx="2">
                  <c:v>1.0888100000000001</c:v>
                </c:pt>
                <c:pt idx="3">
                  <c:v>0</c:v>
                </c:pt>
                <c:pt idx="4">
                  <c:v>1.2965799999999998</c:v>
                </c:pt>
                <c:pt idx="5">
                  <c:v>0</c:v>
                </c:pt>
              </c:numCache>
            </c:numRef>
          </c:val>
        </c:ser>
        <c:ser>
          <c:idx val="5"/>
          <c:order val="5"/>
          <c:tx>
            <c:strRef>
              <c:f>'9'!$A$11</c:f>
              <c:strCache>
                <c:ptCount val="1"/>
                <c:pt idx="0">
                  <c:v>Energie Slunce (solární kolektor)</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('9'!$B$11:$C$11,'9'!$E$11:$F$11,'9'!$H$11:$I$11)</c:f>
              <c:numCache>
                <c:formatCode>#,##0.0</c:formatCode>
                <c:ptCount val="6"/>
                <c:pt idx="0">
                  <c:v>6.3600000000000002E-3</c:v>
                </c:pt>
                <c:pt idx="1">
                  <c:v>0</c:v>
                </c:pt>
                <c:pt idx="2">
                  <c:v>1.9800000000000002E-2</c:v>
                </c:pt>
                <c:pt idx="3">
                  <c:v>0</c:v>
                </c:pt>
                <c:pt idx="4">
                  <c:v>2.8709999999999999E-2</c:v>
                </c:pt>
                <c:pt idx="5">
                  <c:v>0</c:v>
                </c:pt>
              </c:numCache>
            </c:numRef>
          </c:val>
        </c:ser>
        <c:ser>
          <c:idx val="6"/>
          <c:order val="6"/>
          <c:tx>
            <c:strRef>
              <c:f>'9'!$A$12</c:f>
              <c:strCache>
                <c:ptCount val="1"/>
                <c:pt idx="0">
                  <c:v>Hnědé uhlí</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('9'!$B$12:$C$12,'9'!$E$12:$F$12,'9'!$H$12:$I$12)</c:f>
              <c:numCache>
                <c:formatCode>#,##0.0</c:formatCode>
                <c:ptCount val="6"/>
                <c:pt idx="0">
                  <c:v>8474.5532180000009</c:v>
                </c:pt>
                <c:pt idx="1">
                  <c:v>7379.9142419999998</c:v>
                </c:pt>
                <c:pt idx="2">
                  <c:v>8478.0085299999992</c:v>
                </c:pt>
                <c:pt idx="3">
                  <c:v>7377.8204655999989</c:v>
                </c:pt>
                <c:pt idx="4">
                  <c:v>8380.7415800000017</c:v>
                </c:pt>
                <c:pt idx="5">
                  <c:v>7382.4478007999996</c:v>
                </c:pt>
              </c:numCache>
            </c:numRef>
          </c:val>
        </c:ser>
        <c:ser>
          <c:idx val="7"/>
          <c:order val="7"/>
          <c:tx>
            <c:strRef>
              <c:f>'9'!$A$13</c:f>
              <c:strCache>
                <c:ptCount val="1"/>
                <c:pt idx="0">
                  <c:v>Jaderné palivo</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('9'!$B$13:$C$13,'9'!$E$13:$F$13,'9'!$H$13:$I$13)</c:f>
              <c:numCache>
                <c:formatCode>#,##0.0</c:formatCode>
                <c:ptCount val="6"/>
                <c:pt idx="0">
                  <c:v>130.57499999999999</c:v>
                </c:pt>
                <c:pt idx="1">
                  <c:v>0</c:v>
                </c:pt>
                <c:pt idx="2">
                  <c:v>138.47800000000001</c:v>
                </c:pt>
                <c:pt idx="3">
                  <c:v>0</c:v>
                </c:pt>
                <c:pt idx="4">
                  <c:v>121.369</c:v>
                </c:pt>
                <c:pt idx="5">
                  <c:v>0</c:v>
                </c:pt>
              </c:numCache>
            </c:numRef>
          </c:val>
        </c:ser>
        <c:ser>
          <c:idx val="8"/>
          <c:order val="8"/>
          <c:tx>
            <c:strRef>
              <c:f>'9'!$A$14</c:f>
              <c:strCache>
                <c:ptCount val="1"/>
                <c:pt idx="0">
                  <c:v>Koks</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('9'!$B$14:$C$14,'9'!$E$14:$F$14,'9'!$H$14:$I$14)</c:f>
              <c:numCache>
                <c:formatCode>#,##0.0</c:formatCode>
                <c:ptCount val="6"/>
                <c:pt idx="0">
                  <c:v>0.14965999999999999</c:v>
                </c:pt>
                <c:pt idx="1">
                  <c:v>0</c:v>
                </c:pt>
                <c:pt idx="2">
                  <c:v>4.3270000000000003E-2</c:v>
                </c:pt>
                <c:pt idx="3">
                  <c:v>0</c:v>
                </c:pt>
                <c:pt idx="4">
                  <c:v>0.11637500000000001</c:v>
                </c:pt>
                <c:pt idx="5">
                  <c:v>0</c:v>
                </c:pt>
              </c:numCache>
            </c:numRef>
          </c:val>
        </c:ser>
        <c:ser>
          <c:idx val="9"/>
          <c:order val="9"/>
          <c:tx>
            <c:strRef>
              <c:f>'9'!$A$15</c:f>
              <c:strCache>
                <c:ptCount val="1"/>
                <c:pt idx="0">
                  <c:v>Odpadní teplo</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('9'!$B$15:$C$15,'9'!$E$15:$F$15,'9'!$H$15:$I$15)</c:f>
              <c:numCache>
                <c:formatCode>#,##0.0</c:formatCode>
                <c:ptCount val="6"/>
                <c:pt idx="0">
                  <c:v>666.52562999999998</c:v>
                </c:pt>
                <c:pt idx="1">
                  <c:v>61.796349999999997</c:v>
                </c:pt>
                <c:pt idx="2">
                  <c:v>613.56421</c:v>
                </c:pt>
                <c:pt idx="3">
                  <c:v>61.081000000000003</c:v>
                </c:pt>
                <c:pt idx="4">
                  <c:v>552.95863999999995</c:v>
                </c:pt>
                <c:pt idx="5">
                  <c:v>63.884900000000002</c:v>
                </c:pt>
              </c:numCache>
            </c:numRef>
          </c:val>
        </c:ser>
        <c:ser>
          <c:idx val="10"/>
          <c:order val="10"/>
          <c:tx>
            <c:strRef>
              <c:f>'9'!$A$16</c:f>
              <c:strCache>
                <c:ptCount val="1"/>
                <c:pt idx="0">
                  <c:v>Ostatní kapalná paliva</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('9'!$B$16:$C$16,'9'!$E$16:$F$16,'9'!$H$16:$I$16)</c:f>
              <c:numCache>
                <c:formatCode>#,##0.0</c:formatCode>
                <c:ptCount val="6"/>
                <c:pt idx="0">
                  <c:v>43.491550000000004</c:v>
                </c:pt>
                <c:pt idx="1">
                  <c:v>39.810707000000001</c:v>
                </c:pt>
                <c:pt idx="2">
                  <c:v>48.785420999999992</c:v>
                </c:pt>
                <c:pt idx="3">
                  <c:v>37.592652999999999</c:v>
                </c:pt>
                <c:pt idx="4">
                  <c:v>50.778658</c:v>
                </c:pt>
                <c:pt idx="5">
                  <c:v>43.079012000000006</c:v>
                </c:pt>
              </c:numCache>
            </c:numRef>
          </c:val>
        </c:ser>
        <c:ser>
          <c:idx val="11"/>
          <c:order val="11"/>
          <c:tx>
            <c:strRef>
              <c:f>'9'!$A$17</c:f>
              <c:strCache>
                <c:ptCount val="1"/>
                <c:pt idx="0">
                  <c:v>Ostatní pevná paliva</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('9'!$B$17:$C$17,'9'!$E$17:$F$17,'9'!$H$17:$I$17)</c:f>
              <c:numCache>
                <c:formatCode>#,##0.0</c:formatCode>
                <c:ptCount val="6"/>
                <c:pt idx="0">
                  <c:v>325.281654</c:v>
                </c:pt>
                <c:pt idx="1">
                  <c:v>260.04392999999999</c:v>
                </c:pt>
                <c:pt idx="2">
                  <c:v>313.29545799999994</c:v>
                </c:pt>
                <c:pt idx="3">
                  <c:v>252.81373399999995</c:v>
                </c:pt>
                <c:pt idx="4">
                  <c:v>290.112595</c:v>
                </c:pt>
                <c:pt idx="5">
                  <c:v>218.51531999999997</c:v>
                </c:pt>
              </c:numCache>
            </c:numRef>
          </c:val>
        </c:ser>
        <c:ser>
          <c:idx val="12"/>
          <c:order val="12"/>
          <c:tx>
            <c:strRef>
              <c:f>'9'!$A$18</c:f>
              <c:strCache>
                <c:ptCount val="1"/>
                <c:pt idx="0">
                  <c:v>Ostatní plyny</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('9'!$B$18:$C$18,'9'!$E$18:$F$18,'9'!$H$18:$I$18)</c:f>
              <c:numCache>
                <c:formatCode>#,##0.0</c:formatCode>
                <c:ptCount val="6"/>
                <c:pt idx="0">
                  <c:v>959.82512100000019</c:v>
                </c:pt>
                <c:pt idx="1">
                  <c:v>469.90150100000005</c:v>
                </c:pt>
                <c:pt idx="2">
                  <c:v>854.83823500000005</c:v>
                </c:pt>
                <c:pt idx="3">
                  <c:v>442.75785400000001</c:v>
                </c:pt>
                <c:pt idx="4">
                  <c:v>956.89476000000002</c:v>
                </c:pt>
                <c:pt idx="5">
                  <c:v>480.82079399999998</c:v>
                </c:pt>
              </c:numCache>
            </c:numRef>
          </c:val>
        </c:ser>
        <c:ser>
          <c:idx val="13"/>
          <c:order val="13"/>
          <c:tx>
            <c:strRef>
              <c:f>'9'!$A$19</c:f>
              <c:strCache>
                <c:ptCount val="1"/>
                <c:pt idx="0">
                  <c:v>Ostatní</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('9'!$B$19:$C$19,'9'!$E$19:$F$19,'9'!$H$19:$I$19)</c:f>
              <c:numCache>
                <c:formatCode>#,##0.0</c:formatCode>
                <c:ptCount val="6"/>
                <c:pt idx="0">
                  <c:v>0</c:v>
                </c:pt>
                <c:pt idx="1">
                  <c:v>0</c:v>
                </c:pt>
                <c:pt idx="2">
                  <c:v>0</c:v>
                </c:pt>
                <c:pt idx="3">
                  <c:v>0</c:v>
                </c:pt>
                <c:pt idx="4">
                  <c:v>0</c:v>
                </c:pt>
                <c:pt idx="5">
                  <c:v>0</c:v>
                </c:pt>
              </c:numCache>
            </c:numRef>
          </c:val>
        </c:ser>
        <c:ser>
          <c:idx val="14"/>
          <c:order val="14"/>
          <c:tx>
            <c:strRef>
              <c:f>'9'!$A$20</c:f>
              <c:strCache>
                <c:ptCount val="1"/>
                <c:pt idx="0">
                  <c:v>Topné oleje</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('9'!$B$20:$C$20,'9'!$E$20:$F$20,'9'!$H$20:$I$20)</c:f>
              <c:numCache>
                <c:formatCode>#,##0.0</c:formatCode>
                <c:ptCount val="6"/>
                <c:pt idx="0">
                  <c:v>15.127558000000006</c:v>
                </c:pt>
                <c:pt idx="1">
                  <c:v>1.4170780000000005</c:v>
                </c:pt>
                <c:pt idx="2">
                  <c:v>19.174661999999994</c:v>
                </c:pt>
                <c:pt idx="3">
                  <c:v>1.543053</c:v>
                </c:pt>
                <c:pt idx="4">
                  <c:v>17.887532</c:v>
                </c:pt>
                <c:pt idx="5">
                  <c:v>2.0981310000000004</c:v>
                </c:pt>
              </c:numCache>
            </c:numRef>
          </c:val>
        </c:ser>
        <c:ser>
          <c:idx val="15"/>
          <c:order val="15"/>
          <c:tx>
            <c:strRef>
              <c:f>'9'!$A$21</c:f>
              <c:strCache>
                <c:ptCount val="1"/>
                <c:pt idx="0">
                  <c:v>Zemní plyn</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('9'!$B$21:$C$21,'9'!$E$21:$F$21,'9'!$H$21:$I$21)</c:f>
              <c:numCache>
                <c:formatCode>#,##0.0</c:formatCode>
                <c:ptCount val="6"/>
                <c:pt idx="0">
                  <c:v>3975.6322644188444</c:v>
                </c:pt>
                <c:pt idx="1">
                  <c:v>1418.3556889999993</c:v>
                </c:pt>
                <c:pt idx="2">
                  <c:v>4097.8466919108469</c:v>
                </c:pt>
                <c:pt idx="3">
                  <c:v>1252.6829249999992</c:v>
                </c:pt>
                <c:pt idx="4">
                  <c:v>3969.6651683056211</c:v>
                </c:pt>
                <c:pt idx="5">
                  <c:v>1237.1657577999999</c:v>
                </c:pt>
              </c:numCache>
            </c:numRef>
          </c:val>
        </c:ser>
        <c:dLbls>
          <c:showLegendKey val="0"/>
          <c:showVal val="0"/>
          <c:showCatName val="0"/>
          <c:showSerName val="0"/>
          <c:showPercent val="0"/>
          <c:showBubbleSize val="0"/>
        </c:dLbls>
        <c:gapWidth val="104"/>
        <c:overlap val="100"/>
        <c:axId val="231551744"/>
        <c:axId val="231553280"/>
      </c:barChart>
      <c:catAx>
        <c:axId val="231551744"/>
        <c:scaling>
          <c:orientation val="minMax"/>
        </c:scaling>
        <c:delete val="0"/>
        <c:axPos val="b"/>
        <c:numFmt formatCode="General" sourceLinked="1"/>
        <c:majorTickMark val="none"/>
        <c:minorTickMark val="none"/>
        <c:tickLblPos val="nextTo"/>
        <c:txPr>
          <a:bodyPr/>
          <a:lstStyle/>
          <a:p>
            <a:pPr>
              <a:defRPr sz="900"/>
            </a:pPr>
            <a:endParaRPr lang="cs-CZ"/>
          </a:p>
        </c:txPr>
        <c:crossAx val="231553280"/>
        <c:crosses val="autoZero"/>
        <c:auto val="1"/>
        <c:lblAlgn val="ctr"/>
        <c:lblOffset val="100"/>
        <c:noMultiLvlLbl val="0"/>
      </c:catAx>
      <c:valAx>
        <c:axId val="2315532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155174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z KVET</a:t>
            </a:r>
          </a:p>
        </c:rich>
      </c:tx>
      <c:overlay val="0"/>
    </c:title>
    <c:autoTitleDeleted val="0"/>
    <c:plotArea>
      <c:layout>
        <c:manualLayout>
          <c:layoutTarget val="inner"/>
          <c:xMode val="edge"/>
          <c:yMode val="edge"/>
          <c:x val="0.23950992125984252"/>
          <c:y val="0.12881318413030871"/>
          <c:w val="0.55564682414698163"/>
          <c:h val="0.77280492769486231"/>
        </c:manualLayout>
      </c:layout>
      <c:doughnutChart>
        <c:varyColors val="1"/>
        <c:ser>
          <c:idx val="0"/>
          <c:order val="0"/>
          <c:dLbls>
            <c:dLbl>
              <c:idx val="1"/>
              <c:layout>
                <c:manualLayout>
                  <c:x val="8.2167319404427119E-2"/>
                  <c:y val="-0.1061064627369679"/>
                </c:manualLayout>
              </c:layout>
              <c:showLegendKey val="0"/>
              <c:showVal val="0"/>
              <c:showCatName val="0"/>
              <c:showSerName val="0"/>
              <c:showPercent val="1"/>
              <c:showBubbleSize val="0"/>
            </c:dLbl>
            <c:dLbl>
              <c:idx val="3"/>
              <c:delete val="1"/>
            </c:dLbl>
            <c:dLbl>
              <c:idx val="4"/>
              <c:delete val="1"/>
            </c:dLbl>
            <c:dLbl>
              <c:idx val="5"/>
              <c:delete val="1"/>
            </c:dLbl>
            <c:dLbl>
              <c:idx val="7"/>
              <c:layout>
                <c:manualLayout>
                  <c:x val="-8.5812011524990951E-3"/>
                  <c:y val="-0.18254578526689685"/>
                </c:manualLayout>
              </c:layout>
              <c:tx>
                <c:rich>
                  <a:bodyPr/>
                  <a:lstStyle/>
                  <a:p>
                    <a:r>
                      <a:rPr lang="en-US"/>
                      <a:t>0,</a:t>
                    </a:r>
                    <a:r>
                      <a:rPr lang="cs-CZ"/>
                      <a:t>2</a:t>
                    </a:r>
                    <a:r>
                      <a:rPr lang="en-US"/>
                      <a:t>%</a:t>
                    </a:r>
                  </a:p>
                </c:rich>
              </c:tx>
              <c:showLegendKey val="0"/>
              <c:showVal val="0"/>
              <c:showCatName val="0"/>
              <c:showSerName val="0"/>
              <c:showPercent val="1"/>
              <c:showBubbleSize val="0"/>
            </c:dLbl>
            <c:dLbl>
              <c:idx val="8"/>
              <c:layout>
                <c:manualLayout>
                  <c:x val="-9.8819483266751384E-2"/>
                  <c:y val="-8.1764637604357163E-2"/>
                </c:manualLayout>
              </c:layout>
              <c:tx>
                <c:rich>
                  <a:bodyPr/>
                  <a:lstStyle/>
                  <a:p>
                    <a:r>
                      <a:rPr lang="en-US"/>
                      <a:t>0,</a:t>
                    </a:r>
                    <a:r>
                      <a:rPr lang="cs-CZ"/>
                      <a:t>3</a:t>
                    </a:r>
                    <a:r>
                      <a:rPr lang="en-US"/>
                      <a:t>%</a:t>
                    </a:r>
                  </a:p>
                </c:rich>
              </c:tx>
              <c:showLegendKey val="0"/>
              <c:showVal val="0"/>
              <c:showCatName val="0"/>
              <c:showSerName val="0"/>
              <c:showPercent val="1"/>
              <c:showBubbleSize val="0"/>
            </c:dLbl>
            <c:dLbl>
              <c:idx val="9"/>
              <c:layout>
                <c:manualLayout>
                  <c:x val="-0.11205228824927169"/>
                  <c:y val="-3.7895165263202808E-2"/>
                </c:manualLayout>
              </c:layout>
              <c:showLegendKey val="0"/>
              <c:showVal val="0"/>
              <c:showCatName val="0"/>
              <c:showSerName val="0"/>
              <c:showPercent val="1"/>
              <c:showBubbleSize val="0"/>
            </c:dLbl>
            <c:dLbl>
              <c:idx val="10"/>
              <c:delete val="1"/>
            </c:dLbl>
            <c:dLbl>
              <c:idx val="13"/>
              <c:delete val="1"/>
            </c:dLbl>
            <c:dLbl>
              <c:idx val="14"/>
              <c:delete val="1"/>
            </c:dLbl>
            <c:numFmt formatCode="0.0%" sourceLinked="0"/>
            <c:showLegendKey val="0"/>
            <c:showVal val="0"/>
            <c:showCatName val="0"/>
            <c:showSerName val="0"/>
            <c:showPercent val="1"/>
            <c:showBubbleSize val="0"/>
            <c:showLeaderLines val="1"/>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#,##0.0</c:formatCode>
                <c:ptCount val="16"/>
                <c:pt idx="0">
                  <c:v>3063.2481916000002</c:v>
                </c:pt>
                <c:pt idx="1">
                  <c:v>648.29100500000004</c:v>
                </c:pt>
                <c:pt idx="2">
                  <c:v>5877.2725979999996</c:v>
                </c:pt>
                <c:pt idx="3">
                  <c:v>0</c:v>
                </c:pt>
                <c:pt idx="4">
                  <c:v>0</c:v>
                </c:pt>
                <c:pt idx="5">
                  <c:v>0</c:v>
                </c:pt>
                <c:pt idx="6">
                  <c:v>22140.182508399997</c:v>
                </c:pt>
                <c:pt idx="7">
                  <c:v>0</c:v>
                </c:pt>
                <c:pt idx="8">
                  <c:v>0</c:v>
                </c:pt>
                <c:pt idx="9">
                  <c:v>186.76224999999999</c:v>
                </c:pt>
                <c:pt idx="10">
                  <c:v>120.482372</c:v>
                </c:pt>
                <c:pt idx="11">
                  <c:v>731.37298399999986</c:v>
                </c:pt>
                <c:pt idx="12">
                  <c:v>1393.480149</c:v>
                </c:pt>
                <c:pt idx="13">
                  <c:v>0</c:v>
                </c:pt>
                <c:pt idx="14">
                  <c:v>5.0582620000000009</c:v>
                </c:pt>
                <c:pt idx="15">
                  <c:v>3908.2043717999982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(TJ)</a:t>
            </a:r>
          </a:p>
        </c:rich>
      </c:tx>
      <c:overlay val="0"/>
    </c:title>
    <c:autoTitleDeleted val="0"/>
    <c:plotArea>
      <c:layout/>
      <c:barChart>
        <c:barDir val="col"/>
        <c:grouping val="clustered"/>
        <c:varyColors val="0"/>
        <c:ser>
          <c:idx val="0"/>
          <c:order val="0"/>
          <c:tx>
            <c:strRef>
              <c:f>'10'!$B$3:$D$3</c:f>
              <c:strCache>
                <c:ptCount val="1"/>
                <c:pt idx="0">
                  <c:v>I. čtvrtletí 2018</c:v>
                </c:pt>
              </c:strCache>
            </c:strRef>
          </c:tx>
          <c:invertIfNegative val="0"/>
          <c:cat>
            <c:strRef>
              <c:f>'10'!$B$4:$D$4</c:f>
              <c:strCache>
                <c:ptCount val="3"/>
                <c:pt idx="0">
                  <c:v>Leden</c:v>
                </c:pt>
                <c:pt idx="1">
                  <c:v>Únor</c:v>
                </c:pt>
                <c:pt idx="2">
                  <c:v>Březen</c:v>
                </c:pt>
              </c:strCache>
            </c:strRef>
          </c:cat>
          <c:val>
            <c:numRef>
              <c:f>'10'!$B$6:$D$6</c:f>
              <c:numCache>
                <c:formatCode>#,##0.0</c:formatCode>
                <c:ptCount val="3"/>
                <c:pt idx="0">
                  <c:v>20093.580487418847</c:v>
                </c:pt>
                <c:pt idx="1">
                  <c:v>19765.639506910848</c:v>
                </c:pt>
                <c:pt idx="2">
                  <c:v>19521.437278305624</c:v>
                </c:pt>
              </c:numCache>
            </c:numRef>
          </c:val>
        </c:ser>
        <c:ser>
          <c:idx val="1"/>
          <c:order val="1"/>
          <c:tx>
            <c:strRef>
              <c:f>'10'!$E$3:$G$3</c:f>
              <c:strCache>
                <c:ptCount val="1"/>
                <c:pt idx="0">
                  <c:v>I. čtvrtletí 2017</c:v>
                </c:pt>
              </c:strCache>
            </c:strRef>
          </c:tx>
          <c:invertIfNegative val="0"/>
          <c:cat>
            <c:strRef>
              <c:f>'10'!$B$4:$D$4</c:f>
              <c:strCache>
                <c:ptCount val="3"/>
                <c:pt idx="0">
                  <c:v>Leden</c:v>
                </c:pt>
                <c:pt idx="1">
                  <c:v>Únor</c:v>
                </c:pt>
                <c:pt idx="2">
                  <c:v>Březen</c:v>
                </c:pt>
              </c:strCache>
            </c:strRef>
          </c:cat>
          <c:val>
            <c:numRef>
              <c:f>'10'!$E$6:$G$6</c:f>
              <c:numCache>
                <c:formatCode>#,##0.0</c:formatCode>
                <c:ptCount val="3"/>
                <c:pt idx="0">
                  <c:v>24714.3</c:v>
                </c:pt>
                <c:pt idx="1">
                  <c:v>18536.400000000001</c:v>
                </c:pt>
                <c:pt idx="2">
                  <c:v>16053.4</c:v>
                </c:pt>
              </c:numCache>
            </c:numRef>
          </c:val>
        </c:ser>
        <c:ser>
          <c:idx val="2"/>
          <c:order val="2"/>
          <c:tx>
            <c:strRef>
              <c:f>'10'!$H$3:$J$3</c:f>
              <c:strCache>
                <c:ptCount val="1"/>
                <c:pt idx="0">
                  <c:v>Rozdíl (2018 - 2017)</c:v>
                </c:pt>
              </c:strCache>
            </c:strRef>
          </c:tx>
          <c:invertIfNegative val="0"/>
          <c:cat>
            <c:strRef>
              <c:f>'10'!$B$4:$D$4</c:f>
              <c:strCache>
                <c:ptCount val="3"/>
                <c:pt idx="0">
                  <c:v>Leden</c:v>
                </c:pt>
                <c:pt idx="1">
                  <c:v>Únor</c:v>
                </c:pt>
                <c:pt idx="2">
                  <c:v>Březen</c:v>
                </c:pt>
              </c:strCache>
            </c:strRef>
          </c:cat>
          <c:val>
            <c:numRef>
              <c:f>'10'!$H$6:$J$6</c:f>
              <c:numCache>
                <c:formatCode>#,##0.0</c:formatCode>
                <c:ptCount val="3"/>
                <c:pt idx="0">
                  <c:v>-4620.7195125811522</c:v>
                </c:pt>
                <c:pt idx="1">
                  <c:v>1229.2395069108461</c:v>
                </c:pt>
                <c:pt idx="2">
                  <c:v>3468.0372783056246</c:v>
                </c:pt>
              </c:numCache>
            </c:numRef>
          </c:val>
        </c:ser>
        <c:dLbls>
          <c:showLegendKey val="0"/>
          <c:showVal val="0"/>
          <c:showCatName val="0"/>
          <c:showSerName val="0"/>
          <c:showPercent val="0"/>
          <c:showBubbleSize val="0"/>
        </c:dLbls>
        <c:gapWidth val="100"/>
        <c:overlap val="-10"/>
        <c:axId val="234504192"/>
        <c:axId val="234505728"/>
      </c:barChart>
      <c:catAx>
        <c:axId val="234504192"/>
        <c:scaling>
          <c:orientation val="minMax"/>
        </c:scaling>
        <c:delete val="0"/>
        <c:axPos val="b"/>
        <c:numFmt formatCode="General" sourceLinked="1"/>
        <c:majorTickMark val="none"/>
        <c:minorTickMark val="none"/>
        <c:tickLblPos val="low"/>
        <c:txPr>
          <a:bodyPr/>
          <a:lstStyle/>
          <a:p>
            <a:pPr>
              <a:defRPr sz="900"/>
            </a:pPr>
            <a:endParaRPr lang="cs-CZ"/>
          </a:p>
        </c:txPr>
        <c:crossAx val="234505728"/>
        <c:crosses val="autoZero"/>
        <c:auto val="1"/>
        <c:lblAlgn val="ctr"/>
        <c:lblOffset val="100"/>
        <c:noMultiLvlLbl val="0"/>
      </c:catAx>
      <c:valAx>
        <c:axId val="234505728"/>
        <c:scaling>
          <c:orientation val="minMax"/>
          <c:max val="30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234504192"/>
        <c:crosses val="autoZero"/>
        <c:crossBetween val="between"/>
        <c:majorUnit val="5000"/>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(TJ)</a:t>
            </a:r>
          </a:p>
        </c:rich>
      </c:tx>
      <c:overlay val="0"/>
    </c:title>
    <c:autoTitleDeleted val="0"/>
    <c:plotArea>
      <c:layout/>
      <c:barChart>
        <c:barDir val="col"/>
        <c:grouping val="clustered"/>
        <c:varyColors val="0"/>
        <c:ser>
          <c:idx val="0"/>
          <c:order val="0"/>
          <c:tx>
            <c:strRef>
              <c:f>'10'!$B$3:$D$3</c:f>
              <c:strCache>
                <c:ptCount val="1"/>
                <c:pt idx="0">
                  <c:v>I. čtvrtletí 2018</c:v>
                </c:pt>
              </c:strCache>
            </c:strRef>
          </c:tx>
          <c:invertIfNegative val="0"/>
          <c:cat>
            <c:strRef>
              <c:f>'10'!$B$4:$D$4</c:f>
              <c:strCache>
                <c:ptCount val="3"/>
                <c:pt idx="0">
                  <c:v>Leden</c:v>
                </c:pt>
                <c:pt idx="1">
                  <c:v>Únor</c:v>
                </c:pt>
                <c:pt idx="2">
                  <c:v>Březen</c:v>
                </c:pt>
              </c:strCache>
            </c:strRef>
          </c:cat>
          <c:val>
            <c:numRef>
              <c:f>'10'!$B$8:$D$8</c:f>
              <c:numCache>
                <c:formatCode>#,##0.0</c:formatCode>
                <c:ptCount val="3"/>
                <c:pt idx="0">
                  <c:v>12352.475554099547</c:v>
                </c:pt>
                <c:pt idx="1">
                  <c:v>13028.177592299893</c:v>
                </c:pt>
                <c:pt idx="2">
                  <c:v>12507.891166406891</c:v>
                </c:pt>
              </c:numCache>
            </c:numRef>
          </c:val>
        </c:ser>
        <c:ser>
          <c:idx val="1"/>
          <c:order val="1"/>
          <c:tx>
            <c:strRef>
              <c:f>'10'!$E$3:$G$3</c:f>
              <c:strCache>
                <c:ptCount val="1"/>
                <c:pt idx="0">
                  <c:v>I. čtvrtletí 2017</c:v>
                </c:pt>
              </c:strCache>
            </c:strRef>
          </c:tx>
          <c:invertIfNegative val="0"/>
          <c:cat>
            <c:strRef>
              <c:f>'10'!$B$4:$D$4</c:f>
              <c:strCache>
                <c:ptCount val="3"/>
                <c:pt idx="0">
                  <c:v>Leden</c:v>
                </c:pt>
                <c:pt idx="1">
                  <c:v>Únor</c:v>
                </c:pt>
                <c:pt idx="2">
                  <c:v>Březen</c:v>
                </c:pt>
              </c:strCache>
            </c:strRef>
          </c:cat>
          <c:val>
            <c:numRef>
              <c:f>'10'!$E$8:$G$8</c:f>
              <c:numCache>
                <c:formatCode>#,##0.0</c:formatCode>
                <c:ptCount val="3"/>
                <c:pt idx="0">
                  <c:v>16416.5</c:v>
                </c:pt>
                <c:pt idx="1">
                  <c:v>11608</c:v>
                </c:pt>
                <c:pt idx="2">
                  <c:v>9326.7999999999993</c:v>
                </c:pt>
              </c:numCache>
            </c:numRef>
          </c:val>
        </c:ser>
        <c:ser>
          <c:idx val="2"/>
          <c:order val="2"/>
          <c:tx>
            <c:strRef>
              <c:f>'10'!$H$3:$J$3</c:f>
              <c:strCache>
                <c:ptCount val="1"/>
                <c:pt idx="0">
                  <c:v>Rozdíl (2018 - 2017)</c:v>
                </c:pt>
              </c:strCache>
            </c:strRef>
          </c:tx>
          <c:invertIfNegative val="0"/>
          <c:cat>
            <c:strRef>
              <c:f>'10'!$B$4:$D$4</c:f>
              <c:strCache>
                <c:ptCount val="3"/>
                <c:pt idx="0">
                  <c:v>Leden</c:v>
                </c:pt>
                <c:pt idx="1">
                  <c:v>Únor</c:v>
                </c:pt>
                <c:pt idx="2">
                  <c:v>Březen</c:v>
                </c:pt>
              </c:strCache>
            </c:strRef>
          </c:cat>
          <c:val>
            <c:numRef>
              <c:f>'10'!$H$8:$J$8</c:f>
              <c:numCache>
                <c:formatCode>#,##0.0</c:formatCode>
                <c:ptCount val="3"/>
                <c:pt idx="0">
                  <c:v>-4064.0244459004534</c:v>
                </c:pt>
                <c:pt idx="1">
                  <c:v>1420.1775922998931</c:v>
                </c:pt>
                <c:pt idx="2">
                  <c:v>3181.0911664068917</c:v>
                </c:pt>
              </c:numCache>
            </c:numRef>
          </c:val>
        </c:ser>
        <c:dLbls>
          <c:showLegendKey val="0"/>
          <c:showVal val="0"/>
          <c:showCatName val="0"/>
          <c:showSerName val="0"/>
          <c:showPercent val="0"/>
          <c:showBubbleSize val="0"/>
        </c:dLbls>
        <c:gapWidth val="100"/>
        <c:overlap val="-10"/>
        <c:axId val="234519552"/>
        <c:axId val="234529536"/>
      </c:barChart>
      <c:catAx>
        <c:axId val="234519552"/>
        <c:scaling>
          <c:orientation val="minMax"/>
        </c:scaling>
        <c:delete val="0"/>
        <c:axPos val="b"/>
        <c:numFmt formatCode="General" sourceLinked="1"/>
        <c:majorTickMark val="none"/>
        <c:minorTickMark val="none"/>
        <c:tickLblPos val="low"/>
        <c:txPr>
          <a:bodyPr/>
          <a:lstStyle/>
          <a:p>
            <a:pPr>
              <a:defRPr sz="900"/>
            </a:pPr>
            <a:endParaRPr lang="cs-CZ"/>
          </a:p>
        </c:txPr>
        <c:crossAx val="234529536"/>
        <c:crosses val="autoZero"/>
        <c:auto val="1"/>
        <c:lblAlgn val="ctr"/>
        <c:lblOffset val="100"/>
        <c:noMultiLvlLbl val="0"/>
      </c:catAx>
      <c:valAx>
        <c:axId val="234529536"/>
        <c:scaling>
          <c:orientation val="minMax"/>
          <c:max val="30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234519552"/>
        <c:crosses val="autoZero"/>
        <c:crossBetween val="between"/>
        <c:majorUnit val="5000"/>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General</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General</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General</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General</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General</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General</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General</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General</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General</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General</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General</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General</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General</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General</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General</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General</c:formatCode>
                <c:ptCount val="1"/>
              </c:numCache>
            </c:numRef>
          </c:val>
        </c:ser>
        <c:dLbls>
          <c:showLegendKey val="0"/>
          <c:showVal val="0"/>
          <c:showCatName val="0"/>
          <c:showSerName val="0"/>
          <c:showPercent val="0"/>
          <c:showBubbleSize val="0"/>
        </c:dLbls>
        <c:gapWidth val="150"/>
        <c:axId val="184604928"/>
        <c:axId val="184606720"/>
      </c:barChart>
      <c:catAx>
        <c:axId val="184604928"/>
        <c:scaling>
          <c:orientation val="minMax"/>
        </c:scaling>
        <c:delete val="1"/>
        <c:axPos val="b"/>
        <c:numFmt formatCode="General" sourceLinked="1"/>
        <c:majorTickMark val="out"/>
        <c:minorTickMark val="none"/>
        <c:tickLblPos val="nextTo"/>
        <c:crossAx val="184606720"/>
        <c:crosses val="autoZero"/>
        <c:auto val="1"/>
        <c:lblAlgn val="ctr"/>
        <c:lblOffset val="100"/>
        <c:noMultiLvlLbl val="0"/>
      </c:catAx>
      <c:valAx>
        <c:axId val="184606720"/>
        <c:scaling>
          <c:orientation val="minMax"/>
        </c:scaling>
        <c:delete val="1"/>
        <c:axPos val="l"/>
        <c:numFmt formatCode="General" sourceLinked="1"/>
        <c:majorTickMark val="out"/>
        <c:minorTickMark val="none"/>
        <c:tickLblPos val="nextTo"/>
        <c:crossAx val="18460492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baseline="0"/>
              <a:t>uhlí</a:t>
            </a:r>
            <a:r>
              <a:rPr lang="en-US" sz="1000"/>
              <a:t> na </a:t>
            </a:r>
            <a:r>
              <a:rPr lang="cs-CZ" sz="1000"/>
              <a:t>dodávkách tepla</a:t>
            </a:r>
            <a:endParaRPr lang="en-US" sz="1000"/>
          </a:p>
        </c:rich>
      </c:tx>
      <c:layout>
        <c:manualLayout>
          <c:xMode val="edge"/>
          <c:yMode val="edge"/>
          <c:x val="0.1356477012954026"/>
          <c:y val="7.5122299853363408E-3"/>
        </c:manualLayout>
      </c:layout>
      <c:overlay val="1"/>
    </c:title>
    <c:autoTitleDeleted val="0"/>
    <c:plotArea>
      <c:layout>
        <c:manualLayout>
          <c:layoutTarget val="inner"/>
          <c:xMode val="edge"/>
          <c:yMode val="edge"/>
          <c:x val="0.28611209889086447"/>
          <c:y val="0.30733919676051508"/>
          <c:w val="0.46404411142155616"/>
          <c:h val="0.52073703602710841"/>
        </c:manualLayout>
      </c:layout>
      <c:doughnutChart>
        <c:varyColors val="1"/>
        <c:ser>
          <c:idx val="0"/>
          <c:order val="0"/>
          <c:dLbls>
            <c:dLbl>
              <c:idx val="0"/>
              <c:layout>
                <c:manualLayout>
                  <c:x val="1.6129032258064516E-2"/>
                  <c:y val="-0.11256820580838431"/>
                </c:manualLayout>
              </c:layout>
              <c:numFmt formatCode="0.0%" sourceLinked="0"/>
              <c:spPr/>
              <c:txPr>
                <a:bodyPr/>
                <a:lstStyle/>
                <a:p>
                  <a:pPr>
                    <a:defRPr sz="900"/>
                  </a:pPr>
                  <a:endParaRPr lang="cs-CZ"/>
                </a:p>
              </c:txPr>
              <c:showLegendKey val="0"/>
              <c:showVal val="1"/>
              <c:showCatName val="0"/>
              <c:showSerName val="0"/>
              <c:showPercent val="0"/>
              <c:showBubbleSize val="0"/>
            </c:dLbl>
            <c:dLbl>
              <c:idx val="2"/>
              <c:layout>
                <c:manualLayout>
                  <c:x val="0.11827914655829322"/>
                  <c:y val="-5.1989856657352396E-2"/>
                </c:manualLayout>
              </c:layout>
              <c:numFmt formatCode="0.0%" sourceLinked="0"/>
              <c:spPr/>
              <c:txPr>
                <a:bodyPr/>
                <a:lstStyle/>
                <a:p>
                  <a:pPr>
                    <a:defRPr sz="900"/>
                  </a:pPr>
                  <a:endParaRPr lang="cs-CZ"/>
                </a:p>
              </c:txPr>
              <c:showLegendKey val="0"/>
              <c:showVal val="1"/>
              <c:showCatName val="0"/>
              <c:showSerName val="0"/>
              <c:showPercent val="0"/>
              <c:showBubbleSize val="0"/>
            </c:dLbl>
            <c:dLbl>
              <c:idx val="5"/>
              <c:delete val="1"/>
            </c:dLbl>
            <c:dLbl>
              <c:idx val="6"/>
              <c:delete val="1"/>
            </c:dLbl>
            <c:dLbl>
              <c:idx val="7"/>
              <c:delete val="1"/>
            </c:dLbl>
            <c:txPr>
              <a:bodyPr/>
              <a:lstStyle/>
              <a:p>
                <a:pPr>
                  <a:defRPr sz="900"/>
                </a:pPr>
                <a:endParaRPr lang="cs-CZ"/>
              </a:p>
            </c:txPr>
            <c:showLegendKey val="0"/>
            <c:showVal val="1"/>
            <c:showCatName val="0"/>
            <c:showSerName val="0"/>
            <c:showPercent val="0"/>
            <c:showBubbleSize val="0"/>
            <c:showLeaderLines val="1"/>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8.9188542668906523E-3</c:v>
                </c:pt>
                <c:pt idx="1">
                  <c:v>0.22509201258742567</c:v>
                </c:pt>
                <c:pt idx="2">
                  <c:v>6.2505917273497514E-3</c:v>
                </c:pt>
                <c:pt idx="3">
                  <c:v>7.8867862477869824E-2</c:v>
                </c:pt>
                <c:pt idx="4">
                  <c:v>0.68077673081300882</c:v>
                </c:pt>
                <c:pt idx="5">
                  <c:v>9.3948127455297729E-5</c:v>
                </c:pt>
                <c:pt idx="6">
                  <c:v>0</c:v>
                </c:pt>
                <c:pt idx="7">
                  <c:v>0</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Bilance tepla (TJ)</a:t>
            </a:r>
          </a:p>
        </c:rich>
      </c:tx>
      <c:overlay val="0"/>
    </c:title>
    <c:autoTitleDeleted val="0"/>
    <c:plotArea>
      <c:layout/>
      <c:barChart>
        <c:barDir val="col"/>
        <c:grouping val="stacked"/>
        <c:varyColors val="0"/>
        <c:ser>
          <c:idx val="0"/>
          <c:order val="0"/>
          <c:tx>
            <c:strRef>
              <c:f>'3'!$A$18</c:f>
              <c:strCache>
                <c:ptCount val="1"/>
                <c:pt idx="0">
                  <c:v>Výroba tepla brutto</c:v>
                </c:pt>
              </c:strCache>
            </c:strRef>
          </c:tx>
          <c:invertIfNegative val="0"/>
          <c:val>
            <c:numRef>
              <c:f>'3'!$B$18:$M$18</c:f>
              <c:numCache>
                <c:formatCode>#,##0.0</c:formatCode>
                <c:ptCount val="12"/>
                <c:pt idx="0">
                  <c:v>20093.580487418847</c:v>
                </c:pt>
                <c:pt idx="1">
                  <c:v>19765.639506910848</c:v>
                </c:pt>
                <c:pt idx="2">
                  <c:v>19521.437278305624</c:v>
                </c:pt>
                <c:pt idx="3">
                  <c:v>0</c:v>
                </c:pt>
                <c:pt idx="4">
                  <c:v>0</c:v>
                </c:pt>
                <c:pt idx="5">
                  <c:v>0</c:v>
                </c:pt>
                <c:pt idx="6">
                  <c:v>0</c:v>
                </c:pt>
                <c:pt idx="7">
                  <c:v>0</c:v>
                </c:pt>
                <c:pt idx="8">
                  <c:v>0</c:v>
                </c:pt>
                <c:pt idx="9">
                  <c:v>0</c:v>
                </c:pt>
                <c:pt idx="10">
                  <c:v>0</c:v>
                </c:pt>
                <c:pt idx="11">
                  <c:v>0</c:v>
                </c:pt>
              </c:numCache>
            </c:numRef>
          </c:val>
        </c:ser>
        <c:ser>
          <c:idx val="1"/>
          <c:order val="1"/>
          <c:tx>
            <c:strRef>
              <c:f>'3'!$A$19</c:f>
              <c:strCache>
                <c:ptCount val="1"/>
                <c:pt idx="0">
                  <c:v>Technologická vlastní spotřeba tepla </c:v>
                </c:pt>
              </c:strCache>
            </c:strRef>
          </c:tx>
          <c:invertIfNegative val="0"/>
          <c:val>
            <c:numRef>
              <c:f>'3'!$B$19:$M$19</c:f>
              <c:numCache>
                <c:formatCode>#,##0.0</c:formatCode>
                <c:ptCount val="12"/>
                <c:pt idx="0">
                  <c:v>-1137.7578899999985</c:v>
                </c:pt>
                <c:pt idx="1">
                  <c:v>-968.02445600000044</c:v>
                </c:pt>
                <c:pt idx="2">
                  <c:v>-982.4247560000008</c:v>
                </c:pt>
                <c:pt idx="3">
                  <c:v>0</c:v>
                </c:pt>
                <c:pt idx="4">
                  <c:v>0</c:v>
                </c:pt>
                <c:pt idx="5">
                  <c:v>0</c:v>
                </c:pt>
                <c:pt idx="6">
                  <c:v>0</c:v>
                </c:pt>
                <c:pt idx="7">
                  <c:v>0</c:v>
                </c:pt>
                <c:pt idx="8">
                  <c:v>0</c:v>
                </c:pt>
                <c:pt idx="9">
                  <c:v>0</c:v>
                </c:pt>
                <c:pt idx="10">
                  <c:v>0</c:v>
                </c:pt>
                <c:pt idx="11">
                  <c:v>0</c:v>
                </c:pt>
              </c:numCache>
            </c:numRef>
          </c:val>
        </c:ser>
        <c:ser>
          <c:idx val="2"/>
          <c:order val="2"/>
          <c:tx>
            <c:strRef>
              <c:f>'3'!$A$20</c:f>
              <c:strCache>
                <c:ptCount val="1"/>
                <c:pt idx="0">
                  <c:v>Ztráty</c:v>
                </c:pt>
              </c:strCache>
            </c:strRef>
          </c:tx>
          <c:invertIfNegative val="0"/>
          <c:val>
            <c:numRef>
              <c:f>'3'!$B$20:$M$20</c:f>
              <c:numCache>
                <c:formatCode>#,##0.0</c:formatCode>
                <c:ptCount val="12"/>
                <c:pt idx="0">
                  <c:v>-1382.8910953192956</c:v>
                </c:pt>
                <c:pt idx="1">
                  <c:v>-1326.4101456109511</c:v>
                </c:pt>
                <c:pt idx="2">
                  <c:v>-1325.785509898732</c:v>
                </c:pt>
                <c:pt idx="3">
                  <c:v>0</c:v>
                </c:pt>
                <c:pt idx="4">
                  <c:v>0</c:v>
                </c:pt>
                <c:pt idx="5">
                  <c:v>0</c:v>
                </c:pt>
                <c:pt idx="6">
                  <c:v>0</c:v>
                </c:pt>
                <c:pt idx="7">
                  <c:v>0</c:v>
                </c:pt>
                <c:pt idx="8">
                  <c:v>0</c:v>
                </c:pt>
                <c:pt idx="9">
                  <c:v>0</c:v>
                </c:pt>
                <c:pt idx="10">
                  <c:v>0</c:v>
                </c:pt>
                <c:pt idx="11">
                  <c:v>0</c:v>
                </c:pt>
              </c:numCache>
            </c:numRef>
          </c:val>
        </c:ser>
        <c:ser>
          <c:idx val="3"/>
          <c:order val="3"/>
          <c:tx>
            <c:strRef>
              <c:f>'3'!$A$21</c:f>
              <c:strCache>
                <c:ptCount val="1"/>
                <c:pt idx="0">
                  <c:v>Dodávky tepla do vlastního podniku</c:v>
                </c:pt>
              </c:strCache>
            </c:strRef>
          </c:tx>
          <c:invertIfNegative val="0"/>
          <c:val>
            <c:numRef>
              <c:f>'3'!$B$21:$M$21</c:f>
              <c:numCache>
                <c:formatCode>#,##0.0</c:formatCode>
                <c:ptCount val="12"/>
                <c:pt idx="0">
                  <c:v>-5203.9135490000008</c:v>
                </c:pt>
                <c:pt idx="1">
                  <c:v>-4426.5212919999985</c:v>
                </c:pt>
                <c:pt idx="2">
                  <c:v>-4690.1747599999971</c:v>
                </c:pt>
                <c:pt idx="3">
                  <c:v>0</c:v>
                </c:pt>
                <c:pt idx="4">
                  <c:v>0</c:v>
                </c:pt>
                <c:pt idx="5">
                  <c:v>0</c:v>
                </c:pt>
                <c:pt idx="6">
                  <c:v>0</c:v>
                </c:pt>
                <c:pt idx="7">
                  <c:v>0</c:v>
                </c:pt>
                <c:pt idx="8">
                  <c:v>0</c:v>
                </c:pt>
                <c:pt idx="9">
                  <c:v>0</c:v>
                </c:pt>
                <c:pt idx="10">
                  <c:v>0</c:v>
                </c:pt>
                <c:pt idx="11">
                  <c:v>0</c:v>
                </c:pt>
              </c:numCache>
            </c:numRef>
          </c:val>
        </c:ser>
        <c:ser>
          <c:idx val="4"/>
          <c:order val="4"/>
          <c:tx>
            <c:strRef>
              <c:f>'3'!$A$22</c:f>
              <c:strCache>
                <c:ptCount val="1"/>
                <c:pt idx="0">
                  <c:v>Dodávky tepla cizím subjektům</c:v>
                </c:pt>
              </c:strCache>
            </c:strRef>
          </c:tx>
          <c:invertIfNegative val="0"/>
          <c:val>
            <c:numRef>
              <c:f>'3'!$B$22:$M$22</c:f>
              <c:numCache>
                <c:formatCode>#,##0.0</c:formatCode>
                <c:ptCount val="12"/>
                <c:pt idx="0">
                  <c:v>-12352.475554099547</c:v>
                </c:pt>
                <c:pt idx="1">
                  <c:v>-13028.177592299893</c:v>
                </c:pt>
                <c:pt idx="2">
                  <c:v>-12507.891166406891</c:v>
                </c:pt>
                <c:pt idx="3">
                  <c:v>0</c:v>
                </c:pt>
                <c:pt idx="4">
                  <c:v>0</c:v>
                </c:pt>
                <c:pt idx="5">
                  <c:v>0</c:v>
                </c:pt>
                <c:pt idx="6">
                  <c:v>0</c:v>
                </c:pt>
                <c:pt idx="7">
                  <c:v>0</c:v>
                </c:pt>
                <c:pt idx="8">
                  <c:v>0</c:v>
                </c:pt>
                <c:pt idx="9">
                  <c:v>0</c:v>
                </c:pt>
                <c:pt idx="10">
                  <c:v>0</c:v>
                </c:pt>
                <c:pt idx="11">
                  <c:v>0</c:v>
                </c:pt>
              </c:numCache>
            </c:numRef>
          </c:val>
        </c:ser>
        <c:ser>
          <c:idx val="5"/>
          <c:order val="5"/>
          <c:tx>
            <c:strRef>
              <c:f>'3'!$A$23</c:f>
              <c:strCache>
                <c:ptCount val="1"/>
                <c:pt idx="0">
                  <c:v>Bilanční rozdíl</c:v>
                </c:pt>
              </c:strCache>
            </c:strRef>
          </c:tx>
          <c:invertIfNegative val="0"/>
          <c:val>
            <c:numRef>
              <c:f>'3'!$B$23:$M$23</c:f>
              <c:numCache>
                <c:formatCode>#,##0.0</c:formatCode>
                <c:ptCount val="12"/>
                <c:pt idx="0">
                  <c:v>-16.542399000005389</c:v>
                </c:pt>
                <c:pt idx="1">
                  <c:v>-16.506021000008332</c:v>
                </c:pt>
                <c:pt idx="2">
                  <c:v>-15.161086000003706</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210557184"/>
        <c:axId val="210558976"/>
      </c:barChart>
      <c:catAx>
        <c:axId val="210557184"/>
        <c:scaling>
          <c:orientation val="minMax"/>
        </c:scaling>
        <c:delete val="0"/>
        <c:axPos val="b"/>
        <c:majorTickMark val="none"/>
        <c:minorTickMark val="none"/>
        <c:tickLblPos val="low"/>
        <c:txPr>
          <a:bodyPr/>
          <a:lstStyle/>
          <a:p>
            <a:pPr>
              <a:defRPr sz="900"/>
            </a:pPr>
            <a:endParaRPr lang="cs-CZ"/>
          </a:p>
        </c:txPr>
        <c:crossAx val="210558976"/>
        <c:crosses val="autoZero"/>
        <c:auto val="1"/>
        <c:lblAlgn val="ctr"/>
        <c:lblOffset val="100"/>
        <c:noMultiLvlLbl val="0"/>
      </c:catAx>
      <c:valAx>
        <c:axId val="210558976"/>
        <c:scaling>
          <c:orientation val="minMax"/>
          <c:max val="25000"/>
          <c:min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210557184"/>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uhlí (GJ)</a:t>
            </a:r>
            <a:endParaRPr lang="en-US" sz="1000"/>
          </a:p>
        </c:rich>
      </c:tx>
      <c:layout>
        <c:manualLayout>
          <c:xMode val="edge"/>
          <c:yMode val="edge"/>
          <c:x val="0.28527758465510089"/>
          <c:y val="0"/>
        </c:manualLayout>
      </c:layout>
      <c:overlay val="1"/>
    </c:title>
    <c:autoTitleDeleted val="0"/>
    <c:plotArea>
      <c:layout>
        <c:manualLayout>
          <c:layoutTarget val="inner"/>
          <c:xMode val="edge"/>
          <c:yMode val="edge"/>
          <c:x val="0.14918381912787218"/>
          <c:y val="0.198089705453485"/>
          <c:w val="0.85081618087212785"/>
          <c:h val="0.60623015456401286"/>
        </c:manualLayout>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dPt>
          <c:dPt>
            <c:idx val="3"/>
            <c:invertIfNegative val="0"/>
            <c:bubble3D val="0"/>
            <c:explosion val="52"/>
          </c:dPt>
          <c:dPt>
            <c:idx val="4"/>
            <c:invertIfNegative val="0"/>
            <c:bubble3D val="0"/>
          </c:dPt>
          <c:dPt>
            <c:idx val="5"/>
            <c:invertIfNegative val="0"/>
            <c:bubble3D val="0"/>
          </c:dPt>
          <c:dPt>
            <c:idx val="6"/>
            <c:invertIfNegative val="0"/>
            <c:bubble3D val="0"/>
          </c:dPt>
          <c:dPt>
            <c:idx val="7"/>
            <c:invertIfNegative val="0"/>
            <c:bubble3D val="0"/>
            <c:spPr>
              <a:solidFill>
                <a:srgbClr val="FFC000"/>
              </a:solidFill>
            </c:spPr>
          </c:dPt>
          <c:cat>
            <c:strRef>
              <c:f>'5.4'!$B$4:$D$4</c:f>
              <c:strCache>
                <c:ptCount val="3"/>
                <c:pt idx="0">
                  <c:v>Leden</c:v>
                </c:pt>
                <c:pt idx="1">
                  <c:v>Únor</c:v>
                </c:pt>
                <c:pt idx="2">
                  <c:v>Březen</c:v>
                </c:pt>
              </c:strCache>
            </c:strRef>
          </c:cat>
          <c:val>
            <c:numRef>
              <c:f>'5.4'!$B$7:$D$7</c:f>
              <c:numCache>
                <c:formatCode>#,##0.0</c:formatCode>
                <c:ptCount val="3"/>
                <c:pt idx="0">
                  <c:v>68457.929999999993</c:v>
                </c:pt>
                <c:pt idx="1">
                  <c:v>80419.7</c:v>
                </c:pt>
                <c:pt idx="2">
                  <c:v>61476.72</c:v>
                </c:pt>
              </c:numCache>
            </c:numRef>
          </c:val>
        </c:ser>
        <c:ser>
          <c:idx val="1"/>
          <c:order val="1"/>
          <c:tx>
            <c:strRef>
              <c:f>'5.4'!$A$8</c:f>
              <c:strCache>
                <c:ptCount val="1"/>
                <c:pt idx="0">
                  <c:v>Černé uhlí průmyslové</c:v>
                </c:pt>
              </c:strCache>
            </c:strRef>
          </c:tx>
          <c:invertIfNegative val="0"/>
          <c:cat>
            <c:strRef>
              <c:f>'5.4'!$B$4:$D$4</c:f>
              <c:strCache>
                <c:ptCount val="3"/>
                <c:pt idx="0">
                  <c:v>Leden</c:v>
                </c:pt>
                <c:pt idx="1">
                  <c:v>Únor</c:v>
                </c:pt>
                <c:pt idx="2">
                  <c:v>Březen</c:v>
                </c:pt>
              </c:strCache>
            </c:strRef>
          </c:cat>
          <c:val>
            <c:numRef>
              <c:f>'5.4'!$B$8:$D$8</c:f>
              <c:numCache>
                <c:formatCode>#,##0.0</c:formatCode>
                <c:ptCount val="3"/>
                <c:pt idx="0">
                  <c:v>1734825.6050000002</c:v>
                </c:pt>
                <c:pt idx="1">
                  <c:v>1846145.5819999999</c:v>
                </c:pt>
                <c:pt idx="2">
                  <c:v>1727903.987</c:v>
                </c:pt>
              </c:numCache>
            </c:numRef>
          </c:val>
        </c:ser>
        <c:ser>
          <c:idx val="2"/>
          <c:order val="2"/>
          <c:tx>
            <c:strRef>
              <c:f>'5.4'!$A$9</c:f>
              <c:strCache>
                <c:ptCount val="1"/>
                <c:pt idx="0">
                  <c:v>Černouhelné kaly a granulát</c:v>
                </c:pt>
              </c:strCache>
            </c:strRef>
          </c:tx>
          <c:invertIfNegative val="0"/>
          <c:cat>
            <c:strRef>
              <c:f>'5.4'!$B$4:$D$4</c:f>
              <c:strCache>
                <c:ptCount val="3"/>
                <c:pt idx="0">
                  <c:v>Leden</c:v>
                </c:pt>
                <c:pt idx="1">
                  <c:v>Únor</c:v>
                </c:pt>
                <c:pt idx="2">
                  <c:v>Březen</c:v>
                </c:pt>
              </c:strCache>
            </c:strRef>
          </c:cat>
          <c:val>
            <c:numRef>
              <c:f>'5.4'!$B$9:$D$9</c:f>
              <c:numCache>
                <c:formatCode>#,##0.0</c:formatCode>
                <c:ptCount val="3"/>
                <c:pt idx="0">
                  <c:v>65036.987999999998</c:v>
                </c:pt>
                <c:pt idx="1">
                  <c:v>42183.089</c:v>
                </c:pt>
                <c:pt idx="2">
                  <c:v>40202.351999999999</c:v>
                </c:pt>
              </c:numCache>
            </c:numRef>
          </c:val>
        </c:ser>
        <c:ser>
          <c:idx val="3"/>
          <c:order val="3"/>
          <c:tx>
            <c:strRef>
              <c:f>'5.4'!$A$10</c:f>
              <c:strCache>
                <c:ptCount val="1"/>
                <c:pt idx="0">
                  <c:v>Hnědé uhlí tříděné</c:v>
                </c:pt>
              </c:strCache>
            </c:strRef>
          </c:tx>
          <c:invertIfNegative val="0"/>
          <c:cat>
            <c:strRef>
              <c:f>'5.4'!$B$4:$D$4</c:f>
              <c:strCache>
                <c:ptCount val="3"/>
                <c:pt idx="0">
                  <c:v>Leden</c:v>
                </c:pt>
                <c:pt idx="1">
                  <c:v>Únor</c:v>
                </c:pt>
                <c:pt idx="2">
                  <c:v>Březen</c:v>
                </c:pt>
              </c:strCache>
            </c:strRef>
          </c:cat>
          <c:val>
            <c:numRef>
              <c:f>'5.4'!$B$10:$D$10</c:f>
              <c:numCache>
                <c:formatCode>#,##0.0</c:formatCode>
                <c:ptCount val="3"/>
                <c:pt idx="0">
                  <c:v>639929.19999999995</c:v>
                </c:pt>
                <c:pt idx="1">
                  <c:v>636718.63600000006</c:v>
                </c:pt>
                <c:pt idx="2">
                  <c:v>583478.75100000005</c:v>
                </c:pt>
              </c:numCache>
            </c:numRef>
          </c:val>
        </c:ser>
        <c:ser>
          <c:idx val="4"/>
          <c:order val="4"/>
          <c:tx>
            <c:strRef>
              <c:f>'5.4'!$A$11</c:f>
              <c:strCache>
                <c:ptCount val="1"/>
                <c:pt idx="0">
                  <c:v>Hnědé uhlí průmyslové</c:v>
                </c:pt>
              </c:strCache>
            </c:strRef>
          </c:tx>
          <c:invertIfNegative val="0"/>
          <c:cat>
            <c:strRef>
              <c:f>'5.4'!$B$4:$D$4</c:f>
              <c:strCache>
                <c:ptCount val="3"/>
                <c:pt idx="0">
                  <c:v>Leden</c:v>
                </c:pt>
                <c:pt idx="1">
                  <c:v>Únor</c:v>
                </c:pt>
                <c:pt idx="2">
                  <c:v>Březen</c:v>
                </c:pt>
              </c:strCache>
            </c:strRef>
          </c:cat>
          <c:val>
            <c:numRef>
              <c:f>'5.4'!$B$11:$D$11</c:f>
              <c:numCache>
                <c:formatCode>#,##0.0</c:formatCode>
                <c:ptCount val="3"/>
                <c:pt idx="0">
                  <c:v>5203644.4890000001</c:v>
                </c:pt>
                <c:pt idx="1">
                  <c:v>5525966.8830000004</c:v>
                </c:pt>
                <c:pt idx="2">
                  <c:v>5326749.9519999996</c:v>
                </c:pt>
              </c:numCache>
            </c:numRef>
          </c:val>
        </c:ser>
        <c:ser>
          <c:idx val="5"/>
          <c:order val="5"/>
          <c:tx>
            <c:strRef>
              <c:f>'5.4'!$A$12</c:f>
              <c:strCache>
                <c:ptCount val="1"/>
                <c:pt idx="0">
                  <c:v>Hnědé uhlí - Brikety</c:v>
                </c:pt>
              </c:strCache>
            </c:strRef>
          </c:tx>
          <c:invertIfNegative val="0"/>
          <c:cat>
            <c:strRef>
              <c:f>'5.4'!$B$4:$D$4</c:f>
              <c:strCache>
                <c:ptCount val="3"/>
                <c:pt idx="0">
                  <c:v>Leden</c:v>
                </c:pt>
                <c:pt idx="1">
                  <c:v>Únor</c:v>
                </c:pt>
                <c:pt idx="2">
                  <c:v>Březen</c:v>
                </c:pt>
              </c:strCache>
            </c:strRef>
          </c:cat>
          <c:val>
            <c:numRef>
              <c:f>'5.4'!$B$12:$D$12</c:f>
              <c:numCache>
                <c:formatCode>#,##0.0</c:formatCode>
                <c:ptCount val="3"/>
                <c:pt idx="0">
                  <c:v>847.51</c:v>
                </c:pt>
                <c:pt idx="1">
                  <c:v>797.05</c:v>
                </c:pt>
                <c:pt idx="2">
                  <c:v>571.24</c:v>
                </c:pt>
              </c:numCache>
            </c:numRef>
          </c:val>
        </c:ser>
        <c:ser>
          <c:idx val="6"/>
          <c:order val="6"/>
          <c:tx>
            <c:strRef>
              <c:f>'5.4'!$A$13</c:f>
              <c:strCache>
                <c:ptCount val="1"/>
                <c:pt idx="0">
                  <c:v>Hnědé uhlí - Lignit</c:v>
                </c:pt>
              </c:strCache>
            </c:strRef>
          </c:tx>
          <c:invertIfNegative val="0"/>
          <c:cat>
            <c:strRef>
              <c:f>'5.4'!$B$4:$D$4</c:f>
              <c:strCache>
                <c:ptCount val="3"/>
                <c:pt idx="0">
                  <c:v>Leden</c:v>
                </c:pt>
                <c:pt idx="1">
                  <c:v>Únor</c:v>
                </c:pt>
                <c:pt idx="2">
                  <c:v>Březen</c:v>
                </c:pt>
              </c:strCache>
            </c:strRef>
          </c:cat>
          <c:val>
            <c:numRef>
              <c:f>'5.4'!$B$13:$D$13</c:f>
              <c:numCache>
                <c:formatCode>#,##0.0</c:formatCode>
                <c:ptCount val="3"/>
                <c:pt idx="0">
                  <c:v>0</c:v>
                </c:pt>
                <c:pt idx="1">
                  <c:v>0</c:v>
                </c:pt>
                <c:pt idx="2">
                  <c:v>0</c:v>
                </c:pt>
              </c:numCache>
            </c:numRef>
          </c:val>
        </c:ser>
        <c:ser>
          <c:idx val="7"/>
          <c:order val="7"/>
          <c:tx>
            <c:strRef>
              <c:f>'5.4'!$A$14</c:f>
              <c:strCache>
                <c:ptCount val="1"/>
                <c:pt idx="0">
                  <c:v>Hnědé uhlí - Mourové kaly</c:v>
                </c:pt>
              </c:strCache>
            </c:strRef>
          </c:tx>
          <c:invertIfNegative val="0"/>
          <c:cat>
            <c:strRef>
              <c:f>'5.4'!$B$4:$D$4</c:f>
              <c:strCache>
                <c:ptCount val="3"/>
                <c:pt idx="0">
                  <c:v>Leden</c:v>
                </c:pt>
                <c:pt idx="1">
                  <c:v>Únor</c:v>
                </c:pt>
                <c:pt idx="2">
                  <c:v>Březen</c:v>
                </c:pt>
              </c:strCache>
            </c:strRef>
          </c:cat>
          <c:val>
            <c:numRef>
              <c:f>'5.4'!$B$14:$D$14</c:f>
              <c:numCache>
                <c:formatCode>#,##0.0</c:formatCode>
                <c:ptCount val="3"/>
                <c:pt idx="0">
                  <c:v>0</c:v>
                </c:pt>
                <c:pt idx="1">
                  <c:v>0</c:v>
                </c:pt>
                <c:pt idx="2">
                  <c:v>0</c:v>
                </c:pt>
              </c:numCache>
            </c:numRef>
          </c:val>
        </c:ser>
        <c:dLbls>
          <c:showLegendKey val="0"/>
          <c:showVal val="0"/>
          <c:showCatName val="0"/>
          <c:showSerName val="0"/>
          <c:showPercent val="0"/>
          <c:showBubbleSize val="0"/>
        </c:dLbls>
        <c:gapWidth val="104"/>
        <c:overlap val="100"/>
        <c:axId val="203822592"/>
        <c:axId val="203824128"/>
      </c:barChart>
      <c:catAx>
        <c:axId val="203822592"/>
        <c:scaling>
          <c:orientation val="minMax"/>
        </c:scaling>
        <c:delete val="0"/>
        <c:axPos val="b"/>
        <c:numFmt formatCode="General" sourceLinked="1"/>
        <c:majorTickMark val="none"/>
        <c:minorTickMark val="none"/>
        <c:tickLblPos val="nextTo"/>
        <c:txPr>
          <a:bodyPr/>
          <a:lstStyle/>
          <a:p>
            <a:pPr>
              <a:defRPr sz="900"/>
            </a:pPr>
            <a:endParaRPr lang="cs-CZ"/>
          </a:p>
        </c:txPr>
        <c:crossAx val="203824128"/>
        <c:crosses val="autoZero"/>
        <c:auto val="1"/>
        <c:lblAlgn val="ctr"/>
        <c:lblOffset val="100"/>
        <c:noMultiLvlLbl val="0"/>
      </c:catAx>
      <c:valAx>
        <c:axId val="20382412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3822592"/>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a:t>
            </a:r>
            <a:r>
              <a:rPr lang="cs-CZ" sz="1000"/>
              <a:t>dodávkách tepla</a:t>
            </a:r>
          </a:p>
        </c:rich>
      </c:tx>
      <c:layout>
        <c:manualLayout>
          <c:xMode val="edge"/>
          <c:yMode val="edge"/>
          <c:x val="0.18856132659553795"/>
          <c:y val="0"/>
        </c:manualLayout>
      </c:layout>
      <c:overlay val="0"/>
    </c:title>
    <c:autoTitleDeleted val="0"/>
    <c:plotArea>
      <c:layout>
        <c:manualLayout>
          <c:layoutTarget val="inner"/>
          <c:xMode val="edge"/>
          <c:yMode val="edge"/>
          <c:x val="2.2846465797971702E-2"/>
          <c:y val="0.28369476037717506"/>
          <c:w val="0.9452459627370009"/>
          <c:h val="0.53134566537244698"/>
        </c:manualLayout>
      </c:layout>
      <c:doughnutChart>
        <c:varyColors val="1"/>
        <c:ser>
          <c:idx val="0"/>
          <c:order val="0"/>
          <c:dLbls>
            <c:dLbl>
              <c:idx val="2"/>
              <c:delete val="1"/>
            </c:dLbl>
            <c:dLbl>
              <c:idx val="3"/>
              <c:delete val="1"/>
            </c:dLbl>
            <c:dLbl>
              <c:idx val="4"/>
              <c:delete val="1"/>
            </c:dLbl>
            <c:txPr>
              <a:bodyPr/>
              <a:lstStyle/>
              <a:p>
                <a:pPr>
                  <a:defRPr sz="900"/>
                </a:pPr>
                <a:endParaRPr lang="cs-CZ"/>
              </a:p>
            </c:txPr>
            <c:showLegendKey val="0"/>
            <c:showVal val="1"/>
            <c:showCatName val="0"/>
            <c:showSerName val="0"/>
            <c:showPercent val="0"/>
            <c:showBubbleSize val="0"/>
            <c:showLeaderLines val="1"/>
          </c:dLbls>
          <c:cat>
            <c:strRef>
              <c:f>'5.4'!$A$25:$A$31</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'5.4'!$E$25:$E$31</c:f>
              <c:numCache>
                <c:formatCode>0%</c:formatCode>
                <c:ptCount val="7"/>
                <c:pt idx="0">
                  <c:v>0.13442698564657626</c:v>
                </c:pt>
                <c:pt idx="1">
                  <c:v>9.1817144830929689E-2</c:v>
                </c:pt>
                <c:pt idx="2">
                  <c:v>6.1484987498125021E-4</c:v>
                </c:pt>
                <c:pt idx="3">
                  <c:v>0</c:v>
                </c:pt>
                <c:pt idx="4">
                  <c:v>0</c:v>
                </c:pt>
                <c:pt idx="5">
                  <c:v>0.70375403554340821</c:v>
                </c:pt>
                <c:pt idx="6">
                  <c:v>6.9386984104104557E-2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a:t>
            </a:r>
            <a:r>
              <a:rPr lang="cs-CZ" sz="1000" b="1" i="0" u="none" strike="noStrike" baseline="0">
                <a:effectLst/>
              </a:rPr>
              <a:t>biomasy</a:t>
            </a:r>
            <a:r>
              <a:rPr lang="cs-CZ" sz="1000"/>
              <a:t> (GJ)</a:t>
            </a:r>
            <a:endParaRPr lang="en-US" sz="1000"/>
          </a:p>
        </c:rich>
      </c:tx>
      <c:layout>
        <c:manualLayout>
          <c:xMode val="edge"/>
          <c:yMode val="edge"/>
          <c:x val="0.20314207295459261"/>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'5.4'!$A$25</c:f>
              <c:strCache>
                <c:ptCount val="1"/>
                <c:pt idx="0">
                  <c:v>Brikety a pelety</c:v>
                </c:pt>
              </c:strCache>
            </c:strRef>
          </c:tx>
          <c:invertIfNegative val="0"/>
          <c:dPt>
            <c:idx val="1"/>
            <c:invertIfNegative val="0"/>
            <c:bubble3D val="0"/>
            <c:explosion val="51"/>
          </c:dPt>
          <c:dPt>
            <c:idx val="3"/>
            <c:invertIfNegative val="0"/>
            <c:bubble3D val="0"/>
            <c:explosion val="52"/>
          </c:dPt>
          <c:dPt>
            <c:idx val="4"/>
            <c:invertIfNegative val="0"/>
            <c:bubble3D val="0"/>
          </c:dPt>
          <c:dPt>
            <c:idx val="5"/>
            <c:invertIfNegative val="0"/>
            <c:bubble3D val="0"/>
          </c:dPt>
          <c:dPt>
            <c:idx val="6"/>
            <c:invertIfNegative val="0"/>
            <c:bubble3D val="0"/>
          </c:dPt>
          <c:dPt>
            <c:idx val="7"/>
            <c:invertIfNegative val="0"/>
            <c:bubble3D val="0"/>
            <c:spPr>
              <a:solidFill>
                <a:srgbClr val="FFC000"/>
              </a:solidFill>
            </c:spPr>
          </c:dPt>
          <c:cat>
            <c:strRef>
              <c:f>'5.4'!$B$22:$D$22</c:f>
              <c:strCache>
                <c:ptCount val="3"/>
                <c:pt idx="0">
                  <c:v>Leden</c:v>
                </c:pt>
                <c:pt idx="1">
                  <c:v>Únor</c:v>
                </c:pt>
                <c:pt idx="2">
                  <c:v>Březen</c:v>
                </c:pt>
              </c:strCache>
            </c:strRef>
          </c:cat>
          <c:val>
            <c:numRef>
              <c:f>'5.4'!$B$25:$D$25</c:f>
              <c:numCache>
                <c:formatCode>#,##0.0</c:formatCode>
                <c:ptCount val="3"/>
                <c:pt idx="0">
                  <c:v>85377.617259670951</c:v>
                </c:pt>
                <c:pt idx="1">
                  <c:v>101127.86345722846</c:v>
                </c:pt>
                <c:pt idx="2">
                  <c:v>97849.68409023124</c:v>
                </c:pt>
              </c:numCache>
            </c:numRef>
          </c:val>
        </c:ser>
        <c:ser>
          <c:idx val="1"/>
          <c:order val="1"/>
          <c:tx>
            <c:strRef>
              <c:f>'5.4'!$A$26</c:f>
              <c:strCache>
                <c:ptCount val="1"/>
                <c:pt idx="0">
                  <c:v>Celulózové výluhy</c:v>
                </c:pt>
              </c:strCache>
            </c:strRef>
          </c:tx>
          <c:invertIfNegative val="0"/>
          <c:cat>
            <c:strRef>
              <c:f>'5.4'!$B$22:$D$22</c:f>
              <c:strCache>
                <c:ptCount val="3"/>
                <c:pt idx="0">
                  <c:v>Leden</c:v>
                </c:pt>
                <c:pt idx="1">
                  <c:v>Únor</c:v>
                </c:pt>
                <c:pt idx="2">
                  <c:v>Březen</c:v>
                </c:pt>
              </c:strCache>
            </c:strRef>
          </c:cat>
          <c:val>
            <c:numRef>
              <c:f>'5.4'!$B$26:$D$26</c:f>
              <c:numCache>
                <c:formatCode>#,##0.0</c:formatCode>
                <c:ptCount val="3"/>
                <c:pt idx="0">
                  <c:v>66732.77</c:v>
                </c:pt>
                <c:pt idx="1">
                  <c:v>58752.11</c:v>
                </c:pt>
                <c:pt idx="2">
                  <c:v>68737.13</c:v>
                </c:pt>
              </c:numCache>
            </c:numRef>
          </c:val>
        </c:ser>
        <c:ser>
          <c:idx val="2"/>
          <c:order val="2"/>
          <c:tx>
            <c:strRef>
              <c:f>'5.4'!$A$27</c:f>
              <c:strCache>
                <c:ptCount val="1"/>
                <c:pt idx="0">
                  <c:v>Kapalná biopaliva</c:v>
                </c:pt>
              </c:strCache>
            </c:strRef>
          </c:tx>
          <c:invertIfNegative val="0"/>
          <c:cat>
            <c:strRef>
              <c:f>'5.4'!$B$22:$D$22</c:f>
              <c:strCache>
                <c:ptCount val="3"/>
                <c:pt idx="0">
                  <c:v>Leden</c:v>
                </c:pt>
                <c:pt idx="1">
                  <c:v>Únor</c:v>
                </c:pt>
                <c:pt idx="2">
                  <c:v>Březen</c:v>
                </c:pt>
              </c:strCache>
            </c:strRef>
          </c:cat>
          <c:val>
            <c:numRef>
              <c:f>'5.4'!$B$27:$D$27</c:f>
              <c:numCache>
                <c:formatCode>#,##0.0</c:formatCode>
                <c:ptCount val="3"/>
                <c:pt idx="0">
                  <c:v>465.6</c:v>
                </c:pt>
                <c:pt idx="1">
                  <c:v>384.5</c:v>
                </c:pt>
                <c:pt idx="2">
                  <c:v>450.5</c:v>
                </c:pt>
              </c:numCache>
            </c:numRef>
          </c:val>
        </c:ser>
        <c:ser>
          <c:idx val="3"/>
          <c:order val="3"/>
          <c:tx>
            <c:strRef>
              <c:f>'5.4'!$A$28</c:f>
              <c:strCache>
                <c:ptCount val="1"/>
                <c:pt idx="0">
                  <c:v>Ostatní biomasa</c:v>
                </c:pt>
              </c:strCache>
            </c:strRef>
          </c:tx>
          <c:invertIfNegative val="0"/>
          <c:cat>
            <c:strRef>
              <c:f>'5.4'!$B$22:$D$22</c:f>
              <c:strCache>
                <c:ptCount val="3"/>
                <c:pt idx="0">
                  <c:v>Leden</c:v>
                </c:pt>
                <c:pt idx="1">
                  <c:v>Únor</c:v>
                </c:pt>
                <c:pt idx="2">
                  <c:v>Březen</c:v>
                </c:pt>
              </c:strCache>
            </c:strRef>
          </c:cat>
          <c:val>
            <c:numRef>
              <c:f>'5.4'!$B$28:$D$28</c:f>
              <c:numCache>
                <c:formatCode>#,##0.0</c:formatCode>
                <c:ptCount val="3"/>
                <c:pt idx="0">
                  <c:v>0</c:v>
                </c:pt>
                <c:pt idx="1">
                  <c:v>0</c:v>
                </c:pt>
                <c:pt idx="2">
                  <c:v>0</c:v>
                </c:pt>
              </c:numCache>
            </c:numRef>
          </c:val>
        </c:ser>
        <c:ser>
          <c:idx val="4"/>
          <c:order val="4"/>
          <c:tx>
            <c:strRef>
              <c:f>'5.4'!$A$29</c:f>
              <c:strCache>
                <c:ptCount val="1"/>
                <c:pt idx="0">
                  <c:v>Palivové dříví</c:v>
                </c:pt>
              </c:strCache>
            </c:strRef>
          </c:tx>
          <c:invertIfNegative val="0"/>
          <c:cat>
            <c:strRef>
              <c:f>'5.4'!$B$22:$D$22</c:f>
              <c:strCache>
                <c:ptCount val="3"/>
                <c:pt idx="0">
                  <c:v>Leden</c:v>
                </c:pt>
                <c:pt idx="1">
                  <c:v>Únor</c:v>
                </c:pt>
                <c:pt idx="2">
                  <c:v>Březen</c:v>
                </c:pt>
              </c:strCache>
            </c:strRef>
          </c:cat>
          <c:val>
            <c:numRef>
              <c:f>'5.4'!$B$29:$D$29</c:f>
              <c:numCache>
                <c:formatCode>#,##0.0</c:formatCode>
                <c:ptCount val="3"/>
                <c:pt idx="0">
                  <c:v>0</c:v>
                </c:pt>
                <c:pt idx="1">
                  <c:v>0</c:v>
                </c:pt>
                <c:pt idx="2">
                  <c:v>0</c:v>
                </c:pt>
              </c:numCache>
            </c:numRef>
          </c:val>
        </c:ser>
        <c:ser>
          <c:idx val="5"/>
          <c:order val="5"/>
          <c:tx>
            <c:strRef>
              <c:f>'5.4'!$A$30</c:f>
              <c:strCache>
                <c:ptCount val="1"/>
                <c:pt idx="0">
                  <c:v>Piliny, kůra, štěpky, dřevní odpad</c:v>
                </c:pt>
              </c:strCache>
            </c:strRef>
          </c:tx>
          <c:invertIfNegative val="0"/>
          <c:cat>
            <c:strRef>
              <c:f>'5.4'!$B$22:$D$22</c:f>
              <c:strCache>
                <c:ptCount val="3"/>
                <c:pt idx="0">
                  <c:v>Leden</c:v>
                </c:pt>
                <c:pt idx="1">
                  <c:v>Únor</c:v>
                </c:pt>
                <c:pt idx="2">
                  <c:v>Březen</c:v>
                </c:pt>
              </c:strCache>
            </c:strRef>
          </c:cat>
          <c:val>
            <c:numRef>
              <c:f>'5.4'!$B$30:$D$30</c:f>
              <c:numCache>
                <c:formatCode>#,##0.0</c:formatCode>
                <c:ptCount val="3"/>
                <c:pt idx="0">
                  <c:v>478129.38874032907</c:v>
                </c:pt>
                <c:pt idx="1">
                  <c:v>475927.97254277149</c:v>
                </c:pt>
                <c:pt idx="2">
                  <c:v>534602.77490976872</c:v>
                </c:pt>
              </c:numCache>
            </c:numRef>
          </c:val>
        </c:ser>
        <c:ser>
          <c:idx val="6"/>
          <c:order val="6"/>
          <c:tx>
            <c:strRef>
              <c:f>'5.4'!$A$31</c:f>
              <c:strCache>
                <c:ptCount val="1"/>
                <c:pt idx="0">
                  <c:v>Rostlinné materiály neaglomerované</c:v>
                </c:pt>
              </c:strCache>
            </c:strRef>
          </c:tx>
          <c:invertIfNegative val="0"/>
          <c:cat>
            <c:strRef>
              <c:f>'5.4'!$B$22:$D$22</c:f>
              <c:strCache>
                <c:ptCount val="3"/>
                <c:pt idx="0">
                  <c:v>Leden</c:v>
                </c:pt>
                <c:pt idx="1">
                  <c:v>Únor</c:v>
                </c:pt>
                <c:pt idx="2">
                  <c:v>Březen</c:v>
                </c:pt>
              </c:strCache>
            </c:strRef>
          </c:cat>
          <c:val>
            <c:numRef>
              <c:f>'5.4'!$B$31:$D$31</c:f>
              <c:numCache>
                <c:formatCode>#,##0.0</c:formatCode>
                <c:ptCount val="3"/>
                <c:pt idx="0">
                  <c:v>57454.761999999995</c:v>
                </c:pt>
                <c:pt idx="1">
                  <c:v>57469.509000000005</c:v>
                </c:pt>
                <c:pt idx="2">
                  <c:v>31850.926000000003</c:v>
                </c:pt>
              </c:numCache>
            </c:numRef>
          </c:val>
        </c:ser>
        <c:dLbls>
          <c:showLegendKey val="0"/>
          <c:showVal val="0"/>
          <c:showCatName val="0"/>
          <c:showSerName val="0"/>
          <c:showPercent val="0"/>
          <c:showBubbleSize val="0"/>
        </c:dLbls>
        <c:gapWidth val="104"/>
        <c:overlap val="100"/>
        <c:axId val="203892992"/>
        <c:axId val="203915264"/>
      </c:barChart>
      <c:catAx>
        <c:axId val="203892992"/>
        <c:scaling>
          <c:orientation val="minMax"/>
        </c:scaling>
        <c:delete val="0"/>
        <c:axPos val="b"/>
        <c:numFmt formatCode="General" sourceLinked="1"/>
        <c:majorTickMark val="none"/>
        <c:minorTickMark val="none"/>
        <c:tickLblPos val="nextTo"/>
        <c:txPr>
          <a:bodyPr/>
          <a:lstStyle/>
          <a:p>
            <a:pPr>
              <a:defRPr sz="900"/>
            </a:pPr>
            <a:endParaRPr lang="cs-CZ"/>
          </a:p>
        </c:txPr>
        <c:crossAx val="203915264"/>
        <c:crosses val="autoZero"/>
        <c:auto val="1"/>
        <c:lblAlgn val="ctr"/>
        <c:lblOffset val="100"/>
        <c:noMultiLvlLbl val="0"/>
      </c:catAx>
      <c:valAx>
        <c:axId val="203915264"/>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03892992"/>
        <c:crosses val="autoZero"/>
        <c:crossBetween val="between"/>
        <c:majorUnit val="100000"/>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a:t>
            </a:r>
            <a:r>
              <a:rPr lang="cs-CZ" sz="1000"/>
              <a:t>dodávkách tepla</a:t>
            </a:r>
          </a:p>
        </c:rich>
      </c:tx>
      <c:layout>
        <c:manualLayout>
          <c:xMode val="edge"/>
          <c:yMode val="edge"/>
          <c:x val="0.18327903344065799"/>
          <c:y val="0"/>
        </c:manualLayout>
      </c:layout>
      <c:overlay val="0"/>
    </c:title>
    <c:autoTitleDeleted val="0"/>
    <c:plotArea>
      <c:layout>
        <c:manualLayout>
          <c:layoutTarget val="inner"/>
          <c:xMode val="edge"/>
          <c:yMode val="edge"/>
          <c:x val="0.28113147799844856"/>
          <c:y val="0.32918707079423293"/>
          <c:w val="0.42666709171475026"/>
          <c:h val="0.65053520590051783"/>
        </c:manualLayout>
      </c:layout>
      <c:doughnutChart>
        <c:varyColors val="1"/>
        <c:ser>
          <c:idx val="0"/>
          <c:order val="0"/>
          <c:dLbls>
            <c:dLbl>
              <c:idx val="0"/>
              <c:numFmt formatCode="0%" sourceLinked="0"/>
              <c:spPr/>
              <c:txPr>
                <a:bodyPr/>
                <a:lstStyle/>
                <a:p>
                  <a:pPr>
                    <a:defRPr sz="900"/>
                  </a:pPr>
                  <a:endParaRPr lang="cs-CZ"/>
                </a:p>
              </c:txPr>
              <c:showLegendKey val="0"/>
              <c:showVal val="1"/>
              <c:showCatName val="0"/>
              <c:showSerName val="0"/>
              <c:showPercent val="0"/>
              <c:showBubbleSize val="0"/>
            </c:dLbl>
            <c:dLbl>
              <c:idx val="1"/>
              <c:layout>
                <c:manualLayout>
                  <c:x val="6.4777327935222673E-2"/>
                  <c:y val="-0.10884353741496594"/>
                </c:manualLayout>
              </c:layout>
              <c:spPr>
                <a:ln w="3175"/>
              </c:spPr>
              <c:txPr>
                <a:bodyPr/>
                <a:lstStyle/>
                <a:p>
                  <a:pPr>
                    <a:defRPr sz="900"/>
                  </a:pPr>
                  <a:endParaRPr lang="cs-CZ"/>
                </a:p>
              </c:txPr>
              <c:showLegendKey val="0"/>
              <c:showVal val="1"/>
              <c:showCatName val="0"/>
              <c:showSerName val="0"/>
              <c:showPercent val="0"/>
              <c:showBubbleSize val="0"/>
            </c:dLbl>
            <c:txPr>
              <a:bodyPr/>
              <a:lstStyle/>
              <a:p>
                <a:pPr>
                  <a:defRPr sz="900"/>
                </a:pPr>
                <a:endParaRPr lang="cs-CZ"/>
              </a:p>
            </c:txPr>
            <c:showLegendKey val="0"/>
            <c:showVal val="1"/>
            <c:showCatName val="0"/>
            <c:showSerName val="0"/>
            <c:showPercent val="0"/>
            <c:showBubbleSize val="0"/>
            <c:showLeaderLines val="1"/>
          </c:dLbls>
          <c:cat>
            <c:strRef>
              <c:f>'5.4'!$A$42:$A$44</c:f>
              <c:strCache>
                <c:ptCount val="3"/>
                <c:pt idx="0">
                  <c:v>Skládkový plyn</c:v>
                </c:pt>
                <c:pt idx="1">
                  <c:v>Kalový plyn (ČOV)</c:v>
                </c:pt>
                <c:pt idx="2">
                  <c:v>Ostatní bioplyn</c:v>
                </c:pt>
              </c:strCache>
            </c:strRef>
          </c:cat>
          <c:val>
            <c:numRef>
              <c:f>'5.4'!$E$42:$E$44</c:f>
              <c:numCache>
                <c:formatCode>0%</c:formatCode>
                <c:ptCount val="3"/>
                <c:pt idx="0">
                  <c:v>7.56571425485386E-2</c:v>
                </c:pt>
                <c:pt idx="1">
                  <c:v>6.1797090448895186E-3</c:v>
                </c:pt>
                <c:pt idx="2">
                  <c:v>0.91816314840657198</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cs-CZ" sz="1000" baseline="0"/>
              <a:t>z bioplynu (GJ)</a:t>
            </a:r>
            <a:endParaRPr lang="cs-CZ" sz="1000"/>
          </a:p>
        </c:rich>
      </c:tx>
      <c:layout>
        <c:manualLayout>
          <c:xMode val="edge"/>
          <c:yMode val="edge"/>
          <c:x val="0.22604023205586388"/>
          <c:y val="0"/>
        </c:manualLayout>
      </c:layout>
      <c:overlay val="0"/>
    </c:title>
    <c:autoTitleDeleted val="0"/>
    <c:plotArea>
      <c:layout>
        <c:manualLayout>
          <c:layoutTarget val="inner"/>
          <c:xMode val="edge"/>
          <c:yMode val="edge"/>
          <c:x val="0.1236734401910453"/>
          <c:y val="0.31457901816926032"/>
          <c:w val="0.84557883094801833"/>
          <c:h val="0.50766019337575363"/>
        </c:manualLayout>
      </c:layout>
      <c:barChart>
        <c:barDir val="col"/>
        <c:grouping val="stacked"/>
        <c:varyColors val="0"/>
        <c:ser>
          <c:idx val="0"/>
          <c:order val="0"/>
          <c:tx>
            <c:strRef>
              <c:f>'5.4'!$A$42</c:f>
              <c:strCache>
                <c:ptCount val="1"/>
                <c:pt idx="0">
                  <c:v>Skládkový plyn</c:v>
                </c:pt>
              </c:strCache>
            </c:strRef>
          </c:tx>
          <c:invertIfNegative val="0"/>
          <c:cat>
            <c:strRef>
              <c:f>'5.4'!$B$39:$D$39</c:f>
              <c:strCache>
                <c:ptCount val="3"/>
                <c:pt idx="0">
                  <c:v>Leden</c:v>
                </c:pt>
                <c:pt idx="1">
                  <c:v>Únor</c:v>
                </c:pt>
                <c:pt idx="2">
                  <c:v>Březen</c:v>
                </c:pt>
              </c:strCache>
            </c:strRef>
          </c:cat>
          <c:val>
            <c:numRef>
              <c:f>'5.4'!$B$42:$D$42</c:f>
              <c:numCache>
                <c:formatCode>#,##0.0</c:formatCode>
                <c:ptCount val="3"/>
                <c:pt idx="0">
                  <c:v>4829.95</c:v>
                </c:pt>
                <c:pt idx="1">
                  <c:v>4102.75</c:v>
                </c:pt>
                <c:pt idx="2">
                  <c:v>5244.5</c:v>
                </c:pt>
              </c:numCache>
            </c:numRef>
          </c:val>
        </c:ser>
        <c:ser>
          <c:idx val="1"/>
          <c:order val="1"/>
          <c:tx>
            <c:strRef>
              <c:f>'5.4'!$A$43</c:f>
              <c:strCache>
                <c:ptCount val="1"/>
                <c:pt idx="0">
                  <c:v>Kalový plyn (ČOV)</c:v>
                </c:pt>
              </c:strCache>
            </c:strRef>
          </c:tx>
          <c:invertIfNegative val="0"/>
          <c:cat>
            <c:strRef>
              <c:f>'5.4'!$B$39:$D$39</c:f>
              <c:strCache>
                <c:ptCount val="3"/>
                <c:pt idx="0">
                  <c:v>Leden</c:v>
                </c:pt>
                <c:pt idx="1">
                  <c:v>Únor</c:v>
                </c:pt>
                <c:pt idx="2">
                  <c:v>Březen</c:v>
                </c:pt>
              </c:strCache>
            </c:strRef>
          </c:cat>
          <c:val>
            <c:numRef>
              <c:f>'5.4'!$B$43:$D$43</c:f>
              <c:numCache>
                <c:formatCode>#,##0.0</c:formatCode>
                <c:ptCount val="3"/>
                <c:pt idx="0">
                  <c:v>386</c:v>
                </c:pt>
                <c:pt idx="1">
                  <c:v>358</c:v>
                </c:pt>
                <c:pt idx="2">
                  <c:v>414</c:v>
                </c:pt>
              </c:numCache>
            </c:numRef>
          </c:val>
        </c:ser>
        <c:ser>
          <c:idx val="2"/>
          <c:order val="2"/>
          <c:tx>
            <c:strRef>
              <c:f>'5.4'!$A$44</c:f>
              <c:strCache>
                <c:ptCount val="1"/>
                <c:pt idx="0">
                  <c:v>Ostatní bioplyn</c:v>
                </c:pt>
              </c:strCache>
            </c:strRef>
          </c:tx>
          <c:invertIfNegative val="0"/>
          <c:cat>
            <c:strRef>
              <c:f>'5.4'!$B$39:$D$39</c:f>
              <c:strCache>
                <c:ptCount val="3"/>
                <c:pt idx="0">
                  <c:v>Leden</c:v>
                </c:pt>
                <c:pt idx="1">
                  <c:v>Únor</c:v>
                </c:pt>
                <c:pt idx="2">
                  <c:v>Březen</c:v>
                </c:pt>
              </c:strCache>
            </c:strRef>
          </c:cat>
          <c:val>
            <c:numRef>
              <c:f>'5.4'!$B$44:$D$44</c:f>
              <c:numCache>
                <c:formatCode>#,##0.0</c:formatCode>
                <c:ptCount val="3"/>
                <c:pt idx="0">
                  <c:v>60043.29</c:v>
                </c:pt>
                <c:pt idx="1">
                  <c:v>54164.502999999997</c:v>
                </c:pt>
                <c:pt idx="2">
                  <c:v>57844.470000000008</c:v>
                </c:pt>
              </c:numCache>
            </c:numRef>
          </c:val>
        </c:ser>
        <c:dLbls>
          <c:showLegendKey val="0"/>
          <c:showVal val="0"/>
          <c:showCatName val="0"/>
          <c:showSerName val="0"/>
          <c:showPercent val="0"/>
          <c:showBubbleSize val="0"/>
        </c:dLbls>
        <c:gapWidth val="104"/>
        <c:overlap val="100"/>
        <c:axId val="204091776"/>
        <c:axId val="204093312"/>
      </c:barChart>
      <c:catAx>
        <c:axId val="204091776"/>
        <c:scaling>
          <c:orientation val="minMax"/>
        </c:scaling>
        <c:delete val="0"/>
        <c:axPos val="b"/>
        <c:numFmt formatCode="General" sourceLinked="1"/>
        <c:majorTickMark val="none"/>
        <c:minorTickMark val="none"/>
        <c:tickLblPos val="nextTo"/>
        <c:txPr>
          <a:bodyPr/>
          <a:lstStyle/>
          <a:p>
            <a:pPr>
              <a:defRPr sz="900"/>
            </a:pPr>
            <a:endParaRPr lang="cs-CZ"/>
          </a:p>
        </c:txPr>
        <c:crossAx val="204093312"/>
        <c:crosses val="autoZero"/>
        <c:auto val="1"/>
        <c:lblAlgn val="ctr"/>
        <c:lblOffset val="100"/>
        <c:noMultiLvlLbl val="0"/>
      </c:catAx>
      <c:valAx>
        <c:axId val="2040933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409177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'5.4'!$F$25</c:f>
              <c:strCache>
                <c:ptCount val="1"/>
              </c:strCache>
            </c:strRef>
          </c:tx>
          <c:invertIfNegative val="0"/>
          <c:cat>
            <c:numRef>
              <c:f>'5.4'!$G$24</c:f>
              <c:numCache>
                <c:formatCode>General</c:formatCode>
                <c:ptCount val="1"/>
              </c:numCache>
            </c:numRef>
          </c:cat>
          <c:val>
            <c:numRef>
              <c:f>'5.4'!$G$25</c:f>
              <c:numCache>
                <c:formatCode>General</c:formatCode>
                <c:ptCount val="1"/>
              </c:numCache>
            </c:numRef>
          </c:val>
        </c:ser>
        <c:ser>
          <c:idx val="1"/>
          <c:order val="1"/>
          <c:tx>
            <c:strRef>
              <c:f>'5.4'!$F$26</c:f>
              <c:strCache>
                <c:ptCount val="1"/>
              </c:strCache>
            </c:strRef>
          </c:tx>
          <c:invertIfNegative val="0"/>
          <c:cat>
            <c:numRef>
              <c:f>'5.4'!$G$24</c:f>
              <c:numCache>
                <c:formatCode>General</c:formatCode>
                <c:ptCount val="1"/>
              </c:numCache>
            </c:numRef>
          </c:cat>
          <c:val>
            <c:numRef>
              <c:f>'5.4'!$G$26</c:f>
              <c:numCache>
                <c:formatCode>General</c:formatCode>
                <c:ptCount val="1"/>
              </c:numCache>
            </c:numRef>
          </c:val>
        </c:ser>
        <c:ser>
          <c:idx val="2"/>
          <c:order val="2"/>
          <c:tx>
            <c:strRef>
              <c:f>'5.4'!$F$27</c:f>
              <c:strCache>
                <c:ptCount val="1"/>
              </c:strCache>
            </c:strRef>
          </c:tx>
          <c:invertIfNegative val="0"/>
          <c:cat>
            <c:numRef>
              <c:f>'5.4'!$G$24</c:f>
              <c:numCache>
                <c:formatCode>General</c:formatCode>
                <c:ptCount val="1"/>
              </c:numCache>
            </c:numRef>
          </c:cat>
          <c:val>
            <c:numRef>
              <c:f>'5.4'!$G$27</c:f>
              <c:numCache>
                <c:formatCode>General</c:formatCode>
                <c:ptCount val="1"/>
              </c:numCache>
            </c:numRef>
          </c:val>
        </c:ser>
        <c:ser>
          <c:idx val="3"/>
          <c:order val="3"/>
          <c:tx>
            <c:strRef>
              <c:f>'5.4'!$F$28</c:f>
              <c:strCache>
                <c:ptCount val="1"/>
              </c:strCache>
            </c:strRef>
          </c:tx>
          <c:invertIfNegative val="0"/>
          <c:cat>
            <c:numRef>
              <c:f>'5.4'!$G$24</c:f>
              <c:numCache>
                <c:formatCode>General</c:formatCode>
                <c:ptCount val="1"/>
              </c:numCache>
            </c:numRef>
          </c:cat>
          <c:val>
            <c:numRef>
              <c:f>'5.4'!$G$28</c:f>
              <c:numCache>
                <c:formatCode>General</c:formatCode>
                <c:ptCount val="1"/>
              </c:numCache>
            </c:numRef>
          </c:val>
        </c:ser>
        <c:ser>
          <c:idx val="4"/>
          <c:order val="4"/>
          <c:tx>
            <c:strRef>
              <c:f>'5.4'!$F$29</c:f>
              <c:strCache>
                <c:ptCount val="1"/>
              </c:strCache>
            </c:strRef>
          </c:tx>
          <c:invertIfNegative val="0"/>
          <c:cat>
            <c:numRef>
              <c:f>'5.4'!$G$24</c:f>
              <c:numCache>
                <c:formatCode>General</c:formatCode>
                <c:ptCount val="1"/>
              </c:numCache>
            </c:numRef>
          </c:cat>
          <c:val>
            <c:numRef>
              <c:f>'5.4'!$G$29</c:f>
              <c:numCache>
                <c:formatCode>General</c:formatCode>
                <c:ptCount val="1"/>
              </c:numCache>
            </c:numRef>
          </c:val>
        </c:ser>
        <c:ser>
          <c:idx val="5"/>
          <c:order val="5"/>
          <c:tx>
            <c:strRef>
              <c:f>'5.4'!$F$30</c:f>
              <c:strCache>
                <c:ptCount val="1"/>
              </c:strCache>
            </c:strRef>
          </c:tx>
          <c:invertIfNegative val="0"/>
          <c:cat>
            <c:numRef>
              <c:f>'5.4'!$G$24</c:f>
              <c:numCache>
                <c:formatCode>General</c:formatCode>
                <c:ptCount val="1"/>
              </c:numCache>
            </c:numRef>
          </c:cat>
          <c:val>
            <c:numRef>
              <c:f>'5.4'!$G$30</c:f>
              <c:numCache>
                <c:formatCode>General</c:formatCode>
                <c:ptCount val="1"/>
              </c:numCache>
            </c:numRef>
          </c:val>
        </c:ser>
        <c:ser>
          <c:idx val="6"/>
          <c:order val="6"/>
          <c:tx>
            <c:strRef>
              <c:f>'5.4'!$F$31</c:f>
              <c:strCache>
                <c:ptCount val="1"/>
              </c:strCache>
            </c:strRef>
          </c:tx>
          <c:invertIfNegative val="0"/>
          <c:cat>
            <c:numRef>
              <c:f>'5.4'!$G$24</c:f>
              <c:numCache>
                <c:formatCode>General</c:formatCode>
                <c:ptCount val="1"/>
              </c:numCache>
            </c:numRef>
          </c:cat>
          <c:val>
            <c:numRef>
              <c:f>'5.4'!$G$31</c:f>
              <c:numCache>
                <c:formatCode>General</c:formatCode>
                <c:ptCount val="1"/>
              </c:numCache>
            </c:numRef>
          </c:val>
        </c:ser>
        <c:dLbls>
          <c:showLegendKey val="0"/>
          <c:showVal val="0"/>
          <c:showCatName val="0"/>
          <c:showSerName val="0"/>
          <c:showPercent val="0"/>
          <c:showBubbleSize val="0"/>
        </c:dLbls>
        <c:gapWidth val="150"/>
        <c:axId val="204134656"/>
        <c:axId val="204136448"/>
      </c:barChart>
      <c:catAx>
        <c:axId val="204134656"/>
        <c:scaling>
          <c:orientation val="minMax"/>
        </c:scaling>
        <c:delete val="1"/>
        <c:axPos val="b"/>
        <c:numFmt formatCode="General" sourceLinked="1"/>
        <c:majorTickMark val="out"/>
        <c:minorTickMark val="none"/>
        <c:tickLblPos val="nextTo"/>
        <c:crossAx val="204136448"/>
        <c:crosses val="autoZero"/>
        <c:auto val="1"/>
        <c:lblAlgn val="ctr"/>
        <c:lblOffset val="100"/>
        <c:noMultiLvlLbl val="0"/>
      </c:catAx>
      <c:valAx>
        <c:axId val="204136448"/>
        <c:scaling>
          <c:orientation val="minMax"/>
        </c:scaling>
        <c:delete val="1"/>
        <c:axPos val="l"/>
        <c:numFmt formatCode="General" sourceLinked="1"/>
        <c:majorTickMark val="out"/>
        <c:minorTickMark val="none"/>
        <c:tickLblPos val="nextTo"/>
        <c:crossAx val="2041346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'5.4'!$F$42</c:f>
              <c:strCache>
                <c:ptCount val="1"/>
              </c:strCache>
            </c:strRef>
          </c:tx>
          <c:invertIfNegative val="0"/>
          <c:cat>
            <c:numRef>
              <c:f>'5.4'!$G$41</c:f>
              <c:numCache>
                <c:formatCode>General</c:formatCode>
                <c:ptCount val="1"/>
              </c:numCache>
            </c:numRef>
          </c:cat>
          <c:val>
            <c:numRef>
              <c:f>'5.4'!$G$42</c:f>
              <c:numCache>
                <c:formatCode>General</c:formatCode>
                <c:ptCount val="1"/>
              </c:numCache>
            </c:numRef>
          </c:val>
        </c:ser>
        <c:ser>
          <c:idx val="1"/>
          <c:order val="1"/>
          <c:tx>
            <c:strRef>
              <c:f>'5.4'!$F$43</c:f>
              <c:strCache>
                <c:ptCount val="1"/>
              </c:strCache>
            </c:strRef>
          </c:tx>
          <c:invertIfNegative val="0"/>
          <c:cat>
            <c:numRef>
              <c:f>'5.4'!$G$41</c:f>
              <c:numCache>
                <c:formatCode>General</c:formatCode>
                <c:ptCount val="1"/>
              </c:numCache>
            </c:numRef>
          </c:cat>
          <c:val>
            <c:numRef>
              <c:f>'5.4'!$G$43</c:f>
              <c:numCache>
                <c:formatCode>General</c:formatCode>
                <c:ptCount val="1"/>
              </c:numCache>
            </c:numRef>
          </c:val>
        </c:ser>
        <c:ser>
          <c:idx val="2"/>
          <c:order val="2"/>
          <c:tx>
            <c:strRef>
              <c:f>'5.4'!$F$44</c:f>
              <c:strCache>
                <c:ptCount val="1"/>
              </c:strCache>
            </c:strRef>
          </c:tx>
          <c:invertIfNegative val="0"/>
          <c:cat>
            <c:numRef>
              <c:f>'5.4'!$G$41</c:f>
              <c:numCache>
                <c:formatCode>General</c:formatCode>
                <c:ptCount val="1"/>
              </c:numCache>
            </c:numRef>
          </c:cat>
          <c:val>
            <c:numRef>
              <c:f>'5.4'!$G$44</c:f>
              <c:numCache>
                <c:formatCode>General</c:formatCode>
                <c:ptCount val="1"/>
              </c:numCache>
            </c:numRef>
          </c:val>
        </c:ser>
        <c:dLbls>
          <c:showLegendKey val="0"/>
          <c:showVal val="0"/>
          <c:showCatName val="0"/>
          <c:showSerName val="0"/>
          <c:showPercent val="0"/>
          <c:showBubbleSize val="0"/>
        </c:dLbls>
        <c:gapWidth val="150"/>
        <c:axId val="204166272"/>
        <c:axId val="204167808"/>
      </c:barChart>
      <c:catAx>
        <c:axId val="204166272"/>
        <c:scaling>
          <c:orientation val="minMax"/>
        </c:scaling>
        <c:delete val="1"/>
        <c:axPos val="b"/>
        <c:numFmt formatCode="General" sourceLinked="1"/>
        <c:majorTickMark val="out"/>
        <c:minorTickMark val="none"/>
        <c:tickLblPos val="nextTo"/>
        <c:crossAx val="204167808"/>
        <c:crosses val="autoZero"/>
        <c:auto val="1"/>
        <c:lblAlgn val="ctr"/>
        <c:lblOffset val="100"/>
        <c:noMultiLvlLbl val="0"/>
      </c:catAx>
      <c:valAx>
        <c:axId val="204167808"/>
        <c:scaling>
          <c:orientation val="minMax"/>
        </c:scaling>
        <c:delete val="1"/>
        <c:axPos val="l"/>
        <c:numFmt formatCode="General" sourceLinked="1"/>
        <c:majorTickMark val="out"/>
        <c:minorTickMark val="none"/>
        <c:tickLblPos val="nextTo"/>
        <c:crossAx val="2041662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'5.4'!$F$7</c:f>
              <c:strCache>
                <c:ptCount val="1"/>
              </c:strCache>
            </c:strRef>
          </c:tx>
          <c:invertIfNegative val="0"/>
          <c:cat>
            <c:numRef>
              <c:f>'5.4'!$G$6</c:f>
              <c:numCache>
                <c:formatCode>General</c:formatCode>
                <c:ptCount val="1"/>
              </c:numCache>
            </c:numRef>
          </c:cat>
          <c:val>
            <c:numRef>
              <c:f>'5.4'!$G$7</c:f>
              <c:numCache>
                <c:formatCode>General</c:formatCode>
                <c:ptCount val="1"/>
              </c:numCache>
            </c:numRef>
          </c:val>
        </c:ser>
        <c:ser>
          <c:idx val="1"/>
          <c:order val="1"/>
          <c:tx>
            <c:strRef>
              <c:f>'5.4'!$F$8</c:f>
              <c:strCache>
                <c:ptCount val="1"/>
              </c:strCache>
            </c:strRef>
          </c:tx>
          <c:invertIfNegative val="0"/>
          <c:cat>
            <c:numRef>
              <c:f>'5.4'!$G$6</c:f>
              <c:numCache>
                <c:formatCode>General</c:formatCode>
                <c:ptCount val="1"/>
              </c:numCache>
            </c:numRef>
          </c:cat>
          <c:val>
            <c:numRef>
              <c:f>'5.4'!$G$8</c:f>
              <c:numCache>
                <c:formatCode>General</c:formatCode>
                <c:ptCount val="1"/>
              </c:numCache>
            </c:numRef>
          </c:val>
        </c:ser>
        <c:ser>
          <c:idx val="2"/>
          <c:order val="2"/>
          <c:tx>
            <c:strRef>
              <c:f>'5.4'!$F$9</c:f>
              <c:strCache>
                <c:ptCount val="1"/>
              </c:strCache>
            </c:strRef>
          </c:tx>
          <c:invertIfNegative val="0"/>
          <c:cat>
            <c:numRef>
              <c:f>'5.4'!$G$6</c:f>
              <c:numCache>
                <c:formatCode>General</c:formatCode>
                <c:ptCount val="1"/>
              </c:numCache>
            </c:numRef>
          </c:cat>
          <c:val>
            <c:numRef>
              <c:f>'5.4'!$G$9</c:f>
              <c:numCache>
                <c:formatCode>General</c:formatCode>
                <c:ptCount val="1"/>
              </c:numCache>
            </c:numRef>
          </c:val>
        </c:ser>
        <c:ser>
          <c:idx val="3"/>
          <c:order val="3"/>
          <c:tx>
            <c:strRef>
              <c:f>'5.4'!$F$10</c:f>
              <c:strCache>
                <c:ptCount val="1"/>
              </c:strCache>
            </c:strRef>
          </c:tx>
          <c:invertIfNegative val="0"/>
          <c:cat>
            <c:numRef>
              <c:f>'5.4'!$G$6</c:f>
              <c:numCache>
                <c:formatCode>General</c:formatCode>
                <c:ptCount val="1"/>
              </c:numCache>
            </c:numRef>
          </c:cat>
          <c:val>
            <c:numRef>
              <c:f>'5.4'!$G$10</c:f>
              <c:numCache>
                <c:formatCode>General</c:formatCode>
                <c:ptCount val="1"/>
              </c:numCache>
            </c:numRef>
          </c:val>
        </c:ser>
        <c:ser>
          <c:idx val="4"/>
          <c:order val="4"/>
          <c:tx>
            <c:strRef>
              <c:f>'5.4'!$F$11</c:f>
              <c:strCache>
                <c:ptCount val="1"/>
              </c:strCache>
            </c:strRef>
          </c:tx>
          <c:invertIfNegative val="0"/>
          <c:cat>
            <c:numRef>
              <c:f>'5.4'!$G$6</c:f>
              <c:numCache>
                <c:formatCode>General</c:formatCode>
                <c:ptCount val="1"/>
              </c:numCache>
            </c:numRef>
          </c:cat>
          <c:val>
            <c:numRef>
              <c:f>'5.4'!$G$11</c:f>
              <c:numCache>
                <c:formatCode>General</c:formatCode>
                <c:ptCount val="1"/>
              </c:numCache>
            </c:numRef>
          </c:val>
        </c:ser>
        <c:ser>
          <c:idx val="5"/>
          <c:order val="5"/>
          <c:tx>
            <c:strRef>
              <c:f>'5.4'!$F$12</c:f>
              <c:strCache>
                <c:ptCount val="1"/>
              </c:strCache>
            </c:strRef>
          </c:tx>
          <c:invertIfNegative val="0"/>
          <c:cat>
            <c:numRef>
              <c:f>'5.4'!$G$6</c:f>
              <c:numCache>
                <c:formatCode>General</c:formatCode>
                <c:ptCount val="1"/>
              </c:numCache>
            </c:numRef>
          </c:cat>
          <c:val>
            <c:numRef>
              <c:f>'5.4'!$G$12</c:f>
              <c:numCache>
                <c:formatCode>General</c:formatCode>
                <c:ptCount val="1"/>
              </c:numCache>
            </c:numRef>
          </c:val>
        </c:ser>
        <c:ser>
          <c:idx val="6"/>
          <c:order val="6"/>
          <c:tx>
            <c:strRef>
              <c:f>'5.4'!$F$13</c:f>
              <c:strCache>
                <c:ptCount val="1"/>
              </c:strCache>
            </c:strRef>
          </c:tx>
          <c:invertIfNegative val="0"/>
          <c:cat>
            <c:numRef>
              <c:f>'5.4'!$G$6</c:f>
              <c:numCache>
                <c:formatCode>General</c:formatCode>
                <c:ptCount val="1"/>
              </c:numCache>
            </c:numRef>
          </c:cat>
          <c:val>
            <c:numRef>
              <c:f>'5.4'!$G$13</c:f>
              <c:numCache>
                <c:formatCode>General</c:formatCode>
                <c:ptCount val="1"/>
              </c:numCache>
            </c:numRef>
          </c:val>
        </c:ser>
        <c:ser>
          <c:idx val="7"/>
          <c:order val="7"/>
          <c:tx>
            <c:strRef>
              <c:f>'5.4'!$F$14</c:f>
              <c:strCache>
                <c:ptCount val="1"/>
              </c:strCache>
            </c:strRef>
          </c:tx>
          <c:invertIfNegative val="0"/>
          <c:cat>
            <c:numRef>
              <c:f>'5.4'!$G$6</c:f>
              <c:numCache>
                <c:formatCode>General</c:formatCode>
                <c:ptCount val="1"/>
              </c:numCache>
            </c:numRef>
          </c:cat>
          <c:val>
            <c:numRef>
              <c:f>'5.4'!$G$14</c:f>
              <c:numCache>
                <c:formatCode>General</c:formatCode>
                <c:ptCount val="1"/>
              </c:numCache>
            </c:numRef>
          </c:val>
        </c:ser>
        <c:dLbls>
          <c:showLegendKey val="0"/>
          <c:showVal val="0"/>
          <c:showCatName val="0"/>
          <c:showSerName val="0"/>
          <c:showPercent val="0"/>
          <c:showBubbleSize val="0"/>
        </c:dLbls>
        <c:gapWidth val="150"/>
        <c:axId val="204214272"/>
        <c:axId val="204215808"/>
      </c:barChart>
      <c:catAx>
        <c:axId val="204214272"/>
        <c:scaling>
          <c:orientation val="minMax"/>
        </c:scaling>
        <c:delete val="1"/>
        <c:axPos val="b"/>
        <c:numFmt formatCode="General" sourceLinked="1"/>
        <c:majorTickMark val="out"/>
        <c:minorTickMark val="none"/>
        <c:tickLblPos val="nextTo"/>
        <c:crossAx val="204215808"/>
        <c:crosses val="autoZero"/>
        <c:auto val="1"/>
        <c:lblAlgn val="ctr"/>
        <c:lblOffset val="100"/>
        <c:noMultiLvlLbl val="0"/>
      </c:catAx>
      <c:valAx>
        <c:axId val="204215808"/>
        <c:scaling>
          <c:orientation val="minMax"/>
        </c:scaling>
        <c:delete val="1"/>
        <c:axPos val="l"/>
        <c:numFmt formatCode="General" sourceLinked="1"/>
        <c:majorTickMark val="out"/>
        <c:minorTickMark val="none"/>
        <c:tickLblPos val="nextTo"/>
        <c:crossAx val="2042142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a:t>
            </a:r>
            <a:r>
              <a:rPr lang="en-US" sz="1000"/>
              <a:t>instalované</a:t>
            </a:r>
            <a:r>
              <a:rPr lang="cs-CZ" sz="1000"/>
              <a:t>m</a:t>
            </a:r>
            <a:r>
              <a:rPr lang="en-US" sz="1000"/>
              <a:t> výkonu v</a:t>
            </a:r>
            <a:r>
              <a:rPr lang="cs-CZ" sz="1000"/>
              <a:t>ýroben tepla</a:t>
            </a:r>
            <a:endParaRPr lang="en-US" sz="1000"/>
          </a:p>
        </c:rich>
      </c:tx>
      <c:layout>
        <c:manualLayout>
          <c:xMode val="edge"/>
          <c:yMode val="edge"/>
          <c:x val="0.18980038608765357"/>
          <c:y val="1.3055488457540993E-3"/>
        </c:manualLayout>
      </c:layout>
      <c:overlay val="0"/>
      <c:spPr>
        <a:solidFill>
          <a:sysClr val="window" lastClr="FFFFFF"/>
        </a:solidFill>
      </c:spPr>
    </c:title>
    <c:autoTitleDeleted val="0"/>
    <c:plotArea>
      <c:layout>
        <c:manualLayout>
          <c:layoutTarget val="inner"/>
          <c:xMode val="edge"/>
          <c:yMode val="edge"/>
          <c:x val="0.26536747007093553"/>
          <c:y val="0.19038626455472518"/>
          <c:w val="0.94094703852648942"/>
          <c:h val="0.61841029137688064"/>
        </c:manualLayout>
      </c:layout>
      <c:doughnutChart>
        <c:varyColors val="1"/>
        <c:ser>
          <c:idx val="0"/>
          <c:order val="0"/>
          <c:dPt>
            <c:idx val="5"/>
            <c:bubble3D val="0"/>
          </c:dPt>
          <c:dPt>
            <c:idx val="7"/>
            <c:bubble3D val="0"/>
          </c:dPt>
          <c:dLbls>
            <c:dLbl>
              <c:idx val="5"/>
              <c:layout>
                <c:manualLayout>
                  <c:x val="1.8738806286325408E-2"/>
                  <c:y val="3.5180289287241799E-3"/>
                </c:manualLayout>
              </c:layout>
              <c:showLegendKey val="0"/>
              <c:showVal val="0"/>
              <c:showCatName val="0"/>
              <c:showSerName val="0"/>
              <c:showPercent val="1"/>
              <c:showBubbleSize val="0"/>
            </c:dLbl>
            <c:dLbl>
              <c:idx val="6"/>
              <c:layout>
                <c:manualLayout>
                  <c:x val="1.8975294551140907E-2"/>
                  <c:y val="1.407211571489672E-2"/>
                </c:manualLayout>
              </c:layout>
              <c:showLegendKey val="0"/>
              <c:showVal val="0"/>
              <c:showCatName val="0"/>
              <c:showSerName val="0"/>
              <c:showPercent val="1"/>
              <c:showBubbleSize val="0"/>
            </c:dLbl>
            <c:dLbl>
              <c:idx val="8"/>
              <c:layout>
                <c:manualLayout>
                  <c:x val="6.7973043932638075E-3"/>
                  <c:y val="3.5180289287241799E-3"/>
                </c:manualLayout>
              </c:layout>
              <c:numFmt formatCode="0%" sourceLinked="0"/>
              <c:spPr/>
              <c:txPr>
                <a:bodyPr/>
                <a:lstStyle/>
                <a:p>
                  <a:pPr>
                    <a:defRPr sz="900"/>
                  </a:pPr>
                  <a:endParaRPr lang="cs-CZ"/>
                </a:p>
              </c:txPr>
              <c:showLegendKey val="0"/>
              <c:showVal val="0"/>
              <c:showCatName val="0"/>
              <c:showSerName val="0"/>
              <c:showPercent val="1"/>
              <c:showBubbleSize val="0"/>
            </c:dLbl>
            <c:dLbl>
              <c:idx val="10"/>
              <c:layout>
                <c:manualLayout>
                  <c:x val="8.2732376681384065E-4"/>
                  <c:y val="1.0554086786172539E-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2166.8249999999989</c:v>
                </c:pt>
                <c:pt idx="1">
                  <c:v>7862.3530000000037</c:v>
                </c:pt>
                <c:pt idx="2">
                  <c:v>1996.9809999999995</c:v>
                </c:pt>
                <c:pt idx="3">
                  <c:v>3156.9580000000005</c:v>
                </c:pt>
                <c:pt idx="4">
                  <c:v>6297.1059999999979</c:v>
                </c:pt>
                <c:pt idx="5">
                  <c:v>1115.8334999999988</c:v>
                </c:pt>
                <c:pt idx="6">
                  <c:v>683.95000000000061</c:v>
                </c:pt>
                <c:pt idx="7">
                  <c:v>7683.5239999999985</c:v>
                </c:pt>
                <c:pt idx="8">
                  <c:v>1325.9009999999998</c:v>
                </c:pt>
                <c:pt idx="9">
                  <c:v>3703.4749999999995</c:v>
                </c:pt>
                <c:pt idx="10">
                  <c:v>1277.0069999999996</c:v>
                </c:pt>
                <c:pt idx="11">
                  <c:v>6342.7320000000054</c:v>
                </c:pt>
                <c:pt idx="12">
                  <c:v>14707.452999999998</c:v>
                </c:pt>
                <c:pt idx="13">
                  <c:v>1789.8039999999996</c:v>
                </c:pt>
              </c:numCache>
            </c:numRef>
          </c:val>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r>
              <a:rPr lang="cs-CZ" sz="1000" baseline="-25000"/>
              <a:t>t</a:t>
            </a:r>
            <a:r>
              <a:rPr lang="en-US" sz="1000"/>
              <a:t>)</a:t>
            </a:r>
          </a:p>
        </c:rich>
      </c:tx>
      <c:layout>
        <c:manualLayout>
          <c:xMode val="edge"/>
          <c:yMode val="edge"/>
          <c:x val="0.33404804953533973"/>
          <c:y val="1.8970400977105584E-3"/>
        </c:manualLayout>
      </c:layout>
      <c:overlay val="0"/>
    </c:title>
    <c:autoTitleDeleted val="0"/>
    <c:plotArea>
      <c:layout>
        <c:manualLayout>
          <c:layoutTarget val="inner"/>
          <c:xMode val="edge"/>
          <c:yMode val="edge"/>
          <c:x val="9.1786081118097995E-2"/>
          <c:y val="0.14708333333333337"/>
          <c:w val="0.90821391888190195"/>
          <c:h val="0.48846027909877604"/>
        </c:manualLayout>
      </c:layout>
      <c:barChart>
        <c:barDir val="col"/>
        <c:grouping val="clustered"/>
        <c:varyColors val="0"/>
        <c:ser>
          <c:idx val="0"/>
          <c:order val="0"/>
          <c:tx>
            <c:strRef>
              <c:f>'6'!$A$23</c:f>
              <c:strCache>
                <c:ptCount val="1"/>
                <c:pt idx="0">
                  <c:v>PHA</c:v>
                </c:pt>
              </c:strCache>
            </c:strRef>
          </c:tx>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2166.8249999999989</c:v>
                </c:pt>
              </c:numCache>
            </c:numRef>
          </c:val>
        </c:ser>
        <c:ser>
          <c:idx val="1"/>
          <c:order val="1"/>
          <c:tx>
            <c:strRef>
              <c:f>'6'!$A$24</c:f>
              <c:strCache>
                <c:ptCount val="1"/>
                <c:pt idx="0">
                  <c:v>JHČ</c:v>
                </c:pt>
              </c:strCache>
            </c:strRef>
          </c:tx>
          <c:invertIfNegative val="0"/>
          <c:val>
            <c:numRef>
              <c:f>('6'!$B$22,'6'!$B$24)</c:f>
              <c:numCache>
                <c:formatCode>General</c:formatCode>
                <c:ptCount val="2"/>
                <c:pt idx="1">
                  <c:v>7862.3530000000037</c:v>
                </c:pt>
              </c:numCache>
            </c:numRef>
          </c:val>
        </c:ser>
        <c:ser>
          <c:idx val="2"/>
          <c:order val="2"/>
          <c:tx>
            <c:strRef>
              <c:f>'6'!$A$25</c:f>
              <c:strCache>
                <c:ptCount val="1"/>
                <c:pt idx="0">
                  <c:v>JHM</c:v>
                </c:pt>
              </c:strCache>
            </c:strRef>
          </c:tx>
          <c:invertIfNegative val="0"/>
          <c:val>
            <c:numRef>
              <c:f>('6'!$B$22,'6'!$B$22,'6'!$B$25)</c:f>
              <c:numCache>
                <c:formatCode>General</c:formatCode>
                <c:ptCount val="3"/>
                <c:pt idx="2">
                  <c:v>1996.9809999999995</c:v>
                </c:pt>
              </c:numCache>
            </c:numRef>
          </c:val>
        </c:ser>
        <c:ser>
          <c:idx val="3"/>
          <c:order val="3"/>
          <c:tx>
            <c:strRef>
              <c:f>'6'!$A$26</c:f>
              <c:strCache>
                <c:ptCount val="1"/>
                <c:pt idx="0">
                  <c:v>KVK</c:v>
                </c:pt>
              </c:strCache>
            </c:strRef>
          </c:tx>
          <c:invertIfNegative val="0"/>
          <c:val>
            <c:numRef>
              <c:f>('6'!$B$22,'6'!$B$22,'6'!$B$22,'6'!$B$26)</c:f>
              <c:numCache>
                <c:formatCode>General</c:formatCode>
                <c:ptCount val="4"/>
                <c:pt idx="3">
                  <c:v>3156.9580000000005</c:v>
                </c:pt>
              </c:numCache>
            </c:numRef>
          </c:val>
        </c:ser>
        <c:ser>
          <c:idx val="4"/>
          <c:order val="4"/>
          <c:tx>
            <c:strRef>
              <c:f>'6'!$A$27</c:f>
              <c:strCache>
                <c:ptCount val="1"/>
                <c:pt idx="0">
                  <c:v>VYS</c:v>
                </c:pt>
              </c:strCache>
            </c:strRef>
          </c:tx>
          <c:invertIfNegative val="0"/>
          <c:val>
            <c:numRef>
              <c:f>('6'!$B$22,'6'!$B$22,'6'!$B$22,'6'!$B$22,'6'!$B$27)</c:f>
              <c:numCache>
                <c:formatCode>General</c:formatCode>
                <c:ptCount val="5"/>
                <c:pt idx="4">
                  <c:v>6297.1059999999979</c:v>
                </c:pt>
              </c:numCache>
            </c:numRef>
          </c:val>
        </c:ser>
        <c:ser>
          <c:idx val="5"/>
          <c:order val="5"/>
          <c:tx>
            <c:strRef>
              <c:f>'6'!$A$28</c:f>
              <c:strCache>
                <c:ptCount val="1"/>
                <c:pt idx="0">
                  <c:v>HKK</c:v>
                </c:pt>
              </c:strCache>
            </c:strRef>
          </c:tx>
          <c:invertIfNegative val="0"/>
          <c:val>
            <c:numRef>
              <c:f>('6'!$B$22,'6'!$B$22,'6'!$B$22,'6'!$B$22,'6'!$B$22,'6'!$B$28)</c:f>
              <c:numCache>
                <c:formatCode>General</c:formatCode>
                <c:ptCount val="6"/>
                <c:pt idx="5">
                  <c:v>1115.8334999999988</c:v>
                </c:pt>
              </c:numCache>
            </c:numRef>
          </c:val>
        </c:ser>
        <c:ser>
          <c:idx val="6"/>
          <c:order val="6"/>
          <c:tx>
            <c:strRef>
              <c:f>'6'!$A$29</c:f>
              <c:strCache>
                <c:ptCount val="1"/>
                <c:pt idx="0">
                  <c:v>LBK</c:v>
                </c:pt>
              </c:strCache>
            </c:strRef>
          </c:tx>
          <c:invertIfNegative val="0"/>
          <c:val>
            <c:numRef>
              <c:f>('6'!$B$22,'6'!$B$22,'6'!$B$22,'6'!$B$22,'6'!$B$22,'6'!$B$22,'6'!$B$29)</c:f>
              <c:numCache>
                <c:formatCode>General</c:formatCode>
                <c:ptCount val="7"/>
                <c:pt idx="6">
                  <c:v>683.95000000000061</c:v>
                </c:pt>
              </c:numCache>
            </c:numRef>
          </c:val>
        </c:ser>
        <c:ser>
          <c:idx val="7"/>
          <c:order val="7"/>
          <c:tx>
            <c:strRef>
              <c:f>'6'!$A$30</c:f>
              <c:strCache>
                <c:ptCount val="1"/>
                <c:pt idx="0">
                  <c:v>MSK</c:v>
                </c:pt>
              </c:strCache>
            </c:strRef>
          </c:tx>
          <c:invertIfNegative val="0"/>
          <c:val>
            <c:numRef>
              <c:f>('6'!$B$22,'6'!$B$22,'6'!$B$22,'6'!$B$22,'6'!$B$22,'6'!$B$22,'6'!$B$22,'6'!$B$30)</c:f>
              <c:numCache>
                <c:formatCode>General</c:formatCode>
                <c:ptCount val="8"/>
                <c:pt idx="7">
                  <c:v>7683.5239999999985</c:v>
                </c:pt>
              </c:numCache>
            </c:numRef>
          </c:val>
        </c:ser>
        <c:ser>
          <c:idx val="8"/>
          <c:order val="8"/>
          <c:tx>
            <c:strRef>
              <c:f>'6'!$A$31</c:f>
              <c:strCache>
                <c:ptCount val="1"/>
                <c:pt idx="0">
                  <c:v>OLK</c:v>
                </c:pt>
              </c:strCache>
            </c:strRef>
          </c:tx>
          <c:invertIfNegative val="0"/>
          <c:val>
            <c:numRef>
              <c:f>('6'!$B$22,'6'!$B$22,'6'!$B$22,'6'!$B$22,'6'!$B$22,'6'!$B$22,'6'!$B$22,'6'!$B$22,'6'!$B$31)</c:f>
              <c:numCache>
                <c:formatCode>General</c:formatCode>
                <c:ptCount val="9"/>
                <c:pt idx="8">
                  <c:v>1325.9009999999998</c:v>
                </c:pt>
              </c:numCache>
            </c:numRef>
          </c:val>
        </c:ser>
        <c:ser>
          <c:idx val="9"/>
          <c:order val="9"/>
          <c:tx>
            <c:strRef>
              <c:f>'6'!$A$32</c:f>
              <c:strCache>
                <c:ptCount val="1"/>
                <c:pt idx="0">
                  <c:v>PAK</c:v>
                </c:pt>
              </c:strCache>
            </c:strRef>
          </c:tx>
          <c:invertIfNegative val="0"/>
          <c:val>
            <c:numRef>
              <c:f>('6'!$B$22,'6'!$B$22,'6'!$B$22,'6'!$B$22,'6'!$B$22,'6'!$B$22,'6'!$B$22,'6'!$B$22,'6'!$B$22,'6'!$B$32)</c:f>
              <c:numCache>
                <c:formatCode>General</c:formatCode>
                <c:ptCount val="10"/>
                <c:pt idx="9">
                  <c:v>3703.4749999999995</c:v>
                </c:pt>
              </c:numCache>
            </c:numRef>
          </c:val>
        </c:ser>
        <c:ser>
          <c:idx val="10"/>
          <c:order val="10"/>
          <c:tx>
            <c:strRef>
              <c:f>'6'!$A$33</c:f>
              <c:strCache>
                <c:ptCount val="1"/>
                <c:pt idx="0">
                  <c:v>PLK</c:v>
                </c:pt>
              </c:strCache>
            </c:strRef>
          </c:tx>
          <c:invertIfNegative val="0"/>
          <c:val>
            <c:numRef>
              <c:f>('6'!$B$22,'6'!$B$22,'6'!$B$22,'6'!$B$22,'6'!$B$22,'6'!$B$22,'6'!$B$22,'6'!$B$22,'6'!$B$22,'6'!$B$22,'6'!$B$33)</c:f>
              <c:numCache>
                <c:formatCode>General</c:formatCode>
                <c:ptCount val="11"/>
                <c:pt idx="10">
                  <c:v>1277.0069999999996</c:v>
                </c:pt>
              </c:numCache>
            </c:numRef>
          </c:val>
        </c:ser>
        <c:ser>
          <c:idx val="11"/>
          <c:order val="11"/>
          <c:tx>
            <c:strRef>
              <c:f>'6'!$A$34</c:f>
              <c:strCache>
                <c:ptCount val="1"/>
                <c:pt idx="0">
                  <c:v>STČ</c:v>
                </c:pt>
              </c:strCache>
            </c:strRef>
          </c:tx>
          <c:invertIfNegative val="0"/>
          <c:val>
            <c:numRef>
              <c:f>('6'!$B$22,'6'!$B$22,'6'!$B$22,'6'!$B$22,'6'!$B$22,'6'!$B$22,'6'!$B$22,'6'!$B$22,'6'!$B$22,'6'!$B$22,'6'!$B$22,'6'!$B$34)</c:f>
              <c:numCache>
                <c:formatCode>General</c:formatCode>
                <c:ptCount val="12"/>
                <c:pt idx="11">
                  <c:v>6342.7320000000054</c:v>
                </c:pt>
              </c:numCache>
            </c:numRef>
          </c:val>
        </c:ser>
        <c:ser>
          <c:idx val="12"/>
          <c:order val="12"/>
          <c:tx>
            <c:strRef>
              <c:f>'6'!$A$35</c:f>
              <c:strCache>
                <c:ptCount val="1"/>
                <c:pt idx="0">
                  <c:v>ULK</c:v>
                </c:pt>
              </c:strCache>
            </c:strRef>
          </c:tx>
          <c:invertIfNegative val="0"/>
          <c:val>
            <c:numRef>
              <c:f>('6'!$B$22,'6'!$B$22,'6'!$B$22,'6'!$B$22,'6'!$B$22,'6'!$B$22,'6'!$B$22,'6'!$B$22,'6'!$B$22,'6'!$B$22,'6'!$B$22,'6'!$B$22,'6'!$B$35)</c:f>
              <c:numCache>
                <c:formatCode>General</c:formatCode>
                <c:ptCount val="13"/>
                <c:pt idx="12">
                  <c:v>14707.452999999998</c:v>
                </c:pt>
              </c:numCache>
            </c:numRef>
          </c:val>
        </c:ser>
        <c:ser>
          <c:idx val="13"/>
          <c:order val="13"/>
          <c:tx>
            <c:strRef>
              <c:f>'6'!$A$36</c:f>
              <c:strCache>
                <c:ptCount val="1"/>
                <c:pt idx="0">
                  <c:v>ZLK</c:v>
                </c:pt>
              </c:strCache>
            </c:strRef>
          </c:tx>
          <c:invertIfNegative val="0"/>
          <c:val>
            <c:numRef>
              <c:f>('6'!$B$22,'6'!$B$22,'6'!$B$22,'6'!$B$22,'6'!$B$22,'6'!$B$22,'6'!$B$22,'6'!$B$22,'6'!$B$22,'6'!$B$22,'6'!$B$22,'6'!$B$22,'6'!$B$22,'6'!$B$36)</c:f>
              <c:numCache>
                <c:formatCode>General</c:formatCode>
                <c:ptCount val="14"/>
                <c:pt idx="13">
                  <c:v>1789.8039999999996</c:v>
                </c:pt>
              </c:numCache>
            </c:numRef>
          </c:val>
        </c:ser>
        <c:dLbls>
          <c:showLegendKey val="0"/>
          <c:showVal val="0"/>
          <c:showCatName val="0"/>
          <c:showSerName val="0"/>
          <c:showPercent val="0"/>
          <c:showBubbleSize val="0"/>
        </c:dLbls>
        <c:gapWidth val="104"/>
        <c:overlap val="100"/>
        <c:axId val="204766208"/>
        <c:axId val="204768000"/>
      </c:barChart>
      <c:catAx>
        <c:axId val="204766208"/>
        <c:scaling>
          <c:orientation val="minMax"/>
        </c:scaling>
        <c:delete val="0"/>
        <c:axPos val="b"/>
        <c:numFmt formatCode="General" sourceLinked="1"/>
        <c:majorTickMark val="none"/>
        <c:minorTickMark val="none"/>
        <c:tickLblPos val="nextTo"/>
        <c:txPr>
          <a:bodyPr/>
          <a:lstStyle/>
          <a:p>
            <a:pPr>
              <a:defRPr sz="900"/>
            </a:pPr>
            <a:endParaRPr lang="cs-CZ"/>
          </a:p>
        </c:txPr>
        <c:crossAx val="204768000"/>
        <c:crosses val="autoZero"/>
        <c:auto val="1"/>
        <c:lblAlgn val="ctr"/>
        <c:lblOffset val="100"/>
        <c:noMultiLvlLbl val="0"/>
      </c:catAx>
      <c:valAx>
        <c:axId val="2047680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47662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(TJ)</a:t>
            </a:r>
          </a:p>
        </c:rich>
      </c:tx>
      <c:overlay val="0"/>
    </c:title>
    <c:autoTitleDeleted val="0"/>
    <c:plotArea>
      <c:layout/>
      <c:barChart>
        <c:barDir val="col"/>
        <c:grouping val="stacked"/>
        <c:varyColors val="0"/>
        <c:ser>
          <c:idx val="0"/>
          <c:order val="0"/>
          <c:tx>
            <c:strRef>
              <c:f>'4.1'!$A$7</c:f>
              <c:strCache>
                <c:ptCount val="1"/>
                <c:pt idx="0">
                  <c:v>Biomasa</c:v>
                </c:pt>
              </c:strCache>
            </c:strRef>
          </c:tx>
          <c:invertIfNegative val="0"/>
          <c:val>
            <c:numRef>
              <c:f>'4.1'!$B$7:$M$7</c:f>
              <c:numCache>
                <c:formatCode>#,##0.0</c:formatCode>
                <c:ptCount val="12"/>
                <c:pt idx="0">
                  <c:v>1728.2331920000004</c:v>
                </c:pt>
                <c:pt idx="1">
                  <c:v>1638.8084249999999</c:v>
                </c:pt>
                <c:pt idx="2">
                  <c:v>1784.6484810000006</c:v>
                </c:pt>
                <c:pt idx="3">
                  <c:v>0</c:v>
                </c:pt>
                <c:pt idx="4">
                  <c:v>0</c:v>
                </c:pt>
                <c:pt idx="5">
                  <c:v>0</c:v>
                </c:pt>
                <c:pt idx="6">
                  <c:v>0</c:v>
                </c:pt>
                <c:pt idx="7">
                  <c:v>0</c:v>
                </c:pt>
                <c:pt idx="8">
                  <c:v>0</c:v>
                </c:pt>
                <c:pt idx="9">
                  <c:v>0</c:v>
                </c:pt>
                <c:pt idx="10">
                  <c:v>0</c:v>
                </c:pt>
                <c:pt idx="11">
                  <c:v>0</c:v>
                </c:pt>
              </c:numCache>
            </c:numRef>
          </c:val>
        </c:ser>
        <c:ser>
          <c:idx val="1"/>
          <c:order val="1"/>
          <c:tx>
            <c:strRef>
              <c:f>'4.1'!$A$8</c:f>
              <c:strCache>
                <c:ptCount val="1"/>
                <c:pt idx="0">
                  <c:v>Bioplyn</c:v>
                </c:pt>
              </c:strCache>
            </c:strRef>
          </c:tx>
          <c:invertIfNegative val="0"/>
          <c:val>
            <c:numRef>
              <c:f>'4.1'!$B$8:$M$8</c:f>
              <c:numCache>
                <c:formatCode>#,##0.0</c:formatCode>
                <c:ptCount val="12"/>
                <c:pt idx="0">
                  <c:v>430.7146570000005</c:v>
                </c:pt>
                <c:pt idx="1">
                  <c:v>381.13123799999994</c:v>
                </c:pt>
                <c:pt idx="2">
                  <c:v>403.0164240000002</c:v>
                </c:pt>
                <c:pt idx="3">
                  <c:v>0</c:v>
                </c:pt>
                <c:pt idx="4">
                  <c:v>0</c:v>
                </c:pt>
                <c:pt idx="5">
                  <c:v>0</c:v>
                </c:pt>
                <c:pt idx="6">
                  <c:v>0</c:v>
                </c:pt>
                <c:pt idx="7">
                  <c:v>0</c:v>
                </c:pt>
                <c:pt idx="8">
                  <c:v>0</c:v>
                </c:pt>
                <c:pt idx="9">
                  <c:v>0</c:v>
                </c:pt>
                <c:pt idx="10">
                  <c:v>0</c:v>
                </c:pt>
                <c:pt idx="11">
                  <c:v>0</c:v>
                </c:pt>
              </c:numCache>
            </c:numRef>
          </c:val>
        </c:ser>
        <c:ser>
          <c:idx val="2"/>
          <c:order val="2"/>
          <c:tx>
            <c:strRef>
              <c:f>'4.1'!$A$9</c:f>
              <c:strCache>
                <c:ptCount val="1"/>
                <c:pt idx="0">
                  <c:v>Černé uhlí</c:v>
                </c:pt>
              </c:strCache>
            </c:strRef>
          </c:tx>
          <c:invertIfNegative val="0"/>
          <c:val>
            <c:numRef>
              <c:f>'4.1'!$B$9:$M$9</c:f>
              <c:numCache>
                <c:formatCode>#,##0.0</c:formatCode>
                <c:ptCount val="12"/>
                <c:pt idx="0">
                  <c:v>2583.7770949999999</c:v>
                </c:pt>
                <c:pt idx="1">
                  <c:v>2560.4824429999999</c:v>
                </c:pt>
                <c:pt idx="2">
                  <c:v>2368.3327400000003</c:v>
                </c:pt>
                <c:pt idx="3">
                  <c:v>0</c:v>
                </c:pt>
                <c:pt idx="4">
                  <c:v>0</c:v>
                </c:pt>
                <c:pt idx="5">
                  <c:v>0</c:v>
                </c:pt>
                <c:pt idx="6">
                  <c:v>0</c:v>
                </c:pt>
                <c:pt idx="7">
                  <c:v>0</c:v>
                </c:pt>
                <c:pt idx="8">
                  <c:v>0</c:v>
                </c:pt>
                <c:pt idx="9">
                  <c:v>0</c:v>
                </c:pt>
                <c:pt idx="10">
                  <c:v>0</c:v>
                </c:pt>
                <c:pt idx="11">
                  <c:v>0</c:v>
                </c:pt>
              </c:numCache>
            </c:numRef>
          </c:val>
        </c:ser>
        <c:ser>
          <c:idx val="3"/>
          <c:order val="3"/>
          <c:tx>
            <c:strRef>
              <c:f>'4.1'!$A$10</c:f>
              <c:strCache>
                <c:ptCount val="1"/>
                <c:pt idx="0">
                  <c:v>Elektrická energie</c:v>
                </c:pt>
              </c:strCache>
            </c:strRef>
          </c:tx>
          <c:invertIfNegative val="0"/>
          <c:val>
            <c:numRef>
              <c:f>'4.1'!$B$10:$M$10</c:f>
              <c:numCache>
                <c:formatCode>#,##0.0</c:formatCode>
                <c:ptCount val="12"/>
                <c:pt idx="0">
                  <c:v>0.98224999999999996</c:v>
                </c:pt>
                <c:pt idx="1">
                  <c:v>0.92944999999999989</c:v>
                </c:pt>
                <c:pt idx="2">
                  <c:v>1.0424640000000003</c:v>
                </c:pt>
                <c:pt idx="3">
                  <c:v>0</c:v>
                </c:pt>
                <c:pt idx="4">
                  <c:v>0</c:v>
                </c:pt>
                <c:pt idx="5">
                  <c:v>0</c:v>
                </c:pt>
                <c:pt idx="6">
                  <c:v>0</c:v>
                </c:pt>
                <c:pt idx="7">
                  <c:v>0</c:v>
                </c:pt>
                <c:pt idx="8">
                  <c:v>0</c:v>
                </c:pt>
                <c:pt idx="9">
                  <c:v>0</c:v>
                </c:pt>
                <c:pt idx="10">
                  <c:v>0</c:v>
                </c:pt>
                <c:pt idx="11">
                  <c:v>0</c:v>
                </c:pt>
              </c:numCache>
            </c:numRef>
          </c:val>
        </c:ser>
        <c:ser>
          <c:idx val="4"/>
          <c:order val="4"/>
          <c:tx>
            <c:strRef>
              <c:f>'4.1'!$A$11</c:f>
              <c:strCache>
                <c:ptCount val="1"/>
                <c:pt idx="0">
                  <c:v>Energie prostředí (tepelné čerpadlo)</c:v>
                </c:pt>
              </c:strCache>
            </c:strRef>
          </c:tx>
          <c:invertIfNegative val="0"/>
          <c:val>
            <c:numRef>
              <c:f>'4.1'!$B$11:$M$11</c:f>
              <c:numCache>
                <c:formatCode>#,##0.0</c:formatCode>
                <c:ptCount val="12"/>
                <c:pt idx="0">
                  <c:v>1.50865</c:v>
                </c:pt>
                <c:pt idx="1">
                  <c:v>1.0888100000000001</c:v>
                </c:pt>
                <c:pt idx="2">
                  <c:v>1.2965799999999998</c:v>
                </c:pt>
                <c:pt idx="3">
                  <c:v>0</c:v>
                </c:pt>
                <c:pt idx="4">
                  <c:v>0</c:v>
                </c:pt>
                <c:pt idx="5">
                  <c:v>0</c:v>
                </c:pt>
                <c:pt idx="6">
                  <c:v>0</c:v>
                </c:pt>
                <c:pt idx="7">
                  <c:v>0</c:v>
                </c:pt>
                <c:pt idx="8">
                  <c:v>0</c:v>
                </c:pt>
                <c:pt idx="9">
                  <c:v>0</c:v>
                </c:pt>
                <c:pt idx="10">
                  <c:v>0</c:v>
                </c:pt>
                <c:pt idx="11">
                  <c:v>0</c:v>
                </c:pt>
              </c:numCache>
            </c:numRef>
          </c:val>
        </c:ser>
        <c:ser>
          <c:idx val="5"/>
          <c:order val="5"/>
          <c:tx>
            <c:strRef>
              <c:f>'4.1'!$A$12</c:f>
              <c:strCache>
                <c:ptCount val="1"/>
                <c:pt idx="0">
                  <c:v>Energie Slunce (solární kolektor)</c:v>
                </c:pt>
              </c:strCache>
            </c:strRef>
          </c:tx>
          <c:invertIfNegative val="0"/>
          <c:val>
            <c:numRef>
              <c:f>'4.1'!$B$12:$M$12</c:f>
              <c:numCache>
                <c:formatCode>#,##0.0</c:formatCode>
                <c:ptCount val="12"/>
                <c:pt idx="0">
                  <c:v>6.3600000000000002E-3</c:v>
                </c:pt>
                <c:pt idx="1">
                  <c:v>1.9800000000000002E-2</c:v>
                </c:pt>
                <c:pt idx="2">
                  <c:v>2.8709999999999999E-2</c:v>
                </c:pt>
                <c:pt idx="3">
                  <c:v>0</c:v>
                </c:pt>
                <c:pt idx="4">
                  <c:v>0</c:v>
                </c:pt>
                <c:pt idx="5">
                  <c:v>0</c:v>
                </c:pt>
                <c:pt idx="6">
                  <c:v>0</c:v>
                </c:pt>
                <c:pt idx="7">
                  <c:v>0</c:v>
                </c:pt>
                <c:pt idx="8">
                  <c:v>0</c:v>
                </c:pt>
                <c:pt idx="9">
                  <c:v>0</c:v>
                </c:pt>
                <c:pt idx="10">
                  <c:v>0</c:v>
                </c:pt>
                <c:pt idx="11">
                  <c:v>0</c:v>
                </c:pt>
              </c:numCache>
            </c:numRef>
          </c:val>
        </c:ser>
        <c:ser>
          <c:idx val="6"/>
          <c:order val="6"/>
          <c:tx>
            <c:strRef>
              <c:f>'4.1'!$A$13</c:f>
              <c:strCache>
                <c:ptCount val="1"/>
                <c:pt idx="0">
                  <c:v>Hnědé uhlí</c:v>
                </c:pt>
              </c:strCache>
            </c:strRef>
          </c:tx>
          <c:invertIfNegative val="0"/>
          <c:val>
            <c:numRef>
              <c:f>'4.1'!$B$13:$M$13</c:f>
              <c:numCache>
                <c:formatCode>#,##0.0</c:formatCode>
                <c:ptCount val="12"/>
                <c:pt idx="0">
                  <c:v>8867.5109860000011</c:v>
                </c:pt>
                <c:pt idx="1">
                  <c:v>8760.1471279999987</c:v>
                </c:pt>
                <c:pt idx="2">
                  <c:v>8673.1151959999988</c:v>
                </c:pt>
                <c:pt idx="3">
                  <c:v>0</c:v>
                </c:pt>
                <c:pt idx="4">
                  <c:v>0</c:v>
                </c:pt>
                <c:pt idx="5">
                  <c:v>0</c:v>
                </c:pt>
                <c:pt idx="6">
                  <c:v>0</c:v>
                </c:pt>
                <c:pt idx="7">
                  <c:v>0</c:v>
                </c:pt>
                <c:pt idx="8">
                  <c:v>0</c:v>
                </c:pt>
                <c:pt idx="9">
                  <c:v>0</c:v>
                </c:pt>
                <c:pt idx="10">
                  <c:v>0</c:v>
                </c:pt>
                <c:pt idx="11">
                  <c:v>0</c:v>
                </c:pt>
              </c:numCache>
            </c:numRef>
          </c:val>
        </c:ser>
        <c:ser>
          <c:idx val="7"/>
          <c:order val="7"/>
          <c:tx>
            <c:strRef>
              <c:f>'4.1'!$A$14</c:f>
              <c:strCache>
                <c:ptCount val="1"/>
                <c:pt idx="0">
                  <c:v>Jaderné palivo</c:v>
                </c:pt>
              </c:strCache>
            </c:strRef>
          </c:tx>
          <c:invertIfNegative val="0"/>
          <c:val>
            <c:numRef>
              <c:f>'4.1'!$B$14:$M$14</c:f>
              <c:numCache>
                <c:formatCode>#,##0.0</c:formatCode>
                <c:ptCount val="12"/>
                <c:pt idx="0">
                  <c:v>130.57499999999999</c:v>
                </c:pt>
                <c:pt idx="1">
                  <c:v>138.47800000000001</c:v>
                </c:pt>
                <c:pt idx="2">
                  <c:v>121.369</c:v>
                </c:pt>
                <c:pt idx="3">
                  <c:v>0</c:v>
                </c:pt>
                <c:pt idx="4">
                  <c:v>0</c:v>
                </c:pt>
                <c:pt idx="5">
                  <c:v>0</c:v>
                </c:pt>
                <c:pt idx="6">
                  <c:v>0</c:v>
                </c:pt>
                <c:pt idx="7">
                  <c:v>0</c:v>
                </c:pt>
                <c:pt idx="8">
                  <c:v>0</c:v>
                </c:pt>
                <c:pt idx="9">
                  <c:v>0</c:v>
                </c:pt>
                <c:pt idx="10">
                  <c:v>0</c:v>
                </c:pt>
                <c:pt idx="11">
                  <c:v>0</c:v>
                </c:pt>
              </c:numCache>
            </c:numRef>
          </c:val>
        </c:ser>
        <c:ser>
          <c:idx val="8"/>
          <c:order val="8"/>
          <c:tx>
            <c:strRef>
              <c:f>'4.1'!$A$15</c:f>
              <c:strCache>
                <c:ptCount val="1"/>
                <c:pt idx="0">
                  <c:v>Koks</c:v>
                </c:pt>
              </c:strCache>
            </c:strRef>
          </c:tx>
          <c:invertIfNegative val="0"/>
          <c:val>
            <c:numRef>
              <c:f>'4.1'!$B$15:$M$15</c:f>
              <c:numCache>
                <c:formatCode>#,##0.0</c:formatCode>
                <c:ptCount val="12"/>
                <c:pt idx="0">
                  <c:v>0.14965999999999999</c:v>
                </c:pt>
                <c:pt idx="1">
                  <c:v>4.3270000000000003E-2</c:v>
                </c:pt>
                <c:pt idx="2">
                  <c:v>0.11637500000000001</c:v>
                </c:pt>
                <c:pt idx="3">
                  <c:v>0</c:v>
                </c:pt>
                <c:pt idx="4">
                  <c:v>0</c:v>
                </c:pt>
                <c:pt idx="5">
                  <c:v>0</c:v>
                </c:pt>
                <c:pt idx="6">
                  <c:v>0</c:v>
                </c:pt>
                <c:pt idx="7">
                  <c:v>0</c:v>
                </c:pt>
                <c:pt idx="8">
                  <c:v>0</c:v>
                </c:pt>
                <c:pt idx="9">
                  <c:v>0</c:v>
                </c:pt>
                <c:pt idx="10">
                  <c:v>0</c:v>
                </c:pt>
                <c:pt idx="11">
                  <c:v>0</c:v>
                </c:pt>
              </c:numCache>
            </c:numRef>
          </c:val>
        </c:ser>
        <c:ser>
          <c:idx val="9"/>
          <c:order val="9"/>
          <c:tx>
            <c:strRef>
              <c:f>'4.1'!$A$16</c:f>
              <c:strCache>
                <c:ptCount val="1"/>
                <c:pt idx="0">
                  <c:v>Odpadní teplo</c:v>
                </c:pt>
              </c:strCache>
            </c:strRef>
          </c:tx>
          <c:invertIfNegative val="0"/>
          <c:val>
            <c:numRef>
              <c:f>'4.1'!$B$16:$M$16</c:f>
              <c:numCache>
                <c:formatCode>#,##0.0</c:formatCode>
                <c:ptCount val="12"/>
                <c:pt idx="0">
                  <c:v>709.77556000000004</c:v>
                </c:pt>
                <c:pt idx="1">
                  <c:v>652.47889999999995</c:v>
                </c:pt>
                <c:pt idx="2">
                  <c:v>590.88990000000013</c:v>
                </c:pt>
                <c:pt idx="3">
                  <c:v>0</c:v>
                </c:pt>
                <c:pt idx="4">
                  <c:v>0</c:v>
                </c:pt>
                <c:pt idx="5">
                  <c:v>0</c:v>
                </c:pt>
                <c:pt idx="6">
                  <c:v>0</c:v>
                </c:pt>
                <c:pt idx="7">
                  <c:v>0</c:v>
                </c:pt>
                <c:pt idx="8">
                  <c:v>0</c:v>
                </c:pt>
                <c:pt idx="9">
                  <c:v>0</c:v>
                </c:pt>
                <c:pt idx="10">
                  <c:v>0</c:v>
                </c:pt>
                <c:pt idx="11">
                  <c:v>0</c:v>
                </c:pt>
              </c:numCache>
            </c:numRef>
          </c:val>
        </c:ser>
        <c:ser>
          <c:idx val="10"/>
          <c:order val="10"/>
          <c:tx>
            <c:strRef>
              <c:f>'4.1'!$A$17</c:f>
              <c:strCache>
                <c:ptCount val="1"/>
                <c:pt idx="0">
                  <c:v>Ostatní kapalná paliva</c:v>
                </c:pt>
              </c:strCache>
            </c:strRef>
          </c:tx>
          <c:invertIfNegative val="0"/>
          <c:val>
            <c:numRef>
              <c:f>'4.1'!$B$17:$M$17</c:f>
              <c:numCache>
                <c:formatCode>#,##0.0</c:formatCode>
                <c:ptCount val="12"/>
                <c:pt idx="0">
                  <c:v>51.923550000000006</c:v>
                </c:pt>
                <c:pt idx="1">
                  <c:v>56.913880999999996</c:v>
                </c:pt>
                <c:pt idx="2">
                  <c:v>60.446658000000006</c:v>
                </c:pt>
                <c:pt idx="3">
                  <c:v>0</c:v>
                </c:pt>
                <c:pt idx="4">
                  <c:v>0</c:v>
                </c:pt>
                <c:pt idx="5">
                  <c:v>0</c:v>
                </c:pt>
                <c:pt idx="6">
                  <c:v>0</c:v>
                </c:pt>
                <c:pt idx="7">
                  <c:v>0</c:v>
                </c:pt>
                <c:pt idx="8">
                  <c:v>0</c:v>
                </c:pt>
                <c:pt idx="9">
                  <c:v>0</c:v>
                </c:pt>
                <c:pt idx="10">
                  <c:v>0</c:v>
                </c:pt>
                <c:pt idx="11">
                  <c:v>0</c:v>
                </c:pt>
              </c:numCache>
            </c:numRef>
          </c:val>
        </c:ser>
        <c:ser>
          <c:idx val="11"/>
          <c:order val="11"/>
          <c:tx>
            <c:strRef>
              <c:f>'4.1'!$A$18</c:f>
              <c:strCache>
                <c:ptCount val="1"/>
                <c:pt idx="0">
                  <c:v>Ostatní pevná paliva</c:v>
                </c:pt>
              </c:strCache>
            </c:strRef>
          </c:tx>
          <c:invertIfNegative val="0"/>
          <c:val>
            <c:numRef>
              <c:f>'4.1'!$B$18:$M$18</c:f>
              <c:numCache>
                <c:formatCode>#,##0.0</c:formatCode>
                <c:ptCount val="12"/>
                <c:pt idx="0">
                  <c:v>453.89880399999993</c:v>
                </c:pt>
                <c:pt idx="1">
                  <c:v>431.79329799999994</c:v>
                </c:pt>
                <c:pt idx="2">
                  <c:v>402.58687500000008</c:v>
                </c:pt>
                <c:pt idx="3">
                  <c:v>0</c:v>
                </c:pt>
                <c:pt idx="4">
                  <c:v>0</c:v>
                </c:pt>
                <c:pt idx="5">
                  <c:v>0</c:v>
                </c:pt>
                <c:pt idx="6">
                  <c:v>0</c:v>
                </c:pt>
                <c:pt idx="7">
                  <c:v>0</c:v>
                </c:pt>
                <c:pt idx="8">
                  <c:v>0</c:v>
                </c:pt>
                <c:pt idx="9">
                  <c:v>0</c:v>
                </c:pt>
                <c:pt idx="10">
                  <c:v>0</c:v>
                </c:pt>
                <c:pt idx="11">
                  <c:v>0</c:v>
                </c:pt>
              </c:numCache>
            </c:numRef>
          </c:val>
        </c:ser>
        <c:ser>
          <c:idx val="12"/>
          <c:order val="12"/>
          <c:tx>
            <c:strRef>
              <c:f>'4.1'!$A$19</c:f>
              <c:strCache>
                <c:ptCount val="1"/>
                <c:pt idx="0">
                  <c:v>Ostatní plyny</c:v>
                </c:pt>
              </c:strCache>
            </c:strRef>
          </c:tx>
          <c:invertIfNegative val="0"/>
          <c:val>
            <c:numRef>
              <c:f>'4.1'!$B$19:$M$19</c:f>
              <c:numCache>
                <c:formatCode>#,##0.0</c:formatCode>
                <c:ptCount val="12"/>
                <c:pt idx="0">
                  <c:v>1037.9111770000002</c:v>
                </c:pt>
                <c:pt idx="1">
                  <c:v>925.63107500000024</c:v>
                </c:pt>
                <c:pt idx="2">
                  <c:v>1030.5605910000002</c:v>
                </c:pt>
                <c:pt idx="3">
                  <c:v>0</c:v>
                </c:pt>
                <c:pt idx="4">
                  <c:v>0</c:v>
                </c:pt>
                <c:pt idx="5">
                  <c:v>0</c:v>
                </c:pt>
                <c:pt idx="6">
                  <c:v>0</c:v>
                </c:pt>
                <c:pt idx="7">
                  <c:v>0</c:v>
                </c:pt>
                <c:pt idx="8">
                  <c:v>0</c:v>
                </c:pt>
                <c:pt idx="9">
                  <c:v>0</c:v>
                </c:pt>
                <c:pt idx="10">
                  <c:v>0</c:v>
                </c:pt>
                <c:pt idx="11">
                  <c:v>0</c:v>
                </c:pt>
              </c:numCache>
            </c:numRef>
          </c:val>
        </c:ser>
        <c:ser>
          <c:idx val="13"/>
          <c:order val="13"/>
          <c:tx>
            <c:strRef>
              <c:f>'4.1'!$A$20</c:f>
              <c:strCache>
                <c:ptCount val="1"/>
                <c:pt idx="0">
                  <c:v>Ostatní</c:v>
                </c:pt>
              </c:strCache>
            </c:strRef>
          </c:tx>
          <c:invertIfNegative val="0"/>
          <c:val>
            <c:numRef>
              <c:f>'4.1'!$B$20:$M$20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'4.1'!$A$21</c:f>
              <c:strCache>
                <c:ptCount val="1"/>
                <c:pt idx="0">
                  <c:v>Topné oleje</c:v>
                </c:pt>
              </c:strCache>
            </c:strRef>
          </c:tx>
          <c:invertIfNegative val="0"/>
          <c:val>
            <c:numRef>
              <c:f>'4.1'!$B$21:$M$21</c:f>
              <c:numCache>
                <c:formatCode>#,##0.0</c:formatCode>
                <c:ptCount val="12"/>
                <c:pt idx="0">
                  <c:v>15.959689000000004</c:v>
                </c:pt>
                <c:pt idx="1">
                  <c:v>19.860939999999992</c:v>
                </c:pt>
                <c:pt idx="2">
                  <c:v>18.720956000000005</c:v>
                </c:pt>
                <c:pt idx="3">
                  <c:v>0</c:v>
                </c:pt>
                <c:pt idx="4">
                  <c:v>0</c:v>
                </c:pt>
                <c:pt idx="5">
                  <c:v>0</c:v>
                </c:pt>
                <c:pt idx="6">
                  <c:v>0</c:v>
                </c:pt>
                <c:pt idx="7">
                  <c:v>0</c:v>
                </c:pt>
                <c:pt idx="8">
                  <c:v>0</c:v>
                </c:pt>
                <c:pt idx="9">
                  <c:v>0</c:v>
                </c:pt>
                <c:pt idx="10">
                  <c:v>0</c:v>
                </c:pt>
                <c:pt idx="11">
                  <c:v>0</c:v>
                </c:pt>
              </c:numCache>
            </c:numRef>
          </c:val>
        </c:ser>
        <c:ser>
          <c:idx val="15"/>
          <c:order val="15"/>
          <c:tx>
            <c:strRef>
              <c:f>'4.1'!$A$22</c:f>
              <c:strCache>
                <c:ptCount val="1"/>
                <c:pt idx="0">
                  <c:v>Zemní plyn</c:v>
                </c:pt>
              </c:strCache>
            </c:strRef>
          </c:tx>
          <c:invertIfNegative val="0"/>
          <c:val>
            <c:numRef>
              <c:f>'4.1'!$B$22:$M$22</c:f>
              <c:numCache>
                <c:formatCode>#,##0.0</c:formatCode>
                <c:ptCount val="12"/>
                <c:pt idx="0">
                  <c:v>4080.6538574188444</c:v>
                </c:pt>
                <c:pt idx="1">
                  <c:v>4197.8328489108462</c:v>
                </c:pt>
                <c:pt idx="2">
                  <c:v>4065.2663283056208</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211952000"/>
        <c:axId val="211953536"/>
      </c:barChart>
      <c:catAx>
        <c:axId val="211952000"/>
        <c:scaling>
          <c:orientation val="minMax"/>
        </c:scaling>
        <c:delete val="0"/>
        <c:axPos val="b"/>
        <c:majorTickMark val="none"/>
        <c:minorTickMark val="none"/>
        <c:tickLblPos val="nextTo"/>
        <c:txPr>
          <a:bodyPr/>
          <a:lstStyle/>
          <a:p>
            <a:pPr>
              <a:defRPr sz="900"/>
            </a:pPr>
            <a:endParaRPr lang="cs-CZ"/>
          </a:p>
        </c:txPr>
        <c:crossAx val="211953536"/>
        <c:crosses val="autoZero"/>
        <c:auto val="1"/>
        <c:lblAlgn val="ctr"/>
        <c:lblOffset val="100"/>
        <c:noMultiLvlLbl val="0"/>
      </c:catAx>
      <c:valAx>
        <c:axId val="21195353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1952000"/>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ser>
        <c:dLbls>
          <c:showLegendKey val="0"/>
          <c:showVal val="0"/>
          <c:showCatName val="0"/>
          <c:showSerName val="0"/>
          <c:showPercent val="0"/>
          <c:showBubbleSize val="0"/>
        </c:dLbls>
        <c:gapWidth val="150"/>
        <c:axId val="204819456"/>
        <c:axId val="204829440"/>
      </c:barChart>
      <c:catAx>
        <c:axId val="204819456"/>
        <c:scaling>
          <c:orientation val="minMax"/>
        </c:scaling>
        <c:delete val="1"/>
        <c:axPos val="b"/>
        <c:numFmt formatCode="General" sourceLinked="1"/>
        <c:majorTickMark val="out"/>
        <c:minorTickMark val="none"/>
        <c:tickLblPos val="nextTo"/>
        <c:crossAx val="204829440"/>
        <c:crosses val="autoZero"/>
        <c:auto val="1"/>
        <c:lblAlgn val="ctr"/>
        <c:lblOffset val="100"/>
        <c:noMultiLvlLbl val="0"/>
      </c:catAx>
      <c:valAx>
        <c:axId val="204829440"/>
        <c:scaling>
          <c:orientation val="minMax"/>
        </c:scaling>
        <c:delete val="1"/>
        <c:axPos val="l"/>
        <c:numFmt formatCode="General" sourceLinked="1"/>
        <c:majorTickMark val="out"/>
        <c:minorTickMark val="none"/>
        <c:tickLblPos val="nextTo"/>
        <c:crossAx val="2048194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Instalovaný výkon v ČR (MW</a:t>
            </a:r>
            <a:r>
              <a:rPr lang="cs-CZ" sz="1000" baseline="-25000"/>
              <a:t>t</a:t>
            </a:r>
            <a:r>
              <a:rPr lang="cs-CZ" sz="1000"/>
              <a:t>)</a:t>
            </a:r>
          </a:p>
        </c:rich>
      </c:tx>
      <c:overlay val="0"/>
    </c:title>
    <c:autoTitleDeleted val="0"/>
    <c:plotArea>
      <c:layout/>
      <c:barChart>
        <c:barDir val="col"/>
        <c:grouping val="stacked"/>
        <c:varyColors val="0"/>
        <c:ser>
          <c:idx val="0"/>
          <c:order val="0"/>
          <c:tx>
            <c:strRef>
              <c:f>'6'!$A$7</c:f>
              <c:strCache>
                <c:ptCount val="1"/>
                <c:pt idx="0">
                  <c:v>Hlavní město Praha (PHA)</c:v>
                </c:pt>
              </c:strCache>
            </c:strRef>
          </c:tx>
          <c:invertIfNegative val="0"/>
          <c:val>
            <c:numRef>
              <c:f>'6'!$B$7:$M$7</c:f>
              <c:numCache>
                <c:formatCode>#,##0.0</c:formatCode>
                <c:ptCount val="12"/>
                <c:pt idx="0">
                  <c:v>2166.8249999999989</c:v>
                </c:pt>
                <c:pt idx="1">
                  <c:v>2166.8249999999989</c:v>
                </c:pt>
                <c:pt idx="2">
                  <c:v>2166.8249999999989</c:v>
                </c:pt>
                <c:pt idx="3">
                  <c:v>0</c:v>
                </c:pt>
                <c:pt idx="4">
                  <c:v>0</c:v>
                </c:pt>
                <c:pt idx="5">
                  <c:v>0</c:v>
                </c:pt>
                <c:pt idx="6">
                  <c:v>0</c:v>
                </c:pt>
                <c:pt idx="7">
                  <c:v>0</c:v>
                </c:pt>
                <c:pt idx="8">
                  <c:v>0</c:v>
                </c:pt>
                <c:pt idx="9">
                  <c:v>0</c:v>
                </c:pt>
                <c:pt idx="10">
                  <c:v>0</c:v>
                </c:pt>
                <c:pt idx="11">
                  <c:v>0</c:v>
                </c:pt>
              </c:numCache>
            </c:numRef>
          </c:val>
        </c:ser>
        <c:ser>
          <c:idx val="1"/>
          <c:order val="1"/>
          <c:tx>
            <c:strRef>
              <c:f>'6'!$A$8</c:f>
              <c:strCache>
                <c:ptCount val="1"/>
                <c:pt idx="0">
                  <c:v>Jihočeský kraj (JHČ)</c:v>
                </c:pt>
              </c:strCache>
            </c:strRef>
          </c:tx>
          <c:invertIfNegative val="0"/>
          <c:val>
            <c:numRef>
              <c:f>'6'!$B$8:$M$8</c:f>
              <c:numCache>
                <c:formatCode>#,##0.0</c:formatCode>
                <c:ptCount val="12"/>
                <c:pt idx="0">
                  <c:v>7861.7840000000024</c:v>
                </c:pt>
                <c:pt idx="1">
                  <c:v>7861.3020000000033</c:v>
                </c:pt>
                <c:pt idx="2">
                  <c:v>7862.3530000000037</c:v>
                </c:pt>
                <c:pt idx="3">
                  <c:v>0</c:v>
                </c:pt>
                <c:pt idx="4">
                  <c:v>0</c:v>
                </c:pt>
                <c:pt idx="5">
                  <c:v>0</c:v>
                </c:pt>
                <c:pt idx="6">
                  <c:v>0</c:v>
                </c:pt>
                <c:pt idx="7">
                  <c:v>0</c:v>
                </c:pt>
                <c:pt idx="8">
                  <c:v>0</c:v>
                </c:pt>
                <c:pt idx="9">
                  <c:v>0</c:v>
                </c:pt>
                <c:pt idx="10">
                  <c:v>0</c:v>
                </c:pt>
                <c:pt idx="11">
                  <c:v>0</c:v>
                </c:pt>
              </c:numCache>
            </c:numRef>
          </c:val>
        </c:ser>
        <c:ser>
          <c:idx val="2"/>
          <c:order val="2"/>
          <c:tx>
            <c:strRef>
              <c:f>'6'!$A$9</c:f>
              <c:strCache>
                <c:ptCount val="1"/>
                <c:pt idx="0">
                  <c:v>Jihomoravský kraj (JHM)</c:v>
                </c:pt>
              </c:strCache>
            </c:strRef>
          </c:tx>
          <c:invertIfNegative val="0"/>
          <c:val>
            <c:numRef>
              <c:f>'6'!$B$9:$M$9</c:f>
              <c:numCache>
                <c:formatCode>#,##0.0</c:formatCode>
                <c:ptCount val="12"/>
                <c:pt idx="0">
                  <c:v>2000.2649999999994</c:v>
                </c:pt>
                <c:pt idx="1">
                  <c:v>2000.8179999999993</c:v>
                </c:pt>
                <c:pt idx="2">
                  <c:v>1996.9809999999995</c:v>
                </c:pt>
                <c:pt idx="3">
                  <c:v>0</c:v>
                </c:pt>
                <c:pt idx="4">
                  <c:v>0</c:v>
                </c:pt>
                <c:pt idx="5">
                  <c:v>0</c:v>
                </c:pt>
                <c:pt idx="6">
                  <c:v>0</c:v>
                </c:pt>
                <c:pt idx="7">
                  <c:v>0</c:v>
                </c:pt>
                <c:pt idx="8">
                  <c:v>0</c:v>
                </c:pt>
                <c:pt idx="9">
                  <c:v>0</c:v>
                </c:pt>
                <c:pt idx="10">
                  <c:v>0</c:v>
                </c:pt>
                <c:pt idx="11">
                  <c:v>0</c:v>
                </c:pt>
              </c:numCache>
            </c:numRef>
          </c:val>
        </c:ser>
        <c:ser>
          <c:idx val="3"/>
          <c:order val="3"/>
          <c:tx>
            <c:strRef>
              <c:f>'6'!$A$10</c:f>
              <c:strCache>
                <c:ptCount val="1"/>
                <c:pt idx="0">
                  <c:v>Karlovarský kraj (KVK)</c:v>
                </c:pt>
              </c:strCache>
            </c:strRef>
          </c:tx>
          <c:invertIfNegative val="0"/>
          <c:val>
            <c:numRef>
              <c:f>'6'!$B$10:$M$10</c:f>
              <c:numCache>
                <c:formatCode>#,##0.0</c:formatCode>
                <c:ptCount val="12"/>
                <c:pt idx="0">
                  <c:v>3156.9580000000005</c:v>
                </c:pt>
                <c:pt idx="1">
                  <c:v>3156.9580000000005</c:v>
                </c:pt>
                <c:pt idx="2">
                  <c:v>3156.9580000000005</c:v>
                </c:pt>
                <c:pt idx="3">
                  <c:v>0</c:v>
                </c:pt>
                <c:pt idx="4">
                  <c:v>0</c:v>
                </c:pt>
                <c:pt idx="5">
                  <c:v>0</c:v>
                </c:pt>
                <c:pt idx="6">
                  <c:v>0</c:v>
                </c:pt>
                <c:pt idx="7">
                  <c:v>0</c:v>
                </c:pt>
                <c:pt idx="8">
                  <c:v>0</c:v>
                </c:pt>
                <c:pt idx="9">
                  <c:v>0</c:v>
                </c:pt>
                <c:pt idx="10">
                  <c:v>0</c:v>
                </c:pt>
                <c:pt idx="11">
                  <c:v>0</c:v>
                </c:pt>
              </c:numCache>
            </c:numRef>
          </c:val>
        </c:ser>
        <c:ser>
          <c:idx val="4"/>
          <c:order val="4"/>
          <c:tx>
            <c:strRef>
              <c:f>'6'!$A$11</c:f>
              <c:strCache>
                <c:ptCount val="1"/>
                <c:pt idx="0">
                  <c:v>Kraj Vysočina (VYS)</c:v>
                </c:pt>
              </c:strCache>
            </c:strRef>
          </c:tx>
          <c:invertIfNegative val="0"/>
          <c:val>
            <c:numRef>
              <c:f>'6'!$B$11:$M$11</c:f>
              <c:numCache>
                <c:formatCode>#,##0.0</c:formatCode>
                <c:ptCount val="12"/>
                <c:pt idx="0">
                  <c:v>6295.2359999999971</c:v>
                </c:pt>
                <c:pt idx="1">
                  <c:v>6297.0899999999974</c:v>
                </c:pt>
                <c:pt idx="2">
                  <c:v>6297.1059999999979</c:v>
                </c:pt>
                <c:pt idx="3">
                  <c:v>0</c:v>
                </c:pt>
                <c:pt idx="4">
                  <c:v>0</c:v>
                </c:pt>
                <c:pt idx="5">
                  <c:v>0</c:v>
                </c:pt>
                <c:pt idx="6">
                  <c:v>0</c:v>
                </c:pt>
                <c:pt idx="7">
                  <c:v>0</c:v>
                </c:pt>
                <c:pt idx="8">
                  <c:v>0</c:v>
                </c:pt>
                <c:pt idx="9">
                  <c:v>0</c:v>
                </c:pt>
                <c:pt idx="10">
                  <c:v>0</c:v>
                </c:pt>
                <c:pt idx="11">
                  <c:v>0</c:v>
                </c:pt>
              </c:numCache>
            </c:numRef>
          </c:val>
        </c:ser>
        <c:ser>
          <c:idx val="5"/>
          <c:order val="5"/>
          <c:tx>
            <c:strRef>
              <c:f>'6'!$A$12</c:f>
              <c:strCache>
                <c:ptCount val="1"/>
                <c:pt idx="0">
                  <c:v>Královéhradecký kraj (HKK)</c:v>
                </c:pt>
              </c:strCache>
            </c:strRef>
          </c:tx>
          <c:invertIfNegative val="0"/>
          <c:val>
            <c:numRef>
              <c:f>'6'!$B$12:$M$12</c:f>
              <c:numCache>
                <c:formatCode>#,##0.0</c:formatCode>
                <c:ptCount val="12"/>
                <c:pt idx="0">
                  <c:v>1115.8094999999989</c:v>
                </c:pt>
                <c:pt idx="1">
                  <c:v>1115.8334999999988</c:v>
                </c:pt>
                <c:pt idx="2">
                  <c:v>1115.8334999999988</c:v>
                </c:pt>
                <c:pt idx="3">
                  <c:v>0</c:v>
                </c:pt>
                <c:pt idx="4">
                  <c:v>0</c:v>
                </c:pt>
                <c:pt idx="5">
                  <c:v>0</c:v>
                </c:pt>
                <c:pt idx="6">
                  <c:v>0</c:v>
                </c:pt>
                <c:pt idx="7">
                  <c:v>0</c:v>
                </c:pt>
                <c:pt idx="8">
                  <c:v>0</c:v>
                </c:pt>
                <c:pt idx="9">
                  <c:v>0</c:v>
                </c:pt>
                <c:pt idx="10">
                  <c:v>0</c:v>
                </c:pt>
                <c:pt idx="11">
                  <c:v>0</c:v>
                </c:pt>
              </c:numCache>
            </c:numRef>
          </c:val>
        </c:ser>
        <c:ser>
          <c:idx val="6"/>
          <c:order val="6"/>
          <c:tx>
            <c:strRef>
              <c:f>'6'!$A$13</c:f>
              <c:strCache>
                <c:ptCount val="1"/>
                <c:pt idx="0">
                  <c:v>Liberecký kraj (LBK)</c:v>
                </c:pt>
              </c:strCache>
            </c:strRef>
          </c:tx>
          <c:invertIfNegative val="0"/>
          <c:val>
            <c:numRef>
              <c:f>'6'!$B$13:$M$13</c:f>
              <c:numCache>
                <c:formatCode>#,##0.0</c:formatCode>
                <c:ptCount val="12"/>
                <c:pt idx="0">
                  <c:v>683.26200000000063</c:v>
                </c:pt>
                <c:pt idx="1">
                  <c:v>683.02200000000062</c:v>
                </c:pt>
                <c:pt idx="2">
                  <c:v>683.95000000000061</c:v>
                </c:pt>
                <c:pt idx="3">
                  <c:v>0</c:v>
                </c:pt>
                <c:pt idx="4">
                  <c:v>0</c:v>
                </c:pt>
                <c:pt idx="5">
                  <c:v>0</c:v>
                </c:pt>
                <c:pt idx="6">
                  <c:v>0</c:v>
                </c:pt>
                <c:pt idx="7">
                  <c:v>0</c:v>
                </c:pt>
                <c:pt idx="8">
                  <c:v>0</c:v>
                </c:pt>
                <c:pt idx="9">
                  <c:v>0</c:v>
                </c:pt>
                <c:pt idx="10">
                  <c:v>0</c:v>
                </c:pt>
                <c:pt idx="11">
                  <c:v>0</c:v>
                </c:pt>
              </c:numCache>
            </c:numRef>
          </c:val>
        </c:ser>
        <c:ser>
          <c:idx val="7"/>
          <c:order val="7"/>
          <c:tx>
            <c:strRef>
              <c:f>'6'!$A$14</c:f>
              <c:strCache>
                <c:ptCount val="1"/>
                <c:pt idx="0">
                  <c:v>Moravskoslezský kraj (MSK)</c:v>
                </c:pt>
              </c:strCache>
            </c:strRef>
          </c:tx>
          <c:invertIfNegative val="0"/>
          <c:val>
            <c:numRef>
              <c:f>'6'!$B$14:$M$14</c:f>
              <c:numCache>
                <c:formatCode>#,##0.0</c:formatCode>
                <c:ptCount val="12"/>
                <c:pt idx="0">
                  <c:v>7683.5239999999985</c:v>
                </c:pt>
                <c:pt idx="1">
                  <c:v>7683.5239999999985</c:v>
                </c:pt>
                <c:pt idx="2">
                  <c:v>7683.5239999999985</c:v>
                </c:pt>
                <c:pt idx="3">
                  <c:v>0</c:v>
                </c:pt>
                <c:pt idx="4">
                  <c:v>0</c:v>
                </c:pt>
                <c:pt idx="5">
                  <c:v>0</c:v>
                </c:pt>
                <c:pt idx="6">
                  <c:v>0</c:v>
                </c:pt>
                <c:pt idx="7">
                  <c:v>0</c:v>
                </c:pt>
                <c:pt idx="8">
                  <c:v>0</c:v>
                </c:pt>
                <c:pt idx="9">
                  <c:v>0</c:v>
                </c:pt>
                <c:pt idx="10">
                  <c:v>0</c:v>
                </c:pt>
                <c:pt idx="11">
                  <c:v>0</c:v>
                </c:pt>
              </c:numCache>
            </c:numRef>
          </c:val>
        </c:ser>
        <c:ser>
          <c:idx val="8"/>
          <c:order val="8"/>
          <c:tx>
            <c:strRef>
              <c:f>'6'!$A$15</c:f>
              <c:strCache>
                <c:ptCount val="1"/>
                <c:pt idx="0">
                  <c:v>Olomoucký kraj (OLK)</c:v>
                </c:pt>
              </c:strCache>
            </c:strRef>
          </c:tx>
          <c:invertIfNegative val="0"/>
          <c:val>
            <c:numRef>
              <c:f>'6'!$B$15:$M$15</c:f>
              <c:numCache>
                <c:formatCode>#,##0.0</c:formatCode>
                <c:ptCount val="12"/>
                <c:pt idx="0">
                  <c:v>1331.962</c:v>
                </c:pt>
                <c:pt idx="1">
                  <c:v>1331.8999999999999</c:v>
                </c:pt>
                <c:pt idx="2">
                  <c:v>1325.9009999999998</c:v>
                </c:pt>
                <c:pt idx="3">
                  <c:v>0</c:v>
                </c:pt>
                <c:pt idx="4">
                  <c:v>0</c:v>
                </c:pt>
                <c:pt idx="5">
                  <c:v>0</c:v>
                </c:pt>
                <c:pt idx="6">
                  <c:v>0</c:v>
                </c:pt>
                <c:pt idx="7">
                  <c:v>0</c:v>
                </c:pt>
                <c:pt idx="8">
                  <c:v>0</c:v>
                </c:pt>
                <c:pt idx="9">
                  <c:v>0</c:v>
                </c:pt>
                <c:pt idx="10">
                  <c:v>0</c:v>
                </c:pt>
                <c:pt idx="11">
                  <c:v>0</c:v>
                </c:pt>
              </c:numCache>
            </c:numRef>
          </c:val>
        </c:ser>
        <c:ser>
          <c:idx val="9"/>
          <c:order val="9"/>
          <c:tx>
            <c:strRef>
              <c:f>'6'!$A$16</c:f>
              <c:strCache>
                <c:ptCount val="1"/>
                <c:pt idx="0">
                  <c:v>Pardubický kraj (PAK)</c:v>
                </c:pt>
              </c:strCache>
            </c:strRef>
          </c:tx>
          <c:invertIfNegative val="0"/>
          <c:val>
            <c:numRef>
              <c:f>'6'!$B$16:$M$16</c:f>
              <c:numCache>
                <c:formatCode>#,##0.0</c:formatCode>
                <c:ptCount val="12"/>
                <c:pt idx="0">
                  <c:v>3703.4749999999995</c:v>
                </c:pt>
                <c:pt idx="1">
                  <c:v>3703.4749999999995</c:v>
                </c:pt>
                <c:pt idx="2">
                  <c:v>3703.4749999999995</c:v>
                </c:pt>
                <c:pt idx="3">
                  <c:v>0</c:v>
                </c:pt>
                <c:pt idx="4">
                  <c:v>0</c:v>
                </c:pt>
                <c:pt idx="5">
                  <c:v>0</c:v>
                </c:pt>
                <c:pt idx="6">
                  <c:v>0</c:v>
                </c:pt>
                <c:pt idx="7">
                  <c:v>0</c:v>
                </c:pt>
                <c:pt idx="8">
                  <c:v>0</c:v>
                </c:pt>
                <c:pt idx="9">
                  <c:v>0</c:v>
                </c:pt>
                <c:pt idx="10">
                  <c:v>0</c:v>
                </c:pt>
                <c:pt idx="11">
                  <c:v>0</c:v>
                </c:pt>
              </c:numCache>
            </c:numRef>
          </c:val>
        </c:ser>
        <c:ser>
          <c:idx val="10"/>
          <c:order val="10"/>
          <c:tx>
            <c:strRef>
              <c:f>'6'!$A$17</c:f>
              <c:strCache>
                <c:ptCount val="1"/>
                <c:pt idx="0">
                  <c:v>Plzeňský kraj (PLK)</c:v>
                </c:pt>
              </c:strCache>
            </c:strRef>
          </c:tx>
          <c:invertIfNegative val="0"/>
          <c:val>
            <c:numRef>
              <c:f>'6'!$B$17:$M$17</c:f>
              <c:numCache>
                <c:formatCode>#,##0.0</c:formatCode>
                <c:ptCount val="12"/>
                <c:pt idx="0">
                  <c:v>1277.0059999999996</c:v>
                </c:pt>
                <c:pt idx="1">
                  <c:v>1277.0059999999996</c:v>
                </c:pt>
                <c:pt idx="2">
                  <c:v>1277.0069999999996</c:v>
                </c:pt>
                <c:pt idx="3">
                  <c:v>0</c:v>
                </c:pt>
                <c:pt idx="4">
                  <c:v>0</c:v>
                </c:pt>
                <c:pt idx="5">
                  <c:v>0</c:v>
                </c:pt>
                <c:pt idx="6">
                  <c:v>0</c:v>
                </c:pt>
                <c:pt idx="7">
                  <c:v>0</c:v>
                </c:pt>
                <c:pt idx="8">
                  <c:v>0</c:v>
                </c:pt>
                <c:pt idx="9">
                  <c:v>0</c:v>
                </c:pt>
                <c:pt idx="10">
                  <c:v>0</c:v>
                </c:pt>
                <c:pt idx="11">
                  <c:v>0</c:v>
                </c:pt>
              </c:numCache>
            </c:numRef>
          </c:val>
        </c:ser>
        <c:ser>
          <c:idx val="11"/>
          <c:order val="11"/>
          <c:tx>
            <c:strRef>
              <c:f>'6'!$A$18</c:f>
              <c:strCache>
                <c:ptCount val="1"/>
                <c:pt idx="0">
                  <c:v>Středočeský kraj (STČ)</c:v>
                </c:pt>
              </c:strCache>
            </c:strRef>
          </c:tx>
          <c:invertIfNegative val="0"/>
          <c:val>
            <c:numRef>
              <c:f>'6'!$B$18:$M$18</c:f>
              <c:numCache>
                <c:formatCode>#,##0.0</c:formatCode>
                <c:ptCount val="12"/>
                <c:pt idx="0">
                  <c:v>6361.4730000000054</c:v>
                </c:pt>
                <c:pt idx="1">
                  <c:v>6361.4760000000051</c:v>
                </c:pt>
                <c:pt idx="2">
                  <c:v>6342.7320000000054</c:v>
                </c:pt>
                <c:pt idx="3">
                  <c:v>0</c:v>
                </c:pt>
                <c:pt idx="4">
                  <c:v>0</c:v>
                </c:pt>
                <c:pt idx="5">
                  <c:v>0</c:v>
                </c:pt>
                <c:pt idx="6">
                  <c:v>0</c:v>
                </c:pt>
                <c:pt idx="7">
                  <c:v>0</c:v>
                </c:pt>
                <c:pt idx="8">
                  <c:v>0</c:v>
                </c:pt>
                <c:pt idx="9">
                  <c:v>0</c:v>
                </c:pt>
                <c:pt idx="10">
                  <c:v>0</c:v>
                </c:pt>
                <c:pt idx="11">
                  <c:v>0</c:v>
                </c:pt>
              </c:numCache>
            </c:numRef>
          </c:val>
        </c:ser>
        <c:ser>
          <c:idx val="12"/>
          <c:order val="12"/>
          <c:tx>
            <c:strRef>
              <c:f>'6'!$A$19</c:f>
              <c:strCache>
                <c:ptCount val="1"/>
                <c:pt idx="0">
                  <c:v>Ústecký kraj (ULK)</c:v>
                </c:pt>
              </c:strCache>
            </c:strRef>
          </c:tx>
          <c:invertIfNegative val="0"/>
          <c:val>
            <c:numRef>
              <c:f>'6'!$B$19:$M$19</c:f>
              <c:numCache>
                <c:formatCode>#,##0.0</c:formatCode>
                <c:ptCount val="12"/>
                <c:pt idx="0">
                  <c:v>14707.452999999998</c:v>
                </c:pt>
                <c:pt idx="1">
                  <c:v>14705.381999999998</c:v>
                </c:pt>
                <c:pt idx="2">
                  <c:v>14707.452999999998</c:v>
                </c:pt>
                <c:pt idx="3">
                  <c:v>0</c:v>
                </c:pt>
                <c:pt idx="4">
                  <c:v>0</c:v>
                </c:pt>
                <c:pt idx="5">
                  <c:v>0</c:v>
                </c:pt>
                <c:pt idx="6">
                  <c:v>0</c:v>
                </c:pt>
                <c:pt idx="7">
                  <c:v>0</c:v>
                </c:pt>
                <c:pt idx="8">
                  <c:v>0</c:v>
                </c:pt>
                <c:pt idx="9">
                  <c:v>0</c:v>
                </c:pt>
                <c:pt idx="10">
                  <c:v>0</c:v>
                </c:pt>
                <c:pt idx="11">
                  <c:v>0</c:v>
                </c:pt>
              </c:numCache>
            </c:numRef>
          </c:val>
        </c:ser>
        <c:ser>
          <c:idx val="13"/>
          <c:order val="13"/>
          <c:tx>
            <c:strRef>
              <c:f>'6'!$A$20</c:f>
              <c:strCache>
                <c:ptCount val="1"/>
                <c:pt idx="0">
                  <c:v>Zlínský kraj (ZLK)</c:v>
                </c:pt>
              </c:strCache>
            </c:strRef>
          </c:tx>
          <c:invertIfNegative val="0"/>
          <c:val>
            <c:numRef>
              <c:f>'6'!$B$20:$M$20</c:f>
              <c:numCache>
                <c:formatCode>#,##0.0</c:formatCode>
                <c:ptCount val="12"/>
                <c:pt idx="0">
                  <c:v>1791.0879999999995</c:v>
                </c:pt>
                <c:pt idx="1">
                  <c:v>1791.0779999999995</c:v>
                </c:pt>
                <c:pt idx="2">
                  <c:v>1789.8039999999996</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207112448"/>
        <c:axId val="207130624"/>
      </c:barChart>
      <c:catAx>
        <c:axId val="207112448"/>
        <c:scaling>
          <c:orientation val="minMax"/>
        </c:scaling>
        <c:delete val="0"/>
        <c:axPos val="b"/>
        <c:majorTickMark val="none"/>
        <c:minorTickMark val="none"/>
        <c:tickLblPos val="nextTo"/>
        <c:txPr>
          <a:bodyPr/>
          <a:lstStyle/>
          <a:p>
            <a:pPr>
              <a:defRPr sz="900"/>
            </a:pPr>
            <a:endParaRPr lang="cs-CZ"/>
          </a:p>
        </c:txPr>
        <c:crossAx val="207130624"/>
        <c:crosses val="autoZero"/>
        <c:auto val="1"/>
        <c:lblAlgn val="ctr"/>
        <c:lblOffset val="100"/>
        <c:noMultiLvlLbl val="0"/>
      </c:catAx>
      <c:valAx>
        <c:axId val="207130624"/>
        <c:scaling>
          <c:orientation val="minMax"/>
          <c:max val="70000"/>
        </c:scaling>
        <c:delete val="0"/>
        <c:axPos val="l"/>
        <c:majorGridlines/>
        <c:numFmt formatCode="#,##0" sourceLinked="0"/>
        <c:majorTickMark val="out"/>
        <c:minorTickMark val="none"/>
        <c:tickLblPos val="nextTo"/>
        <c:spPr>
          <a:ln>
            <a:noFill/>
          </a:ln>
        </c:spPr>
        <c:txPr>
          <a:bodyPr/>
          <a:lstStyle/>
          <a:p>
            <a:pPr>
              <a:defRPr sz="900"/>
            </a:pPr>
            <a:endParaRPr lang="cs-CZ"/>
          </a:p>
        </c:txPr>
        <c:crossAx val="2071124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podle sektorů národního hospodářství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5.0309711286089236E-2"/>
          <c:y val="0.14708333333333337"/>
          <c:w val="0.93932871391076112"/>
          <c:h val="0.74426768561480505"/>
        </c:manualLayout>
      </c:layout>
      <c:barChart>
        <c:barDir val="col"/>
        <c:grouping val="stacked"/>
        <c:varyColors val="0"/>
        <c:ser>
          <c:idx val="0"/>
          <c:order val="0"/>
          <c:tx>
            <c:strRef>
              <c:f>'7.1'!$A$7</c:f>
              <c:strCache>
                <c:ptCount val="1"/>
                <c:pt idx="0">
                  <c:v>Průmysl</c:v>
                </c:pt>
              </c:strCache>
            </c:strRef>
          </c:tx>
          <c:invertIfNegative val="0"/>
          <c:val>
            <c:numRef>
              <c:f>'7.1'!$B$7:$M$7</c:f>
              <c:numCache>
                <c:formatCode>#,##0.0</c:formatCode>
                <c:ptCount val="12"/>
                <c:pt idx="0">
                  <c:v>2426.4257394883766</c:v>
                </c:pt>
                <c:pt idx="1">
                  <c:v>2472.3224586520464</c:v>
                </c:pt>
                <c:pt idx="2">
                  <c:v>2460.814259186468</c:v>
                </c:pt>
                <c:pt idx="3">
                  <c:v>0</c:v>
                </c:pt>
                <c:pt idx="4">
                  <c:v>0</c:v>
                </c:pt>
                <c:pt idx="5">
                  <c:v>0</c:v>
                </c:pt>
                <c:pt idx="6">
                  <c:v>0</c:v>
                </c:pt>
                <c:pt idx="7">
                  <c:v>0</c:v>
                </c:pt>
                <c:pt idx="8">
                  <c:v>0</c:v>
                </c:pt>
                <c:pt idx="9">
                  <c:v>0</c:v>
                </c:pt>
                <c:pt idx="10">
                  <c:v>0</c:v>
                </c:pt>
                <c:pt idx="11">
                  <c:v>0</c:v>
                </c:pt>
              </c:numCache>
            </c:numRef>
          </c:val>
        </c:ser>
        <c:ser>
          <c:idx val="1"/>
          <c:order val="1"/>
          <c:tx>
            <c:strRef>
              <c:f>'7.1'!$A$8</c:f>
              <c:strCache>
                <c:ptCount val="1"/>
                <c:pt idx="0">
                  <c:v>Energetika</c:v>
                </c:pt>
              </c:strCache>
            </c:strRef>
          </c:tx>
          <c:invertIfNegative val="0"/>
          <c:val>
            <c:numRef>
              <c:f>'7.1'!$B$8:$M$8</c:f>
              <c:numCache>
                <c:formatCode>#,##0.0</c:formatCode>
                <c:ptCount val="12"/>
                <c:pt idx="0">
                  <c:v>216.06174000000001</c:v>
                </c:pt>
                <c:pt idx="1">
                  <c:v>249.97064599999996</c:v>
                </c:pt>
                <c:pt idx="2">
                  <c:v>195.87092899999996</c:v>
                </c:pt>
                <c:pt idx="3">
                  <c:v>0</c:v>
                </c:pt>
                <c:pt idx="4">
                  <c:v>0</c:v>
                </c:pt>
                <c:pt idx="5">
                  <c:v>0</c:v>
                </c:pt>
                <c:pt idx="6">
                  <c:v>0</c:v>
                </c:pt>
                <c:pt idx="7">
                  <c:v>0</c:v>
                </c:pt>
                <c:pt idx="8">
                  <c:v>0</c:v>
                </c:pt>
                <c:pt idx="9">
                  <c:v>0</c:v>
                </c:pt>
                <c:pt idx="10">
                  <c:v>0</c:v>
                </c:pt>
                <c:pt idx="11">
                  <c:v>0</c:v>
                </c:pt>
              </c:numCache>
            </c:numRef>
          </c:val>
        </c:ser>
        <c:ser>
          <c:idx val="2"/>
          <c:order val="2"/>
          <c:tx>
            <c:strRef>
              <c:f>'7.1'!$A$9</c:f>
              <c:strCache>
                <c:ptCount val="1"/>
                <c:pt idx="0">
                  <c:v>Doprava</c:v>
                </c:pt>
              </c:strCache>
            </c:strRef>
          </c:tx>
          <c:invertIfNegative val="0"/>
          <c:val>
            <c:numRef>
              <c:f>'7.1'!$B$9:$M$9</c:f>
              <c:numCache>
                <c:formatCode>#,##0.0</c:formatCode>
                <c:ptCount val="12"/>
                <c:pt idx="0">
                  <c:v>92.536997999999997</c:v>
                </c:pt>
                <c:pt idx="1">
                  <c:v>101.028679</c:v>
                </c:pt>
                <c:pt idx="2">
                  <c:v>97.608112000000006</c:v>
                </c:pt>
                <c:pt idx="3">
                  <c:v>0</c:v>
                </c:pt>
                <c:pt idx="4">
                  <c:v>0</c:v>
                </c:pt>
                <c:pt idx="5">
                  <c:v>0</c:v>
                </c:pt>
                <c:pt idx="6">
                  <c:v>0</c:v>
                </c:pt>
                <c:pt idx="7">
                  <c:v>0</c:v>
                </c:pt>
                <c:pt idx="8">
                  <c:v>0</c:v>
                </c:pt>
                <c:pt idx="9">
                  <c:v>0</c:v>
                </c:pt>
                <c:pt idx="10">
                  <c:v>0</c:v>
                </c:pt>
                <c:pt idx="11">
                  <c:v>0</c:v>
                </c:pt>
              </c:numCache>
            </c:numRef>
          </c:val>
        </c:ser>
        <c:ser>
          <c:idx val="3"/>
          <c:order val="3"/>
          <c:tx>
            <c:strRef>
              <c:f>'7.1'!$A$10</c:f>
              <c:strCache>
                <c:ptCount val="1"/>
                <c:pt idx="0">
                  <c:v>Stavebnictví</c:v>
                </c:pt>
              </c:strCache>
            </c:strRef>
          </c:tx>
          <c:invertIfNegative val="0"/>
          <c:val>
            <c:numRef>
              <c:f>'7.1'!$B$10:$M$10</c:f>
              <c:numCache>
                <c:formatCode>#,##0.0</c:formatCode>
                <c:ptCount val="12"/>
                <c:pt idx="0">
                  <c:v>45.183922999999986</c:v>
                </c:pt>
                <c:pt idx="1">
                  <c:v>50.992949000000003</c:v>
                </c:pt>
                <c:pt idx="2">
                  <c:v>47.730316000000023</c:v>
                </c:pt>
                <c:pt idx="3">
                  <c:v>0</c:v>
                </c:pt>
                <c:pt idx="4">
                  <c:v>0</c:v>
                </c:pt>
                <c:pt idx="5">
                  <c:v>0</c:v>
                </c:pt>
                <c:pt idx="6">
                  <c:v>0</c:v>
                </c:pt>
                <c:pt idx="7">
                  <c:v>0</c:v>
                </c:pt>
                <c:pt idx="8">
                  <c:v>0</c:v>
                </c:pt>
                <c:pt idx="9">
                  <c:v>0</c:v>
                </c:pt>
                <c:pt idx="10">
                  <c:v>0</c:v>
                </c:pt>
                <c:pt idx="11">
                  <c:v>0</c:v>
                </c:pt>
              </c:numCache>
            </c:numRef>
          </c:val>
        </c:ser>
        <c:ser>
          <c:idx val="4"/>
          <c:order val="4"/>
          <c:tx>
            <c:strRef>
              <c:f>'7.1'!$A$11</c:f>
              <c:strCache>
                <c:ptCount val="1"/>
                <c:pt idx="0">
                  <c:v>Zemědělství a lesnictví</c:v>
                </c:pt>
              </c:strCache>
            </c:strRef>
          </c:tx>
          <c:invertIfNegative val="0"/>
          <c:val>
            <c:numRef>
              <c:f>'7.1'!$B$11:$M$11</c:f>
              <c:numCache>
                <c:formatCode>#,##0.0</c:formatCode>
                <c:ptCount val="12"/>
                <c:pt idx="0">
                  <c:v>24.137052000000008</c:v>
                </c:pt>
                <c:pt idx="1">
                  <c:v>26.335860999999998</c:v>
                </c:pt>
                <c:pt idx="2">
                  <c:v>28.286208999999996</c:v>
                </c:pt>
                <c:pt idx="3">
                  <c:v>0</c:v>
                </c:pt>
                <c:pt idx="4">
                  <c:v>0</c:v>
                </c:pt>
                <c:pt idx="5">
                  <c:v>0</c:v>
                </c:pt>
                <c:pt idx="6">
                  <c:v>0</c:v>
                </c:pt>
                <c:pt idx="7">
                  <c:v>0</c:v>
                </c:pt>
                <c:pt idx="8">
                  <c:v>0</c:v>
                </c:pt>
                <c:pt idx="9">
                  <c:v>0</c:v>
                </c:pt>
                <c:pt idx="10">
                  <c:v>0</c:v>
                </c:pt>
                <c:pt idx="11">
                  <c:v>0</c:v>
                </c:pt>
              </c:numCache>
            </c:numRef>
          </c:val>
        </c:ser>
        <c:ser>
          <c:idx val="5"/>
          <c:order val="5"/>
          <c:tx>
            <c:strRef>
              <c:f>'7.1'!$A$12</c:f>
              <c:strCache>
                <c:ptCount val="1"/>
                <c:pt idx="0">
                  <c:v>Domácnosti</c:v>
                </c:pt>
              </c:strCache>
            </c:strRef>
          </c:tx>
          <c:invertIfNegative val="0"/>
          <c:val>
            <c:numRef>
              <c:f>'7.1'!$B$12:$M$12</c:f>
              <c:numCache>
                <c:formatCode>#,##0.0</c:formatCode>
                <c:ptCount val="12"/>
                <c:pt idx="0">
                  <c:v>3866.3259479999997</c:v>
                </c:pt>
                <c:pt idx="1">
                  <c:v>4083.0961999999995</c:v>
                </c:pt>
                <c:pt idx="2">
                  <c:v>3880.7733409999996</c:v>
                </c:pt>
                <c:pt idx="3">
                  <c:v>0</c:v>
                </c:pt>
                <c:pt idx="4">
                  <c:v>0</c:v>
                </c:pt>
                <c:pt idx="5">
                  <c:v>0</c:v>
                </c:pt>
                <c:pt idx="6">
                  <c:v>0</c:v>
                </c:pt>
                <c:pt idx="7">
                  <c:v>0</c:v>
                </c:pt>
                <c:pt idx="8">
                  <c:v>0</c:v>
                </c:pt>
                <c:pt idx="9">
                  <c:v>0</c:v>
                </c:pt>
                <c:pt idx="10">
                  <c:v>0</c:v>
                </c:pt>
                <c:pt idx="11">
                  <c:v>0</c:v>
                </c:pt>
              </c:numCache>
            </c:numRef>
          </c:val>
        </c:ser>
        <c:ser>
          <c:idx val="6"/>
          <c:order val="6"/>
          <c:tx>
            <c:strRef>
              <c:f>'7.1'!$A$13</c:f>
              <c:strCache>
                <c:ptCount val="1"/>
                <c:pt idx="0">
                  <c:v>Obchod, služby, školství, zdravotnictví</c:v>
                </c:pt>
              </c:strCache>
            </c:strRef>
          </c:tx>
          <c:invertIfNegative val="0"/>
          <c:val>
            <c:numRef>
              <c:f>'7.1'!$B$13:$M$13</c:f>
              <c:numCache>
                <c:formatCode>#,##0.0</c:formatCode>
                <c:ptCount val="12"/>
                <c:pt idx="0">
                  <c:v>2125.395181999997</c:v>
                </c:pt>
                <c:pt idx="1">
                  <c:v>2281.4990769999995</c:v>
                </c:pt>
                <c:pt idx="2">
                  <c:v>2192.4281509999987</c:v>
                </c:pt>
                <c:pt idx="3">
                  <c:v>0</c:v>
                </c:pt>
                <c:pt idx="4">
                  <c:v>0</c:v>
                </c:pt>
                <c:pt idx="5">
                  <c:v>0</c:v>
                </c:pt>
                <c:pt idx="6">
                  <c:v>0</c:v>
                </c:pt>
                <c:pt idx="7">
                  <c:v>0</c:v>
                </c:pt>
                <c:pt idx="8">
                  <c:v>0</c:v>
                </c:pt>
                <c:pt idx="9">
                  <c:v>0</c:v>
                </c:pt>
                <c:pt idx="10">
                  <c:v>0</c:v>
                </c:pt>
                <c:pt idx="11">
                  <c:v>0</c:v>
                </c:pt>
              </c:numCache>
            </c:numRef>
          </c:val>
        </c:ser>
        <c:ser>
          <c:idx val="7"/>
          <c:order val="7"/>
          <c:tx>
            <c:strRef>
              <c:f>'7.1'!$A$14</c:f>
              <c:strCache>
                <c:ptCount val="1"/>
                <c:pt idx="0">
                  <c:v>Ostatní</c:v>
                </c:pt>
              </c:strCache>
            </c:strRef>
          </c:tx>
          <c:invertIfNegative val="0"/>
          <c:val>
            <c:numRef>
              <c:f>'7.1'!$B$14:$M$14</c:f>
              <c:numCache>
                <c:formatCode>#,##0.0</c:formatCode>
                <c:ptCount val="12"/>
                <c:pt idx="0">
                  <c:v>233.26022300000008</c:v>
                </c:pt>
                <c:pt idx="1">
                  <c:v>251.342637</c:v>
                </c:pt>
                <c:pt idx="2">
                  <c:v>235.44182599999996</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overlap val="100"/>
        <c:axId val="207210368"/>
        <c:axId val="207211904"/>
      </c:barChart>
      <c:catAx>
        <c:axId val="207210368"/>
        <c:scaling>
          <c:orientation val="minMax"/>
        </c:scaling>
        <c:delete val="0"/>
        <c:axPos val="b"/>
        <c:majorTickMark val="none"/>
        <c:minorTickMark val="none"/>
        <c:tickLblPos val="nextTo"/>
        <c:txPr>
          <a:bodyPr/>
          <a:lstStyle/>
          <a:p>
            <a:pPr>
              <a:defRPr sz="800"/>
            </a:pPr>
            <a:endParaRPr lang="cs-CZ"/>
          </a:p>
        </c:txPr>
        <c:crossAx val="207211904"/>
        <c:crosses val="autoZero"/>
        <c:auto val="1"/>
        <c:lblAlgn val="ctr"/>
        <c:lblOffset val="100"/>
        <c:noMultiLvlLbl val="0"/>
      </c:catAx>
      <c:valAx>
        <c:axId val="207211904"/>
        <c:scaling>
          <c:orientation val="minMax"/>
          <c:max val="10000"/>
        </c:scaling>
        <c:delete val="0"/>
        <c:axPos val="l"/>
        <c:majorGridlines/>
        <c:numFmt formatCode="#,##0" sourceLinked="0"/>
        <c:majorTickMark val="out"/>
        <c:minorTickMark val="none"/>
        <c:tickLblPos val="nextTo"/>
        <c:spPr>
          <a:ln>
            <a:noFill/>
          </a:ln>
        </c:spPr>
        <c:txPr>
          <a:bodyPr/>
          <a:lstStyle/>
          <a:p>
            <a:pPr>
              <a:defRPr sz="900"/>
            </a:pPr>
            <a:endParaRPr lang="cs-CZ"/>
          </a:p>
        </c:txPr>
        <c:crossAx val="207210368"/>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207262464"/>
        <c:axId val="207264000"/>
      </c:barChart>
      <c:catAx>
        <c:axId val="207262464"/>
        <c:scaling>
          <c:orientation val="minMax"/>
        </c:scaling>
        <c:delete val="1"/>
        <c:axPos val="b"/>
        <c:numFmt formatCode="General" sourceLinked="1"/>
        <c:majorTickMark val="out"/>
        <c:minorTickMark val="none"/>
        <c:tickLblPos val="nextTo"/>
        <c:crossAx val="207264000"/>
        <c:crosses val="autoZero"/>
        <c:auto val="1"/>
        <c:lblAlgn val="ctr"/>
        <c:lblOffset val="100"/>
        <c:noMultiLvlLbl val="0"/>
      </c:catAx>
      <c:valAx>
        <c:axId val="207264000"/>
        <c:scaling>
          <c:orientation val="minMax"/>
        </c:scaling>
        <c:delete val="1"/>
        <c:axPos val="l"/>
        <c:numFmt formatCode="0%" sourceLinked="1"/>
        <c:majorTickMark val="out"/>
        <c:minorTickMark val="none"/>
        <c:tickLblPos val="nextTo"/>
        <c:crossAx val="20726246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v krajích ČR podle sektorů národního hospodářství (TJ)</a:t>
            </a:r>
          </a:p>
        </c:rich>
      </c:tx>
      <c:layout>
        <c:manualLayout>
          <c:xMode val="edge"/>
          <c:yMode val="edge"/>
          <c:x val="0.11626286352732962"/>
          <c:y val="1.9702319159471141E-2"/>
        </c:manualLayout>
      </c:layout>
      <c:overlay val="0"/>
    </c:title>
    <c:autoTitleDeleted val="0"/>
    <c:plotArea>
      <c:layout>
        <c:manualLayout>
          <c:layoutTarget val="inner"/>
          <c:xMode val="edge"/>
          <c:yMode val="edge"/>
          <c:x val="4.6612307810022749E-2"/>
          <c:y val="0.14640605169467286"/>
          <c:w val="0.54332795749197038"/>
          <c:h val="0.57831477945425613"/>
        </c:manualLayout>
      </c:layout>
      <c:barChart>
        <c:barDir val="col"/>
        <c:grouping val="stacked"/>
        <c:varyColors val="0"/>
        <c:ser>
          <c:idx val="0"/>
          <c:order val="0"/>
          <c:tx>
            <c:strRef>
              <c:f>'7.2'!$B$3</c:f>
              <c:strCache>
                <c:ptCount val="1"/>
                <c:pt idx="0">
                  <c:v>Průmysl</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#,##0.0</c:formatCode>
                <c:ptCount val="14"/>
                <c:pt idx="0">
                  <c:v>191.83876100000001</c:v>
                </c:pt>
                <c:pt idx="1">
                  <c:v>389.92218000000003</c:v>
                </c:pt>
                <c:pt idx="2">
                  <c:v>187.88119800000001</c:v>
                </c:pt>
                <c:pt idx="3">
                  <c:v>41.916063999999999</c:v>
                </c:pt>
                <c:pt idx="4">
                  <c:v>46.524315000000001</c:v>
                </c:pt>
                <c:pt idx="5">
                  <c:v>236.38320932689237</c:v>
                </c:pt>
                <c:pt idx="6">
                  <c:v>65.129407999999998</c:v>
                </c:pt>
                <c:pt idx="7">
                  <c:v>2040.2387489999999</c:v>
                </c:pt>
                <c:pt idx="8">
                  <c:v>164.28017399999999</c:v>
                </c:pt>
                <c:pt idx="9">
                  <c:v>259.53529700000001</c:v>
                </c:pt>
                <c:pt idx="10">
                  <c:v>252.14251000000002</c:v>
                </c:pt>
                <c:pt idx="11">
                  <c:v>1944.9840280000001</c:v>
                </c:pt>
                <c:pt idx="12">
                  <c:v>826.91071499999964</c:v>
                </c:pt>
                <c:pt idx="13">
                  <c:v>711.8758489999999</c:v>
                </c:pt>
              </c:numCache>
            </c:numRef>
          </c:val>
        </c:ser>
        <c:ser>
          <c:idx val="1"/>
          <c:order val="1"/>
          <c:tx>
            <c:strRef>
              <c:f>'7.2'!$C$3</c:f>
              <c:strCache>
                <c:ptCount val="1"/>
                <c:pt idx="0">
                  <c:v>Energetika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#,##0.0</c:formatCode>
                <c:ptCount val="14"/>
                <c:pt idx="0">
                  <c:v>9.8063520000000004</c:v>
                </c:pt>
                <c:pt idx="1">
                  <c:v>24.675090000000001</c:v>
                </c:pt>
                <c:pt idx="2">
                  <c:v>6.9780899999999999</c:v>
                </c:pt>
                <c:pt idx="3">
                  <c:v>14.822310000000002</c:v>
                </c:pt>
                <c:pt idx="4">
                  <c:v>18.1675</c:v>
                </c:pt>
                <c:pt idx="5">
                  <c:v>5.3468200000000001</c:v>
                </c:pt>
                <c:pt idx="6">
                  <c:v>3.4710000000000001</c:v>
                </c:pt>
                <c:pt idx="7">
                  <c:v>362.17186299999997</c:v>
                </c:pt>
                <c:pt idx="8">
                  <c:v>0</c:v>
                </c:pt>
                <c:pt idx="9">
                  <c:v>3.742</c:v>
                </c:pt>
                <c:pt idx="10">
                  <c:v>3.6070000000000002</c:v>
                </c:pt>
                <c:pt idx="11">
                  <c:v>29.846919999999997</c:v>
                </c:pt>
                <c:pt idx="12">
                  <c:v>173.90882000000002</c:v>
                </c:pt>
                <c:pt idx="13">
                  <c:v>5.3595500000000005</c:v>
                </c:pt>
              </c:numCache>
            </c:numRef>
          </c:val>
        </c:ser>
        <c:ser>
          <c:idx val="2"/>
          <c:order val="2"/>
          <c:tx>
            <c:strRef>
              <c:f>'7.2'!$D$3</c:f>
              <c:strCache>
                <c:ptCount val="1"/>
                <c:pt idx="0">
                  <c:v>Doprava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#,##0.0</c:formatCode>
                <c:ptCount val="14"/>
                <c:pt idx="0">
                  <c:v>148.49950800000002</c:v>
                </c:pt>
                <c:pt idx="1">
                  <c:v>28.032995</c:v>
                </c:pt>
                <c:pt idx="2">
                  <c:v>0</c:v>
                </c:pt>
                <c:pt idx="3">
                  <c:v>5.9047999999999989</c:v>
                </c:pt>
                <c:pt idx="4">
                  <c:v>1.4070499999999999</c:v>
                </c:pt>
                <c:pt idx="5">
                  <c:v>0.87670000000000003</c:v>
                </c:pt>
                <c:pt idx="6">
                  <c:v>5.67</c:v>
                </c:pt>
                <c:pt idx="7">
                  <c:v>6.983066</c:v>
                </c:pt>
                <c:pt idx="8">
                  <c:v>0.85539999999999994</c:v>
                </c:pt>
                <c:pt idx="9">
                  <c:v>42.210790000000003</c:v>
                </c:pt>
                <c:pt idx="10">
                  <c:v>9.738959999999997</c:v>
                </c:pt>
                <c:pt idx="11">
                  <c:v>9.5761800000000008</c:v>
                </c:pt>
                <c:pt idx="12">
                  <c:v>21.034200000000002</c:v>
                </c:pt>
                <c:pt idx="13">
                  <c:v>10.384139999999999</c:v>
                </c:pt>
              </c:numCache>
            </c:numRef>
          </c:val>
        </c:ser>
        <c:ser>
          <c:idx val="3"/>
          <c:order val="3"/>
          <c:tx>
            <c:strRef>
              <c:f>'7.2'!$E$3</c:f>
              <c:strCache>
                <c:ptCount val="1"/>
                <c:pt idx="0">
                  <c:v>Stavebnictví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#,##0.0</c:formatCode>
                <c:ptCount val="14"/>
                <c:pt idx="0">
                  <c:v>24.969488000000002</c:v>
                </c:pt>
                <c:pt idx="1">
                  <c:v>3.038707</c:v>
                </c:pt>
                <c:pt idx="2">
                  <c:v>0</c:v>
                </c:pt>
                <c:pt idx="3">
                  <c:v>7.0453650000000003</c:v>
                </c:pt>
                <c:pt idx="4">
                  <c:v>1.1080000000000001</c:v>
                </c:pt>
                <c:pt idx="5">
                  <c:v>0.73470000000000002</c:v>
                </c:pt>
                <c:pt idx="6">
                  <c:v>1.1680999999999999</c:v>
                </c:pt>
                <c:pt idx="7">
                  <c:v>35.544193</c:v>
                </c:pt>
                <c:pt idx="8">
                  <c:v>10.099086</c:v>
                </c:pt>
                <c:pt idx="9">
                  <c:v>13.394500000000001</c:v>
                </c:pt>
                <c:pt idx="10">
                  <c:v>1.6329200000000001</c:v>
                </c:pt>
                <c:pt idx="11">
                  <c:v>35.870110000000004</c:v>
                </c:pt>
                <c:pt idx="12">
                  <c:v>0.16404299999999999</c:v>
                </c:pt>
                <c:pt idx="13">
                  <c:v>9.1379759999999983</c:v>
                </c:pt>
              </c:numCache>
            </c:numRef>
          </c:val>
        </c:ser>
        <c:ser>
          <c:idx val="4"/>
          <c:order val="4"/>
          <c:tx>
            <c:strRef>
              <c:f>'7.2'!$F$3</c:f>
              <c:strCache>
                <c:ptCount val="1"/>
                <c:pt idx="0">
                  <c:v>Zemědělství a lesnictví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#,##0.0</c:formatCode>
                <c:ptCount val="14"/>
                <c:pt idx="0">
                  <c:v>1.0289999999999999</c:v>
                </c:pt>
                <c:pt idx="1">
                  <c:v>6.7159279999999999</c:v>
                </c:pt>
                <c:pt idx="2">
                  <c:v>5.6509999999999998</c:v>
                </c:pt>
                <c:pt idx="3">
                  <c:v>2.67713</c:v>
                </c:pt>
                <c:pt idx="4">
                  <c:v>4.9357980000000001</c:v>
                </c:pt>
                <c:pt idx="5">
                  <c:v>0</c:v>
                </c:pt>
                <c:pt idx="6">
                  <c:v>3.7715299999999998</c:v>
                </c:pt>
                <c:pt idx="7">
                  <c:v>5.5281799999999999</c:v>
                </c:pt>
                <c:pt idx="8">
                  <c:v>3.2056890000000005</c:v>
                </c:pt>
                <c:pt idx="9">
                  <c:v>10.044799999999999</c:v>
                </c:pt>
                <c:pt idx="10">
                  <c:v>20.30498</c:v>
                </c:pt>
                <c:pt idx="11">
                  <c:v>3.3164070000000003</c:v>
                </c:pt>
                <c:pt idx="12">
                  <c:v>8.2758599999999998</c:v>
                </c:pt>
                <c:pt idx="13">
                  <c:v>3.3028200000000001</c:v>
                </c:pt>
              </c:numCache>
            </c:numRef>
          </c:val>
        </c:ser>
        <c:ser>
          <c:idx val="5"/>
          <c:order val="5"/>
          <c:tx>
            <c:strRef>
              <c:f>'7.2'!$G$3</c:f>
              <c:strCache>
                <c:ptCount val="1"/>
                <c:pt idx="0">
                  <c:v>Domácnosti</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#,##0.0</c:formatCode>
                <c:ptCount val="14"/>
                <c:pt idx="0">
                  <c:v>2784.1897100000001</c:v>
                </c:pt>
                <c:pt idx="1">
                  <c:v>794.28121799999997</c:v>
                </c:pt>
                <c:pt idx="2">
                  <c:v>1192.6121139999998</c:v>
                </c:pt>
                <c:pt idx="3">
                  <c:v>493.77783899999997</c:v>
                </c:pt>
                <c:pt idx="4">
                  <c:v>318.245428</c:v>
                </c:pt>
                <c:pt idx="5">
                  <c:v>298.32670100000001</c:v>
                </c:pt>
                <c:pt idx="6">
                  <c:v>457.10444999999993</c:v>
                </c:pt>
                <c:pt idx="7">
                  <c:v>2215.3314199999986</c:v>
                </c:pt>
                <c:pt idx="8">
                  <c:v>515.93105999999989</c:v>
                </c:pt>
                <c:pt idx="9">
                  <c:v>589.09028799999999</c:v>
                </c:pt>
                <c:pt idx="10">
                  <c:v>816.87839599999984</c:v>
                </c:pt>
                <c:pt idx="11">
                  <c:v>434.01454799999999</c:v>
                </c:pt>
                <c:pt idx="12">
                  <c:v>438.48057700000004</c:v>
                </c:pt>
                <c:pt idx="13">
                  <c:v>481.93173999999993</c:v>
                </c:pt>
              </c:numCache>
            </c:numRef>
          </c:val>
        </c:ser>
        <c:ser>
          <c:idx val="6"/>
          <c:order val="6"/>
          <c:tx>
            <c:strRef>
              <c:f>'7.2'!$H$3</c:f>
              <c:strCache>
                <c:ptCount val="1"/>
                <c:pt idx="0">
                  <c:v>Obchod, služby, školství, zdravotnictví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#,##0.0</c:formatCode>
                <c:ptCount val="14"/>
                <c:pt idx="0">
                  <c:v>1975.2146999999998</c:v>
                </c:pt>
                <c:pt idx="1">
                  <c:v>570.76721700000007</c:v>
                </c:pt>
                <c:pt idx="2">
                  <c:v>337.4408170000001</c:v>
                </c:pt>
                <c:pt idx="3">
                  <c:v>297.57590800000003</c:v>
                </c:pt>
                <c:pt idx="4">
                  <c:v>121.13095299999996</c:v>
                </c:pt>
                <c:pt idx="5">
                  <c:v>146.56375400000002</c:v>
                </c:pt>
                <c:pt idx="6">
                  <c:v>257.737077</c:v>
                </c:pt>
                <c:pt idx="7">
                  <c:v>851.60483600000009</c:v>
                </c:pt>
                <c:pt idx="8">
                  <c:v>341.04164499999996</c:v>
                </c:pt>
                <c:pt idx="9">
                  <c:v>444.55510100000004</c:v>
                </c:pt>
                <c:pt idx="10">
                  <c:v>518.248423</c:v>
                </c:pt>
                <c:pt idx="11">
                  <c:v>270.74115299999994</c:v>
                </c:pt>
                <c:pt idx="12">
                  <c:v>185.54634600000003</c:v>
                </c:pt>
                <c:pt idx="13">
                  <c:v>281.15448000000004</c:v>
                </c:pt>
              </c:numCache>
            </c:numRef>
          </c:val>
        </c:ser>
        <c:ser>
          <c:idx val="7"/>
          <c:order val="7"/>
          <c:tx>
            <c:strRef>
              <c:f>'7.2'!$I$3</c:f>
              <c:strCache>
                <c:ptCount val="1"/>
                <c:pt idx="0">
                  <c:v>Ostatní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#,##0.0</c:formatCode>
                <c:ptCount val="14"/>
                <c:pt idx="0">
                  <c:v>64.129779999999997</c:v>
                </c:pt>
                <c:pt idx="1">
                  <c:v>51.031322000000003</c:v>
                </c:pt>
                <c:pt idx="2">
                  <c:v>354.49193600000007</c:v>
                </c:pt>
                <c:pt idx="3">
                  <c:v>63.35989</c:v>
                </c:pt>
                <c:pt idx="4">
                  <c:v>1.8159399999999999</c:v>
                </c:pt>
                <c:pt idx="5">
                  <c:v>11.687796000000001</c:v>
                </c:pt>
                <c:pt idx="6">
                  <c:v>3.7538100000000001</c:v>
                </c:pt>
                <c:pt idx="7">
                  <c:v>10.670352000000001</c:v>
                </c:pt>
                <c:pt idx="8">
                  <c:v>13.741156</c:v>
                </c:pt>
                <c:pt idx="9">
                  <c:v>107.427324</c:v>
                </c:pt>
                <c:pt idx="10">
                  <c:v>7.4268329999999994</c:v>
                </c:pt>
                <c:pt idx="11">
                  <c:v>12.508927999999997</c:v>
                </c:pt>
                <c:pt idx="12">
                  <c:v>15.233298</c:v>
                </c:pt>
                <c:pt idx="13">
                  <c:v>2.766321</c:v>
                </c:pt>
              </c:numCache>
            </c:numRef>
          </c:val>
        </c:ser>
        <c:dLbls>
          <c:showLegendKey val="0"/>
          <c:showVal val="0"/>
          <c:showCatName val="0"/>
          <c:showSerName val="0"/>
          <c:showPercent val="0"/>
          <c:showBubbleSize val="0"/>
        </c:dLbls>
        <c:gapWidth val="104"/>
        <c:overlap val="100"/>
        <c:axId val="204444032"/>
        <c:axId val="204445568"/>
      </c:barChart>
      <c:catAx>
        <c:axId val="204444032"/>
        <c:scaling>
          <c:orientation val="minMax"/>
        </c:scaling>
        <c:delete val="0"/>
        <c:axPos val="b"/>
        <c:majorTickMark val="none"/>
        <c:minorTickMark val="none"/>
        <c:tickLblPos val="nextTo"/>
        <c:txPr>
          <a:bodyPr/>
          <a:lstStyle/>
          <a:p>
            <a:pPr>
              <a:defRPr sz="900"/>
            </a:pPr>
            <a:endParaRPr lang="cs-CZ"/>
          </a:p>
        </c:txPr>
        <c:crossAx val="204445568"/>
        <c:crosses val="autoZero"/>
        <c:auto val="1"/>
        <c:lblAlgn val="ctr"/>
        <c:lblOffset val="100"/>
        <c:noMultiLvlLbl val="0"/>
      </c:catAx>
      <c:valAx>
        <c:axId val="204445568"/>
        <c:scaling>
          <c:orientation val="minMax"/>
          <c:max val="6000"/>
        </c:scaling>
        <c:delete val="0"/>
        <c:axPos val="l"/>
        <c:majorGridlines/>
        <c:numFmt formatCode="#,##0" sourceLinked="0"/>
        <c:majorTickMark val="out"/>
        <c:minorTickMark val="none"/>
        <c:tickLblPos val="nextTo"/>
        <c:spPr>
          <a:ln>
            <a:noFill/>
          </a:ln>
        </c:spPr>
        <c:txPr>
          <a:bodyPr/>
          <a:lstStyle/>
          <a:p>
            <a:pPr>
              <a:defRPr sz="900"/>
            </a:pPr>
            <a:endParaRPr lang="cs-CZ"/>
          </a:p>
        </c:txPr>
        <c:crossAx val="204444032"/>
        <c:crosses val="autoZero"/>
        <c:crossBetween val="between"/>
      </c:valAx>
    </c:plotArea>
    <c:legend>
      <c:legendPos val="b"/>
      <c:layout>
        <c:manualLayout>
          <c:xMode val="edge"/>
          <c:yMode val="edge"/>
          <c:x val="1.323893451804076E-3"/>
          <c:y val="0.96114816428424588"/>
          <c:w val="0.99867610654819594"/>
          <c:h val="3.8851835715753971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spotřebě tepla v ČR</a:t>
            </a:r>
            <a:endParaRPr lang="cs-CZ" sz="1000"/>
          </a:p>
        </c:rich>
      </c:tx>
      <c:overlay val="0"/>
    </c:title>
    <c:autoTitleDeleted val="0"/>
    <c:plotArea>
      <c:layout>
        <c:manualLayout>
          <c:layoutTarget val="inner"/>
          <c:xMode val="edge"/>
          <c:yMode val="edge"/>
          <c:x val="0.22391140977420257"/>
          <c:y val="0.18177479768838453"/>
          <c:w val="0.57702148063972192"/>
          <c:h val="0.61751301337447595"/>
        </c:manualLayout>
      </c:layout>
      <c:doughnutChart>
        <c:varyColors val="1"/>
        <c:ser>
          <c:idx val="0"/>
          <c:order val="0"/>
          <c:dLbls>
            <c:dLbl>
              <c:idx val="1"/>
              <c:layout>
                <c:manualLayout>
                  <c:x val="1.6785260479487488E-2"/>
                  <c:y val="0"/>
                </c:manualLayout>
              </c:layout>
              <c:showLegendKey val="0"/>
              <c:showVal val="0"/>
              <c:showCatName val="0"/>
              <c:showSerName val="0"/>
              <c:showPercent val="1"/>
              <c:showBubbleSize val="0"/>
            </c:dLbl>
            <c:dLbl>
              <c:idx val="2"/>
              <c:layout>
                <c:manualLayout>
                  <c:x val="0.1174968233564124"/>
                  <c:y val="3.5926277016489594E-2"/>
                </c:manualLayout>
              </c:layout>
              <c:numFmt formatCode="0.0%" sourceLinked="0"/>
              <c:spPr/>
              <c:txPr>
                <a:bodyPr/>
                <a:lstStyle/>
                <a:p>
                  <a:pPr>
                    <a:defRPr sz="900"/>
                  </a:pPr>
                  <a:endParaRPr lang="cs-CZ"/>
                </a:p>
              </c:txPr>
              <c:showLegendKey val="0"/>
              <c:showVal val="0"/>
              <c:showCatName val="0"/>
              <c:showSerName val="0"/>
              <c:showPercent val="1"/>
              <c:showBubbleSize val="0"/>
            </c:dLbl>
            <c:dLbl>
              <c:idx val="3"/>
              <c:layout>
                <c:manualLayout>
                  <c:x val="0.10742566706871991"/>
                  <c:y val="7.1852554032979188E-2"/>
                </c:manualLayout>
              </c:layout>
              <c:numFmt formatCode="0.0%" sourceLinked="0"/>
              <c:spPr/>
              <c:txPr>
                <a:bodyPr/>
                <a:lstStyle/>
                <a:p>
                  <a:pPr>
                    <a:defRPr sz="900"/>
                  </a:pPr>
                  <a:endParaRPr lang="cs-CZ"/>
                </a:p>
              </c:txPr>
              <c:showLegendKey val="0"/>
              <c:showVal val="0"/>
              <c:showCatName val="0"/>
              <c:showSerName val="0"/>
              <c:showPercent val="1"/>
              <c:showBubbleSize val="0"/>
            </c:dLbl>
            <c:dLbl>
              <c:idx val="4"/>
              <c:layout>
                <c:manualLayout>
                  <c:x val="8.7282825823713522E-2"/>
                  <c:y val="0.10418620334781983"/>
                </c:manualLayout>
              </c:layout>
              <c:numFmt formatCode="0.0%" sourceLinked="0"/>
              <c:spPr/>
              <c:txPr>
                <a:bodyPr/>
                <a:lstStyle/>
                <a:p>
                  <a:pPr>
                    <a:defRPr sz="900"/>
                  </a:pPr>
                  <a:endParaRPr lang="cs-CZ"/>
                </a:p>
              </c:txPr>
              <c:showLegendKey val="0"/>
              <c:showVal val="0"/>
              <c:showCatName val="0"/>
              <c:showSerName val="0"/>
              <c:showPercent val="1"/>
              <c:showBubbleSize val="0"/>
            </c:dLbl>
            <c:dLbl>
              <c:idx val="7"/>
              <c:layout>
                <c:manualLayout>
                  <c:x val="3.3567877610867353E-3"/>
                  <c:y val="-1.4370510806595838E-2"/>
                </c:manualLayout>
              </c:layout>
              <c:showLegendKey val="0"/>
              <c:showVal val="0"/>
              <c:showCatName val="0"/>
              <c:showSerName val="0"/>
              <c:showPercent val="1"/>
              <c:showBubbleSize val="0"/>
            </c:dLbl>
            <c:numFmt formatCode="0%" sourceLinked="0"/>
            <c:txPr>
              <a:bodyPr/>
              <a:lstStyle/>
              <a:p>
                <a:pPr>
                  <a:defRPr sz="900"/>
                </a:pPr>
                <a:endParaRPr lang="cs-CZ"/>
              </a:p>
            </c:txPr>
            <c:showLegendKey val="0"/>
            <c:showVal val="0"/>
            <c:showCatName val="0"/>
            <c:showSerName val="0"/>
            <c:showPercent val="1"/>
            <c:showBubbleSize val="0"/>
            <c:showLeaderLines val="1"/>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#,##0.0</c:formatCode>
                <c:ptCount val="8"/>
                <c:pt idx="0">
                  <c:v>7359.5624573268924</c:v>
                </c:pt>
                <c:pt idx="1">
                  <c:v>661.90331500000002</c:v>
                </c:pt>
                <c:pt idx="2">
                  <c:v>291.173789</c:v>
                </c:pt>
                <c:pt idx="3">
                  <c:v>143.90718799999999</c:v>
                </c:pt>
                <c:pt idx="4">
                  <c:v>78.759121999999991</c:v>
                </c:pt>
                <c:pt idx="5">
                  <c:v>11830.195488999996</c:v>
                </c:pt>
                <c:pt idx="6">
                  <c:v>6599.3224100000007</c:v>
                </c:pt>
                <c:pt idx="7">
                  <c:v>720.04468599999996</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ser>
        <c:dLbls>
          <c:showLegendKey val="0"/>
          <c:showVal val="0"/>
          <c:showCatName val="0"/>
          <c:showSerName val="0"/>
          <c:showPercent val="0"/>
          <c:showBubbleSize val="0"/>
        </c:dLbls>
        <c:gapWidth val="150"/>
        <c:axId val="204558336"/>
        <c:axId val="204559872"/>
      </c:barChart>
      <c:catAx>
        <c:axId val="204558336"/>
        <c:scaling>
          <c:orientation val="minMax"/>
        </c:scaling>
        <c:delete val="1"/>
        <c:axPos val="b"/>
        <c:numFmt formatCode="General" sourceLinked="1"/>
        <c:majorTickMark val="out"/>
        <c:minorTickMark val="none"/>
        <c:tickLblPos val="nextTo"/>
        <c:crossAx val="204559872"/>
        <c:crosses val="autoZero"/>
        <c:auto val="1"/>
        <c:lblAlgn val="ctr"/>
        <c:lblOffset val="100"/>
        <c:noMultiLvlLbl val="0"/>
      </c:catAx>
      <c:valAx>
        <c:axId val="204559872"/>
        <c:scaling>
          <c:orientation val="minMax"/>
        </c:scaling>
        <c:delete val="1"/>
        <c:axPos val="l"/>
        <c:numFmt formatCode="General" sourceLinked="1"/>
        <c:majorTickMark val="out"/>
        <c:minorTickMark val="none"/>
        <c:tickLblPos val="nextTo"/>
        <c:crossAx val="20455833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Hlavní město Praha</a:t>
            </a:r>
          </a:p>
        </c:rich>
      </c:tx>
      <c:overlay val="0"/>
    </c:title>
    <c:autoTitleDeleted val="0"/>
    <c:plotArea>
      <c:layout>
        <c:manualLayout>
          <c:layoutTarget val="inner"/>
          <c:xMode val="edge"/>
          <c:yMode val="edge"/>
          <c:x val="4.0663060353530081E-2"/>
          <c:y val="0.30584543598716829"/>
          <c:w val="0.90254655833803266"/>
          <c:h val="0.24547448142412759"/>
        </c:manualLayout>
      </c:layout>
      <c:barChart>
        <c:barDir val="bar"/>
        <c:grouping val="clustered"/>
        <c:varyColors val="0"/>
        <c:ser>
          <c:idx val="2"/>
          <c:order val="0"/>
          <c:tx>
            <c:strRef>
              <c:f>'8.1'!$I$5</c:f>
              <c:strCache>
                <c:ptCount val="1"/>
                <c:pt idx="0">
                  <c:v>dodávkách ČR</c:v>
                </c:pt>
              </c:strCache>
            </c:strRef>
          </c:tx>
          <c:invertIfNegative val="0"/>
          <c:val>
            <c:numRef>
              <c:f>'8.1'!$J$5</c:f>
              <c:numCache>
                <c:formatCode>0.0%</c:formatCode>
                <c:ptCount val="1"/>
                <c:pt idx="0">
                  <c:v>5.4029006712408498E-2</c:v>
                </c:pt>
              </c:numCache>
            </c:numRef>
          </c:val>
        </c:ser>
        <c:ser>
          <c:idx val="1"/>
          <c:order val="1"/>
          <c:tx>
            <c:strRef>
              <c:f>'8.1'!$I$4</c:f>
              <c:strCache>
                <c:ptCount val="1"/>
                <c:pt idx="0">
                  <c:v>výrobě</c:v>
                </c:pt>
              </c:strCache>
            </c:strRef>
          </c:tx>
          <c:invertIfNegative val="0"/>
          <c:val>
            <c:numRef>
              <c:f>'8.1'!$J$4</c:f>
              <c:numCache>
                <c:formatCode>0.0%</c:formatCode>
                <c:ptCount val="1"/>
                <c:pt idx="0">
                  <c:v>4.3774817581850582E-2</c:v>
                </c:pt>
              </c:numCache>
            </c:numRef>
          </c:val>
        </c:ser>
        <c:ser>
          <c:idx val="0"/>
          <c:order val="2"/>
          <c:tx>
            <c:strRef>
              <c:f>'8.1'!$I$3</c:f>
              <c:strCache>
                <c:ptCount val="1"/>
                <c:pt idx="0">
                  <c:v>instalovaném výkonu</c:v>
                </c:pt>
              </c:strCache>
            </c:strRef>
          </c:tx>
          <c:invertIfNegative val="0"/>
          <c:val>
            <c:numRef>
              <c:f>'8.1'!$J$3</c:f>
              <c:numCache>
                <c:formatCode>0.0%</c:formatCode>
                <c:ptCount val="1"/>
                <c:pt idx="0">
                  <c:v>3.6047721088883801E-2</c:v>
                </c:pt>
              </c:numCache>
            </c:numRef>
          </c:val>
        </c:ser>
        <c:dLbls>
          <c:showLegendKey val="0"/>
          <c:showVal val="0"/>
          <c:showCatName val="0"/>
          <c:showSerName val="0"/>
          <c:showPercent val="0"/>
          <c:showBubbleSize val="0"/>
        </c:dLbls>
        <c:gapWidth val="150"/>
        <c:axId val="207588736"/>
        <c:axId val="207590528"/>
      </c:barChart>
      <c:catAx>
        <c:axId val="207588736"/>
        <c:scaling>
          <c:orientation val="minMax"/>
        </c:scaling>
        <c:delete val="1"/>
        <c:axPos val="l"/>
        <c:numFmt formatCode="General" sourceLinked="1"/>
        <c:majorTickMark val="none"/>
        <c:minorTickMark val="none"/>
        <c:tickLblPos val="nextTo"/>
        <c:crossAx val="207590528"/>
        <c:crosses val="autoZero"/>
        <c:auto val="1"/>
        <c:lblAlgn val="ctr"/>
        <c:lblOffset val="100"/>
        <c:noMultiLvlLbl val="0"/>
      </c:catAx>
      <c:valAx>
        <c:axId val="20759052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07588736"/>
        <c:crosses val="autoZero"/>
        <c:crossBetween val="between"/>
      </c:valAx>
    </c:plotArea>
    <c:legend>
      <c:legendPos val="b"/>
      <c:layout>
        <c:manualLayout>
          <c:xMode val="edge"/>
          <c:yMode val="edge"/>
          <c:x val="0.14146772767462423"/>
          <c:y val="0.74908068686696816"/>
          <c:w val="0.85853227232537577"/>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(GJ)</a:t>
            </a:r>
          </a:p>
        </c:rich>
      </c:tx>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'8.1'!$A$13</c:f>
              <c:strCache>
                <c:ptCount val="1"/>
                <c:pt idx="0">
                  <c:v>Biomasa</c:v>
                </c:pt>
              </c:strCache>
            </c:strRef>
          </c:tx>
          <c:invertIfNegative val="0"/>
          <c:cat>
            <c:strRef>
              <c:f>'8.1'!$J$11:$L$11</c:f>
              <c:strCache>
                <c:ptCount val="3"/>
                <c:pt idx="0">
                  <c:v>Leden</c:v>
                </c:pt>
                <c:pt idx="1">
                  <c:v>Únor</c:v>
                </c:pt>
                <c:pt idx="2">
                  <c:v>Březen</c:v>
                </c:pt>
              </c:strCache>
            </c:strRef>
          </c:cat>
          <c:val>
            <c:numRef>
              <c:f>'8.1'!$J$13:$L$13</c:f>
              <c:numCache>
                <c:formatCode>#,##0.0</c:formatCode>
                <c:ptCount val="3"/>
                <c:pt idx="0">
                  <c:v>0</c:v>
                </c:pt>
                <c:pt idx="1">
                  <c:v>0</c:v>
                </c:pt>
                <c:pt idx="2">
                  <c:v>0</c:v>
                </c:pt>
              </c:numCache>
            </c:numRef>
          </c:val>
        </c:ser>
        <c:ser>
          <c:idx val="1"/>
          <c:order val="1"/>
          <c:tx>
            <c:strRef>
              <c:f>'8.1'!$A$14</c:f>
              <c:strCache>
                <c:ptCount val="1"/>
                <c:pt idx="0">
                  <c:v>Bioplyn</c:v>
                </c:pt>
              </c:strCache>
            </c:strRef>
          </c:tx>
          <c:invertIfNegative val="0"/>
          <c:cat>
            <c:strRef>
              <c:f>'8.1'!$J$11:$L$11</c:f>
              <c:strCache>
                <c:ptCount val="3"/>
                <c:pt idx="0">
                  <c:v>Leden</c:v>
                </c:pt>
                <c:pt idx="1">
                  <c:v>Únor</c:v>
                </c:pt>
                <c:pt idx="2">
                  <c:v>Březen</c:v>
                </c:pt>
              </c:strCache>
            </c:strRef>
          </c:cat>
          <c:val>
            <c:numRef>
              <c:f>'8.1'!$J$14:$L$14</c:f>
              <c:numCache>
                <c:formatCode>#,##0.0</c:formatCode>
                <c:ptCount val="3"/>
                <c:pt idx="0">
                  <c:v>4630</c:v>
                </c:pt>
                <c:pt idx="1">
                  <c:v>3975</c:v>
                </c:pt>
                <c:pt idx="2">
                  <c:v>4458</c:v>
                </c:pt>
              </c:numCache>
            </c:numRef>
          </c:val>
        </c:ser>
        <c:ser>
          <c:idx val="2"/>
          <c:order val="2"/>
          <c:tx>
            <c:strRef>
              <c:f>'8.1'!$A$15</c:f>
              <c:strCache>
                <c:ptCount val="1"/>
                <c:pt idx="0">
                  <c:v>Černé uhlí</c:v>
                </c:pt>
              </c:strCache>
            </c:strRef>
          </c:tx>
          <c:invertIfNegative val="0"/>
          <c:cat>
            <c:strRef>
              <c:f>'8.1'!$J$11:$L$11</c:f>
              <c:strCache>
                <c:ptCount val="3"/>
                <c:pt idx="0">
                  <c:v>Leden</c:v>
                </c:pt>
                <c:pt idx="1">
                  <c:v>Únor</c:v>
                </c:pt>
                <c:pt idx="2">
                  <c:v>Březen</c:v>
                </c:pt>
              </c:strCache>
            </c:strRef>
          </c:cat>
          <c:val>
            <c:numRef>
              <c:f>'8.1'!$J$15:$L$15</c:f>
              <c:numCache>
                <c:formatCode>#,##0.0</c:formatCode>
                <c:ptCount val="3"/>
                <c:pt idx="0">
                  <c:v>0</c:v>
                </c:pt>
                <c:pt idx="1">
                  <c:v>0</c:v>
                </c:pt>
                <c:pt idx="2">
                  <c:v>0</c:v>
                </c:pt>
              </c:numCache>
            </c:numRef>
          </c:val>
        </c:ser>
        <c:ser>
          <c:idx val="3"/>
          <c:order val="3"/>
          <c:tx>
            <c:strRef>
              <c:f>'8.1'!$A$16</c:f>
              <c:strCache>
                <c:ptCount val="1"/>
                <c:pt idx="0">
                  <c:v>Elektrická energie</c:v>
                </c:pt>
              </c:strCache>
            </c:strRef>
          </c:tx>
          <c:invertIfNegative val="0"/>
          <c:cat>
            <c:strRef>
              <c:f>'8.1'!$J$11:$L$11</c:f>
              <c:strCache>
                <c:ptCount val="3"/>
                <c:pt idx="0">
                  <c:v>Leden</c:v>
                </c:pt>
                <c:pt idx="1">
                  <c:v>Únor</c:v>
                </c:pt>
                <c:pt idx="2">
                  <c:v>Březen</c:v>
                </c:pt>
              </c:strCache>
            </c:strRef>
          </c:cat>
          <c:val>
            <c:numRef>
              <c:f>'8.1'!$J$16:$L$16</c:f>
              <c:numCache>
                <c:formatCode>#,##0.0</c:formatCode>
                <c:ptCount val="3"/>
                <c:pt idx="0">
                  <c:v>0</c:v>
                </c:pt>
                <c:pt idx="1">
                  <c:v>0</c:v>
                </c:pt>
                <c:pt idx="2">
                  <c:v>0</c:v>
                </c:pt>
              </c:numCache>
            </c:numRef>
          </c:val>
        </c:ser>
        <c:ser>
          <c:idx val="4"/>
          <c:order val="4"/>
          <c:tx>
            <c:strRef>
              <c:f>'8.1'!$A$17</c:f>
              <c:strCache>
                <c:ptCount val="1"/>
                <c:pt idx="0">
                  <c:v>Energie prostředí (tepelné čerpadlo)</c:v>
                </c:pt>
              </c:strCache>
            </c:strRef>
          </c:tx>
          <c:invertIfNegative val="0"/>
          <c:cat>
            <c:strRef>
              <c:f>'8.1'!$J$11:$L$11</c:f>
              <c:strCache>
                <c:ptCount val="3"/>
                <c:pt idx="0">
                  <c:v>Leden</c:v>
                </c:pt>
                <c:pt idx="1">
                  <c:v>Únor</c:v>
                </c:pt>
                <c:pt idx="2">
                  <c:v>Březen</c:v>
                </c:pt>
              </c:strCache>
            </c:strRef>
          </c:cat>
          <c:val>
            <c:numRef>
              <c:f>'8.1'!$J$17:$L$17</c:f>
              <c:numCache>
                <c:formatCode>#,##0.0</c:formatCode>
                <c:ptCount val="3"/>
                <c:pt idx="0">
                  <c:v>83</c:v>
                </c:pt>
                <c:pt idx="1">
                  <c:v>12</c:v>
                </c:pt>
                <c:pt idx="2">
                  <c:v>64</c:v>
                </c:pt>
              </c:numCache>
            </c:numRef>
          </c:val>
        </c:ser>
        <c:ser>
          <c:idx val="5"/>
          <c:order val="5"/>
          <c:tx>
            <c:strRef>
              <c:f>'8.1'!$A$18</c:f>
              <c:strCache>
                <c:ptCount val="1"/>
                <c:pt idx="0">
                  <c:v>Energie Slunce (solární kolektor)</c:v>
                </c:pt>
              </c:strCache>
            </c:strRef>
          </c:tx>
          <c:invertIfNegative val="0"/>
          <c:cat>
            <c:strRef>
              <c:f>'8.1'!$J$11:$L$11</c:f>
              <c:strCache>
                <c:ptCount val="3"/>
                <c:pt idx="0">
                  <c:v>Leden</c:v>
                </c:pt>
                <c:pt idx="1">
                  <c:v>Únor</c:v>
                </c:pt>
                <c:pt idx="2">
                  <c:v>Březen</c:v>
                </c:pt>
              </c:strCache>
            </c:strRef>
          </c:cat>
          <c:val>
            <c:numRef>
              <c:f>'8.1'!$J$18:$L$18</c:f>
              <c:numCache>
                <c:formatCode>#,##0.0</c:formatCode>
                <c:ptCount val="3"/>
                <c:pt idx="0">
                  <c:v>0</c:v>
                </c:pt>
                <c:pt idx="1">
                  <c:v>0</c:v>
                </c:pt>
                <c:pt idx="2">
                  <c:v>0</c:v>
                </c:pt>
              </c:numCache>
            </c:numRef>
          </c:val>
        </c:ser>
        <c:ser>
          <c:idx val="6"/>
          <c:order val="6"/>
          <c:tx>
            <c:strRef>
              <c:f>'8.1'!$A$19</c:f>
              <c:strCache>
                <c:ptCount val="1"/>
                <c:pt idx="0">
                  <c:v>Hnědé uhlí</c:v>
                </c:pt>
              </c:strCache>
            </c:strRef>
          </c:tx>
          <c:invertIfNegative val="0"/>
          <c:cat>
            <c:strRef>
              <c:f>'8.1'!$J$11:$L$11</c:f>
              <c:strCache>
                <c:ptCount val="3"/>
                <c:pt idx="0">
                  <c:v>Leden</c:v>
                </c:pt>
                <c:pt idx="1">
                  <c:v>Únor</c:v>
                </c:pt>
                <c:pt idx="2">
                  <c:v>Březen</c:v>
                </c:pt>
              </c:strCache>
            </c:strRef>
          </c:cat>
          <c:val>
            <c:numRef>
              <c:f>'8.1'!$J$19:$L$19</c:f>
              <c:numCache>
                <c:formatCode>#,##0.0</c:formatCode>
                <c:ptCount val="3"/>
                <c:pt idx="0">
                  <c:v>0</c:v>
                </c:pt>
                <c:pt idx="1">
                  <c:v>0</c:v>
                </c:pt>
                <c:pt idx="2">
                  <c:v>0</c:v>
                </c:pt>
              </c:numCache>
            </c:numRef>
          </c:val>
        </c:ser>
        <c:ser>
          <c:idx val="7"/>
          <c:order val="7"/>
          <c:tx>
            <c:strRef>
              <c:f>'8.1'!$A$20</c:f>
              <c:strCache>
                <c:ptCount val="1"/>
                <c:pt idx="0">
                  <c:v>Jaderné palivo</c:v>
                </c:pt>
              </c:strCache>
            </c:strRef>
          </c:tx>
          <c:invertIfNegative val="0"/>
          <c:cat>
            <c:strRef>
              <c:f>'8.1'!$J$11:$L$11</c:f>
              <c:strCache>
                <c:ptCount val="3"/>
                <c:pt idx="0">
                  <c:v>Leden</c:v>
                </c:pt>
                <c:pt idx="1">
                  <c:v>Únor</c:v>
                </c:pt>
                <c:pt idx="2">
                  <c:v>Březen</c:v>
                </c:pt>
              </c:strCache>
            </c:strRef>
          </c:cat>
          <c:val>
            <c:numRef>
              <c:f>'8.1'!$J$20:$L$20</c:f>
              <c:numCache>
                <c:formatCode>#,##0.0</c:formatCode>
                <c:ptCount val="3"/>
                <c:pt idx="0">
                  <c:v>0</c:v>
                </c:pt>
                <c:pt idx="1">
                  <c:v>0</c:v>
                </c:pt>
                <c:pt idx="2">
                  <c:v>0</c:v>
                </c:pt>
              </c:numCache>
            </c:numRef>
          </c:val>
        </c:ser>
        <c:ser>
          <c:idx val="8"/>
          <c:order val="8"/>
          <c:tx>
            <c:strRef>
              <c:f>'8.1'!$A$21</c:f>
              <c:strCache>
                <c:ptCount val="1"/>
                <c:pt idx="0">
                  <c:v>Koks</c:v>
                </c:pt>
              </c:strCache>
            </c:strRef>
          </c:tx>
          <c:invertIfNegative val="0"/>
          <c:cat>
            <c:strRef>
              <c:f>'8.1'!$J$11:$L$11</c:f>
              <c:strCache>
                <c:ptCount val="3"/>
                <c:pt idx="0">
                  <c:v>Leden</c:v>
                </c:pt>
                <c:pt idx="1">
                  <c:v>Únor</c:v>
                </c:pt>
                <c:pt idx="2">
                  <c:v>Březen</c:v>
                </c:pt>
              </c:strCache>
            </c:strRef>
          </c:cat>
          <c:val>
            <c:numRef>
              <c:f>'8.1'!$J$21:$L$21</c:f>
              <c:numCache>
                <c:formatCode>#,##0.0</c:formatCode>
                <c:ptCount val="3"/>
                <c:pt idx="0">
                  <c:v>0</c:v>
                </c:pt>
                <c:pt idx="1">
                  <c:v>0</c:v>
                </c:pt>
                <c:pt idx="2">
                  <c:v>0</c:v>
                </c:pt>
              </c:numCache>
            </c:numRef>
          </c:val>
        </c:ser>
        <c:ser>
          <c:idx val="9"/>
          <c:order val="9"/>
          <c:tx>
            <c:strRef>
              <c:f>'8.1'!$A$22</c:f>
              <c:strCache>
                <c:ptCount val="1"/>
                <c:pt idx="0">
                  <c:v>Odpadní teplo</c:v>
                </c:pt>
              </c:strCache>
            </c:strRef>
          </c:tx>
          <c:invertIfNegative val="0"/>
          <c:cat>
            <c:strRef>
              <c:f>'8.1'!$J$11:$L$11</c:f>
              <c:strCache>
                <c:ptCount val="3"/>
                <c:pt idx="0">
                  <c:v>Leden</c:v>
                </c:pt>
                <c:pt idx="1">
                  <c:v>Únor</c:v>
                </c:pt>
                <c:pt idx="2">
                  <c:v>Březen</c:v>
                </c:pt>
              </c:strCache>
            </c:strRef>
          </c:cat>
          <c:val>
            <c:numRef>
              <c:f>'8.1'!$J$22:$L$22</c:f>
              <c:numCache>
                <c:formatCode>#,##0.0</c:formatCode>
                <c:ptCount val="3"/>
                <c:pt idx="0">
                  <c:v>0</c:v>
                </c:pt>
                <c:pt idx="1">
                  <c:v>0</c:v>
                </c:pt>
                <c:pt idx="2">
                  <c:v>0</c:v>
                </c:pt>
              </c:numCache>
            </c:numRef>
          </c:val>
        </c:ser>
        <c:ser>
          <c:idx val="10"/>
          <c:order val="10"/>
          <c:tx>
            <c:strRef>
              <c:f>'8.1'!$A$23</c:f>
              <c:strCache>
                <c:ptCount val="1"/>
                <c:pt idx="0">
                  <c:v>Ostatní kapalná paliva</c:v>
                </c:pt>
              </c:strCache>
            </c:strRef>
          </c:tx>
          <c:invertIfNegative val="0"/>
          <c:cat>
            <c:strRef>
              <c:f>'8.1'!$J$11:$L$11</c:f>
              <c:strCache>
                <c:ptCount val="3"/>
                <c:pt idx="0">
                  <c:v>Leden</c:v>
                </c:pt>
                <c:pt idx="1">
                  <c:v>Únor</c:v>
                </c:pt>
                <c:pt idx="2">
                  <c:v>Březen</c:v>
                </c:pt>
              </c:strCache>
            </c:strRef>
          </c:cat>
          <c:val>
            <c:numRef>
              <c:f>'8.1'!$J$23:$L$23</c:f>
              <c:numCache>
                <c:formatCode>#,##0.0</c:formatCode>
                <c:ptCount val="3"/>
                <c:pt idx="0">
                  <c:v>0</c:v>
                </c:pt>
                <c:pt idx="1">
                  <c:v>0</c:v>
                </c:pt>
                <c:pt idx="2">
                  <c:v>0</c:v>
                </c:pt>
              </c:numCache>
            </c:numRef>
          </c:val>
        </c:ser>
        <c:ser>
          <c:idx val="11"/>
          <c:order val="11"/>
          <c:tx>
            <c:strRef>
              <c:f>'8.1'!$A$24</c:f>
              <c:strCache>
                <c:ptCount val="1"/>
                <c:pt idx="0">
                  <c:v>Ostatní pevná paliva</c:v>
                </c:pt>
              </c:strCache>
            </c:strRef>
          </c:tx>
          <c:invertIfNegative val="0"/>
          <c:cat>
            <c:strRef>
              <c:f>'8.1'!$J$11:$L$11</c:f>
              <c:strCache>
                <c:ptCount val="3"/>
                <c:pt idx="0">
                  <c:v>Leden</c:v>
                </c:pt>
                <c:pt idx="1">
                  <c:v>Únor</c:v>
                </c:pt>
                <c:pt idx="2">
                  <c:v>Březen</c:v>
                </c:pt>
              </c:strCache>
            </c:strRef>
          </c:cat>
          <c:val>
            <c:numRef>
              <c:f>'8.1'!$J$24:$L$24</c:f>
              <c:numCache>
                <c:formatCode>#,##0.0</c:formatCode>
                <c:ptCount val="3"/>
                <c:pt idx="0">
                  <c:v>95274</c:v>
                </c:pt>
                <c:pt idx="1">
                  <c:v>82625</c:v>
                </c:pt>
                <c:pt idx="2">
                  <c:v>79958</c:v>
                </c:pt>
              </c:numCache>
            </c:numRef>
          </c:val>
        </c:ser>
        <c:ser>
          <c:idx val="12"/>
          <c:order val="12"/>
          <c:tx>
            <c:strRef>
              <c:f>'8.1'!$A$25</c:f>
              <c:strCache>
                <c:ptCount val="1"/>
                <c:pt idx="0">
                  <c:v>Ostatní plyny</c:v>
                </c:pt>
              </c:strCache>
            </c:strRef>
          </c:tx>
          <c:invertIfNegative val="0"/>
          <c:cat>
            <c:strRef>
              <c:f>'8.1'!$J$11:$L$11</c:f>
              <c:strCache>
                <c:ptCount val="3"/>
                <c:pt idx="0">
                  <c:v>Leden</c:v>
                </c:pt>
                <c:pt idx="1">
                  <c:v>Únor</c:v>
                </c:pt>
                <c:pt idx="2">
                  <c:v>Březen</c:v>
                </c:pt>
              </c:strCache>
            </c:strRef>
          </c:cat>
          <c:val>
            <c:numRef>
              <c:f>'8.1'!$J$25:$L$25</c:f>
              <c:numCache>
                <c:formatCode>#,##0.0</c:formatCode>
                <c:ptCount val="3"/>
                <c:pt idx="0">
                  <c:v>0</c:v>
                </c:pt>
                <c:pt idx="1">
                  <c:v>0</c:v>
                </c:pt>
                <c:pt idx="2">
                  <c:v>0</c:v>
                </c:pt>
              </c:numCache>
            </c:numRef>
          </c:val>
        </c:ser>
        <c:ser>
          <c:idx val="13"/>
          <c:order val="13"/>
          <c:tx>
            <c:strRef>
              <c:f>'8.1'!$A$26</c:f>
              <c:strCache>
                <c:ptCount val="1"/>
                <c:pt idx="0">
                  <c:v>Ostatní</c:v>
                </c:pt>
              </c:strCache>
            </c:strRef>
          </c:tx>
          <c:invertIfNegative val="0"/>
          <c:cat>
            <c:strRef>
              <c:f>'8.1'!$J$11:$L$11</c:f>
              <c:strCache>
                <c:ptCount val="3"/>
                <c:pt idx="0">
                  <c:v>Leden</c:v>
                </c:pt>
                <c:pt idx="1">
                  <c:v>Únor</c:v>
                </c:pt>
                <c:pt idx="2">
                  <c:v>Březen</c:v>
                </c:pt>
              </c:strCache>
            </c:strRef>
          </c:cat>
          <c:val>
            <c:numRef>
              <c:f>'8.1'!$J$26:$L$26</c:f>
              <c:numCache>
                <c:formatCode>#,##0.0</c:formatCode>
                <c:ptCount val="3"/>
                <c:pt idx="0">
                  <c:v>0</c:v>
                </c:pt>
                <c:pt idx="1">
                  <c:v>0</c:v>
                </c:pt>
                <c:pt idx="2">
                  <c:v>0</c:v>
                </c:pt>
              </c:numCache>
            </c:numRef>
          </c:val>
        </c:ser>
        <c:ser>
          <c:idx val="14"/>
          <c:order val="14"/>
          <c:tx>
            <c:strRef>
              <c:f>'8.1'!$A$27</c:f>
              <c:strCache>
                <c:ptCount val="1"/>
                <c:pt idx="0">
                  <c:v>Topné oleje</c:v>
                </c:pt>
              </c:strCache>
            </c:strRef>
          </c:tx>
          <c:invertIfNegative val="0"/>
          <c:cat>
            <c:strRef>
              <c:f>'8.1'!$J$11:$L$11</c:f>
              <c:strCache>
                <c:ptCount val="3"/>
                <c:pt idx="0">
                  <c:v>Leden</c:v>
                </c:pt>
                <c:pt idx="1">
                  <c:v>Únor</c:v>
                </c:pt>
                <c:pt idx="2">
                  <c:v>Březen</c:v>
                </c:pt>
              </c:strCache>
            </c:strRef>
          </c:cat>
          <c:val>
            <c:numRef>
              <c:f>'8.1'!$J$27:$L$27</c:f>
              <c:numCache>
                <c:formatCode>#,##0.0</c:formatCode>
                <c:ptCount val="3"/>
                <c:pt idx="0">
                  <c:v>281.52999999999997</c:v>
                </c:pt>
                <c:pt idx="1">
                  <c:v>373.93700000000001</c:v>
                </c:pt>
                <c:pt idx="2">
                  <c:v>308.19</c:v>
                </c:pt>
              </c:numCache>
            </c:numRef>
          </c:val>
        </c:ser>
        <c:ser>
          <c:idx val="15"/>
          <c:order val="15"/>
          <c:tx>
            <c:strRef>
              <c:f>'8.1'!$A$28</c:f>
              <c:strCache>
                <c:ptCount val="1"/>
                <c:pt idx="0">
                  <c:v>Zemní plyn</c:v>
                </c:pt>
              </c:strCache>
            </c:strRef>
          </c:tx>
          <c:invertIfNegative val="0"/>
          <c:cat>
            <c:strRef>
              <c:f>'8.1'!$J$11:$L$11</c:f>
              <c:strCache>
                <c:ptCount val="3"/>
                <c:pt idx="0">
                  <c:v>Leden</c:v>
                </c:pt>
                <c:pt idx="1">
                  <c:v>Únor</c:v>
                </c:pt>
                <c:pt idx="2">
                  <c:v>Březen</c:v>
                </c:pt>
              </c:strCache>
            </c:strRef>
          </c:cat>
          <c:val>
            <c:numRef>
              <c:f>'8.1'!$J$28:$L$28</c:f>
              <c:numCache>
                <c:formatCode>#,##0.0</c:formatCode>
                <c:ptCount val="3"/>
                <c:pt idx="0">
                  <c:v>522921.67600000004</c:v>
                </c:pt>
                <c:pt idx="1">
                  <c:v>647441.6860000001</c:v>
                </c:pt>
                <c:pt idx="2">
                  <c:v>604674.39599999995</c:v>
                </c:pt>
              </c:numCache>
            </c:numRef>
          </c:val>
        </c:ser>
        <c:dLbls>
          <c:showLegendKey val="0"/>
          <c:showVal val="0"/>
          <c:showCatName val="0"/>
          <c:showSerName val="0"/>
          <c:showPercent val="0"/>
          <c:showBubbleSize val="0"/>
        </c:dLbls>
        <c:gapWidth val="150"/>
        <c:overlap val="100"/>
        <c:axId val="207738368"/>
        <c:axId val="207739904"/>
      </c:barChart>
      <c:catAx>
        <c:axId val="207738368"/>
        <c:scaling>
          <c:orientation val="minMax"/>
        </c:scaling>
        <c:delete val="0"/>
        <c:axPos val="b"/>
        <c:numFmt formatCode="General" sourceLinked="1"/>
        <c:majorTickMark val="none"/>
        <c:minorTickMark val="none"/>
        <c:tickLblPos val="nextTo"/>
        <c:txPr>
          <a:bodyPr/>
          <a:lstStyle/>
          <a:p>
            <a:pPr>
              <a:defRPr sz="900"/>
            </a:pPr>
            <a:endParaRPr lang="cs-CZ"/>
          </a:p>
        </c:txPr>
        <c:crossAx val="207739904"/>
        <c:crosses val="autoZero"/>
        <c:auto val="1"/>
        <c:lblAlgn val="ctr"/>
        <c:lblOffset val="100"/>
        <c:noMultiLvlLbl val="0"/>
      </c:catAx>
      <c:valAx>
        <c:axId val="207739904"/>
        <c:scaling>
          <c:orientation val="minMax"/>
          <c:max val="1800000"/>
        </c:scaling>
        <c:delete val="0"/>
        <c:axPos val="l"/>
        <c:majorGridlines/>
        <c:numFmt formatCode="#,##0" sourceLinked="0"/>
        <c:majorTickMark val="out"/>
        <c:minorTickMark val="none"/>
        <c:tickLblPos val="nextTo"/>
        <c:spPr>
          <a:ln>
            <a:noFill/>
          </a:ln>
        </c:spPr>
        <c:txPr>
          <a:bodyPr/>
          <a:lstStyle/>
          <a:p>
            <a:pPr>
              <a:defRPr sz="900"/>
            </a:pPr>
            <a:endParaRPr lang="cs-CZ"/>
          </a:p>
        </c:txPr>
        <c:crossAx val="2077383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'8.1'!$A$31</c:f>
              <c:strCache>
                <c:ptCount val="1"/>
                <c:pt idx="0">
                  <c:v>Průmysl</c:v>
                </c:pt>
              </c:strCache>
            </c:strRef>
          </c:tx>
          <c:invertIfNegative val="0"/>
          <c:cat>
            <c:strRef>
              <c:f>'8.1'!$J$11:$L$11</c:f>
              <c:strCache>
                <c:ptCount val="3"/>
                <c:pt idx="0">
                  <c:v>Leden</c:v>
                </c:pt>
                <c:pt idx="1">
                  <c:v>Únor</c:v>
                </c:pt>
                <c:pt idx="2">
                  <c:v>Březen</c:v>
                </c:pt>
              </c:strCache>
            </c:strRef>
          </c:cat>
          <c:val>
            <c:numRef>
              <c:f>'8.1'!$J$31:$L$31</c:f>
              <c:numCache>
                <c:formatCode>#,##0.0</c:formatCode>
                <c:ptCount val="3"/>
                <c:pt idx="0">
                  <c:v>59379.673000000003</c:v>
                </c:pt>
                <c:pt idx="1">
                  <c:v>63950.423999999999</c:v>
                </c:pt>
                <c:pt idx="2">
                  <c:v>68508.66399999999</c:v>
                </c:pt>
              </c:numCache>
            </c:numRef>
          </c:val>
        </c:ser>
        <c:ser>
          <c:idx val="1"/>
          <c:order val="1"/>
          <c:tx>
            <c:strRef>
              <c:f>'8.1'!$A$32</c:f>
              <c:strCache>
                <c:ptCount val="1"/>
                <c:pt idx="0">
                  <c:v>Energetika</c:v>
                </c:pt>
              </c:strCache>
            </c:strRef>
          </c:tx>
          <c:invertIfNegative val="0"/>
          <c:cat>
            <c:strRef>
              <c:f>'8.1'!$J$11:$L$11</c:f>
              <c:strCache>
                <c:ptCount val="3"/>
                <c:pt idx="0">
                  <c:v>Leden</c:v>
                </c:pt>
                <c:pt idx="1">
                  <c:v>Únor</c:v>
                </c:pt>
                <c:pt idx="2">
                  <c:v>Březen</c:v>
                </c:pt>
              </c:strCache>
            </c:strRef>
          </c:cat>
          <c:val>
            <c:numRef>
              <c:f>'8.1'!$J$32:$L$32</c:f>
              <c:numCache>
                <c:formatCode>#,##0.0</c:formatCode>
                <c:ptCount val="3"/>
                <c:pt idx="0">
                  <c:v>3271.2449999999999</c:v>
                </c:pt>
                <c:pt idx="1">
                  <c:v>804.90899999999999</c:v>
                </c:pt>
                <c:pt idx="2">
                  <c:v>5730.1980000000003</c:v>
                </c:pt>
              </c:numCache>
            </c:numRef>
          </c:val>
        </c:ser>
        <c:ser>
          <c:idx val="2"/>
          <c:order val="2"/>
          <c:tx>
            <c:strRef>
              <c:f>'8.1'!$A$33</c:f>
              <c:strCache>
                <c:ptCount val="1"/>
                <c:pt idx="0">
                  <c:v>Doprava</c:v>
                </c:pt>
              </c:strCache>
            </c:strRef>
          </c:tx>
          <c:invertIfNegative val="0"/>
          <c:cat>
            <c:strRef>
              <c:f>'8.1'!$J$11:$L$11</c:f>
              <c:strCache>
                <c:ptCount val="3"/>
                <c:pt idx="0">
                  <c:v>Leden</c:v>
                </c:pt>
                <c:pt idx="1">
                  <c:v>Únor</c:v>
                </c:pt>
                <c:pt idx="2">
                  <c:v>Březen</c:v>
                </c:pt>
              </c:strCache>
            </c:strRef>
          </c:cat>
          <c:val>
            <c:numRef>
              <c:f>'8.1'!$J$33:$L$33</c:f>
              <c:numCache>
                <c:formatCode>#,##0.0</c:formatCode>
                <c:ptCount val="3"/>
                <c:pt idx="0">
                  <c:v>47314.815000000002</c:v>
                </c:pt>
                <c:pt idx="1">
                  <c:v>52432.486999999994</c:v>
                </c:pt>
                <c:pt idx="2">
                  <c:v>48752.205999999991</c:v>
                </c:pt>
              </c:numCache>
            </c:numRef>
          </c:val>
        </c:ser>
        <c:ser>
          <c:idx val="3"/>
          <c:order val="3"/>
          <c:tx>
            <c:strRef>
              <c:f>'8.1'!$A$34</c:f>
              <c:strCache>
                <c:ptCount val="1"/>
                <c:pt idx="0">
                  <c:v>Stavebnictví</c:v>
                </c:pt>
              </c:strCache>
            </c:strRef>
          </c:tx>
          <c:invertIfNegative val="0"/>
          <c:cat>
            <c:strRef>
              <c:f>'8.1'!$J$11:$L$11</c:f>
              <c:strCache>
                <c:ptCount val="3"/>
                <c:pt idx="0">
                  <c:v>Leden</c:v>
                </c:pt>
                <c:pt idx="1">
                  <c:v>Únor</c:v>
                </c:pt>
                <c:pt idx="2">
                  <c:v>Březen</c:v>
                </c:pt>
              </c:strCache>
            </c:strRef>
          </c:cat>
          <c:val>
            <c:numRef>
              <c:f>'8.1'!$J$34:$L$34</c:f>
              <c:numCache>
                <c:formatCode>#,##0.0</c:formatCode>
                <c:ptCount val="3"/>
                <c:pt idx="0">
                  <c:v>7601.2619999999997</c:v>
                </c:pt>
                <c:pt idx="1">
                  <c:v>8474.0859999999993</c:v>
                </c:pt>
                <c:pt idx="2">
                  <c:v>8894.14</c:v>
                </c:pt>
              </c:numCache>
            </c:numRef>
          </c:val>
        </c:ser>
        <c:ser>
          <c:idx val="4"/>
          <c:order val="4"/>
          <c:tx>
            <c:strRef>
              <c:f>'8.1'!$A$35</c:f>
              <c:strCache>
                <c:ptCount val="1"/>
                <c:pt idx="0">
                  <c:v>Zemědělství a lesnictví</c:v>
                </c:pt>
              </c:strCache>
            </c:strRef>
          </c:tx>
          <c:invertIfNegative val="0"/>
          <c:cat>
            <c:strRef>
              <c:f>'8.1'!$J$11:$L$11</c:f>
              <c:strCache>
                <c:ptCount val="3"/>
                <c:pt idx="0">
                  <c:v>Leden</c:v>
                </c:pt>
                <c:pt idx="1">
                  <c:v>Únor</c:v>
                </c:pt>
                <c:pt idx="2">
                  <c:v>Březen</c:v>
                </c:pt>
              </c:strCache>
            </c:strRef>
          </c:cat>
          <c:val>
            <c:numRef>
              <c:f>'8.1'!$J$35:$L$35</c:f>
              <c:numCache>
                <c:formatCode>#,##0.0</c:formatCode>
                <c:ptCount val="3"/>
                <c:pt idx="0">
                  <c:v>320</c:v>
                </c:pt>
                <c:pt idx="1">
                  <c:v>347</c:v>
                </c:pt>
                <c:pt idx="2">
                  <c:v>362</c:v>
                </c:pt>
              </c:numCache>
            </c:numRef>
          </c:val>
        </c:ser>
        <c:ser>
          <c:idx val="5"/>
          <c:order val="5"/>
          <c:tx>
            <c:strRef>
              <c:f>'8.1'!$A$36</c:f>
              <c:strCache>
                <c:ptCount val="1"/>
                <c:pt idx="0">
                  <c:v>Domácnosti</c:v>
                </c:pt>
              </c:strCache>
            </c:strRef>
          </c:tx>
          <c:invertIfNegative val="0"/>
          <c:cat>
            <c:strRef>
              <c:f>'8.1'!$J$11:$L$11</c:f>
              <c:strCache>
                <c:ptCount val="3"/>
                <c:pt idx="0">
                  <c:v>Leden</c:v>
                </c:pt>
                <c:pt idx="1">
                  <c:v>Únor</c:v>
                </c:pt>
                <c:pt idx="2">
                  <c:v>Březen</c:v>
                </c:pt>
              </c:strCache>
            </c:strRef>
          </c:cat>
          <c:val>
            <c:numRef>
              <c:f>'8.1'!$J$36:$L$36</c:f>
              <c:numCache>
                <c:formatCode>#,##0.0</c:formatCode>
                <c:ptCount val="3"/>
                <c:pt idx="0">
                  <c:v>909522.52799999993</c:v>
                </c:pt>
                <c:pt idx="1">
                  <c:v>964791.41199999989</c:v>
                </c:pt>
                <c:pt idx="2">
                  <c:v>909875.77</c:v>
                </c:pt>
              </c:numCache>
            </c:numRef>
          </c:val>
        </c:ser>
        <c:ser>
          <c:idx val="6"/>
          <c:order val="6"/>
          <c:tx>
            <c:strRef>
              <c:f>'8.1'!$A$37</c:f>
              <c:strCache>
                <c:ptCount val="1"/>
                <c:pt idx="0">
                  <c:v>Obchod, služby, školství, zdravotnictví</c:v>
                </c:pt>
              </c:strCache>
            </c:strRef>
          </c:tx>
          <c:invertIfNegative val="0"/>
          <c:cat>
            <c:strRef>
              <c:f>'8.1'!$J$11:$L$11</c:f>
              <c:strCache>
                <c:ptCount val="3"/>
                <c:pt idx="0">
                  <c:v>Leden</c:v>
                </c:pt>
                <c:pt idx="1">
                  <c:v>Únor</c:v>
                </c:pt>
                <c:pt idx="2">
                  <c:v>Březen</c:v>
                </c:pt>
              </c:strCache>
            </c:strRef>
          </c:cat>
          <c:val>
            <c:numRef>
              <c:f>'8.1'!$J$37:$L$37</c:f>
              <c:numCache>
                <c:formatCode>#,##0.0</c:formatCode>
                <c:ptCount val="3"/>
                <c:pt idx="0">
                  <c:v>628295.85600000003</c:v>
                </c:pt>
                <c:pt idx="1">
                  <c:v>677291.68800000008</c:v>
                </c:pt>
                <c:pt idx="2">
                  <c:v>669627.15599999996</c:v>
                </c:pt>
              </c:numCache>
            </c:numRef>
          </c:val>
        </c:ser>
        <c:ser>
          <c:idx val="7"/>
          <c:order val="7"/>
          <c:tx>
            <c:strRef>
              <c:f>'8.1'!$A$38</c:f>
              <c:strCache>
                <c:ptCount val="1"/>
                <c:pt idx="0">
                  <c:v>Ostatní</c:v>
                </c:pt>
              </c:strCache>
            </c:strRef>
          </c:tx>
          <c:invertIfNegative val="0"/>
          <c:cat>
            <c:strRef>
              <c:f>'8.1'!$J$11:$L$11</c:f>
              <c:strCache>
                <c:ptCount val="3"/>
                <c:pt idx="0">
                  <c:v>Leden</c:v>
                </c:pt>
                <c:pt idx="1">
                  <c:v>Únor</c:v>
                </c:pt>
                <c:pt idx="2">
                  <c:v>Březen</c:v>
                </c:pt>
              </c:strCache>
            </c:strRef>
          </c:cat>
          <c:val>
            <c:numRef>
              <c:f>'8.1'!$J$38:$L$38</c:f>
              <c:numCache>
                <c:formatCode>#,##0.0</c:formatCode>
                <c:ptCount val="3"/>
                <c:pt idx="0">
                  <c:v>20019.039000000001</c:v>
                </c:pt>
                <c:pt idx="1">
                  <c:v>22414.905000000002</c:v>
                </c:pt>
                <c:pt idx="2">
                  <c:v>21695.835999999999</c:v>
                </c:pt>
              </c:numCache>
            </c:numRef>
          </c:val>
        </c:ser>
        <c:dLbls>
          <c:showLegendKey val="0"/>
          <c:showVal val="0"/>
          <c:showCatName val="0"/>
          <c:showSerName val="0"/>
          <c:showPercent val="0"/>
          <c:showBubbleSize val="0"/>
        </c:dLbls>
        <c:gapWidth val="150"/>
        <c:overlap val="100"/>
        <c:axId val="210866944"/>
        <c:axId val="210868480"/>
      </c:barChart>
      <c:catAx>
        <c:axId val="210866944"/>
        <c:scaling>
          <c:orientation val="minMax"/>
        </c:scaling>
        <c:delete val="0"/>
        <c:axPos val="b"/>
        <c:numFmt formatCode="General" sourceLinked="1"/>
        <c:majorTickMark val="none"/>
        <c:minorTickMark val="none"/>
        <c:tickLblPos val="nextTo"/>
        <c:txPr>
          <a:bodyPr/>
          <a:lstStyle/>
          <a:p>
            <a:pPr>
              <a:defRPr sz="900"/>
            </a:pPr>
            <a:endParaRPr lang="cs-CZ"/>
          </a:p>
        </c:txPr>
        <c:crossAx val="210868480"/>
        <c:crosses val="autoZero"/>
        <c:auto val="1"/>
        <c:lblAlgn val="ctr"/>
        <c:lblOffset val="100"/>
        <c:noMultiLvlLbl val="0"/>
      </c:catAx>
      <c:valAx>
        <c:axId val="210868480"/>
        <c:scaling>
          <c:orientation val="minMax"/>
          <c:max val="18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0866944"/>
        <c:crosses val="autoZero"/>
        <c:crossBetween val="between"/>
        <c:majorUnit val="3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General</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General</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General</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General</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General</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General</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General</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General</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General</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General</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General</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General</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General</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General</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General</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General</c:formatCode>
                <c:ptCount val="1"/>
              </c:numCache>
            </c:numRef>
          </c:val>
        </c:ser>
        <c:dLbls>
          <c:showLegendKey val="0"/>
          <c:showVal val="0"/>
          <c:showCatName val="0"/>
          <c:showSerName val="0"/>
          <c:showPercent val="0"/>
          <c:showBubbleSize val="0"/>
        </c:dLbls>
        <c:gapWidth val="150"/>
        <c:axId val="212000128"/>
        <c:axId val="212006016"/>
      </c:barChart>
      <c:catAx>
        <c:axId val="212000128"/>
        <c:scaling>
          <c:orientation val="minMax"/>
        </c:scaling>
        <c:delete val="1"/>
        <c:axPos val="b"/>
        <c:numFmt formatCode="General" sourceLinked="1"/>
        <c:majorTickMark val="out"/>
        <c:minorTickMark val="none"/>
        <c:tickLblPos val="nextTo"/>
        <c:crossAx val="212006016"/>
        <c:crosses val="autoZero"/>
        <c:auto val="1"/>
        <c:lblAlgn val="ctr"/>
        <c:lblOffset val="100"/>
        <c:noMultiLvlLbl val="0"/>
      </c:catAx>
      <c:valAx>
        <c:axId val="212006016"/>
        <c:scaling>
          <c:orientation val="minMax"/>
        </c:scaling>
        <c:delete val="1"/>
        <c:axPos val="l"/>
        <c:numFmt formatCode="General" sourceLinked="1"/>
        <c:majorTickMark val="out"/>
        <c:minorTickMark val="none"/>
        <c:tickLblPos val="nextTo"/>
        <c:crossAx val="21200012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'8.1'!$M$13:$M$28</c:f>
              <c:numCache>
                <c:formatCode>0.0%</c:formatCode>
                <c:ptCount val="16"/>
              </c:numCache>
            </c:numRef>
          </c:cat>
          <c:val>
            <c:numRef>
              <c:f>'8.1'!$M$13:$M$28</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'8.1'!$M$31:$M$38</c:f>
              <c:numCache>
                <c:formatCode>#,##0.0</c:formatCode>
                <c:ptCount val="8"/>
              </c:numCache>
            </c:numRef>
          </c:cat>
          <c:val>
            <c:numRef>
              <c:f>'8.1'!$M$31:$M$38</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Jihočeský kraj</a:t>
            </a:r>
          </a:p>
        </c:rich>
      </c:tx>
      <c:overlay val="0"/>
    </c:title>
    <c:autoTitleDeleted val="0"/>
    <c:plotArea>
      <c:layout>
        <c:manualLayout>
          <c:layoutTarget val="inner"/>
          <c:xMode val="edge"/>
          <c:yMode val="edge"/>
          <c:x val="4.0663060353530081E-2"/>
          <c:y val="0.30584543598716829"/>
          <c:w val="0.90254655833803266"/>
          <c:h val="0.24547448142412759"/>
        </c:manualLayout>
      </c:layout>
      <c:barChart>
        <c:barDir val="bar"/>
        <c:grouping val="clustered"/>
        <c:varyColors val="0"/>
        <c:ser>
          <c:idx val="2"/>
          <c:order val="0"/>
          <c:tx>
            <c:strRef>
              <c:f>'8.2'!$I$5</c:f>
              <c:strCache>
                <c:ptCount val="1"/>
                <c:pt idx="0">
                  <c:v>dodávkách ČR</c:v>
                </c:pt>
              </c:strCache>
            </c:strRef>
          </c:tx>
          <c:invertIfNegative val="0"/>
          <c:val>
            <c:numRef>
              <c:f>'8.2'!$J$5</c:f>
              <c:numCache>
                <c:formatCode>0.0%</c:formatCode>
                <c:ptCount val="1"/>
                <c:pt idx="0">
                  <c:v>5.6506930414752132E-2</c:v>
                </c:pt>
              </c:numCache>
            </c:numRef>
          </c:val>
        </c:ser>
        <c:ser>
          <c:idx val="1"/>
          <c:order val="1"/>
          <c:tx>
            <c:strRef>
              <c:f>'8.2'!$I$4</c:f>
              <c:strCache>
                <c:ptCount val="1"/>
                <c:pt idx="0">
                  <c:v>výrobě</c:v>
                </c:pt>
              </c:strCache>
            </c:strRef>
          </c:tx>
          <c:invertIfNegative val="0"/>
          <c:val>
            <c:numRef>
              <c:f>'8.2'!$J$4</c:f>
              <c:numCache>
                <c:formatCode>0.0%</c:formatCode>
                <c:ptCount val="1"/>
                <c:pt idx="0">
                  <c:v>4.9518929834329553E-2</c:v>
                </c:pt>
              </c:numCache>
            </c:numRef>
          </c:val>
        </c:ser>
        <c:ser>
          <c:idx val="0"/>
          <c:order val="2"/>
          <c:tx>
            <c:strRef>
              <c:f>'8.2'!$I$3</c:f>
              <c:strCache>
                <c:ptCount val="1"/>
                <c:pt idx="0">
                  <c:v>instalovaném výkonu</c:v>
                </c:pt>
              </c:strCache>
            </c:strRef>
          </c:tx>
          <c:invertIfNegative val="0"/>
          <c:val>
            <c:numRef>
              <c:f>'8.2'!$J$3</c:f>
              <c:numCache>
                <c:formatCode>0.0%</c:formatCode>
                <c:ptCount val="1"/>
                <c:pt idx="0">
                  <c:v>0.1307996298945919</c:v>
                </c:pt>
              </c:numCache>
            </c:numRef>
          </c:val>
        </c:ser>
        <c:dLbls>
          <c:showLegendKey val="0"/>
          <c:showVal val="0"/>
          <c:showCatName val="0"/>
          <c:showSerName val="0"/>
          <c:showPercent val="0"/>
          <c:showBubbleSize val="0"/>
        </c:dLbls>
        <c:gapWidth val="150"/>
        <c:axId val="211018112"/>
        <c:axId val="211019648"/>
      </c:barChart>
      <c:catAx>
        <c:axId val="211018112"/>
        <c:scaling>
          <c:orientation val="minMax"/>
        </c:scaling>
        <c:delete val="1"/>
        <c:axPos val="l"/>
        <c:numFmt formatCode="General" sourceLinked="1"/>
        <c:majorTickMark val="none"/>
        <c:minorTickMark val="none"/>
        <c:tickLblPos val="nextTo"/>
        <c:crossAx val="211019648"/>
        <c:crosses val="autoZero"/>
        <c:auto val="1"/>
        <c:lblAlgn val="ctr"/>
        <c:lblOffset val="100"/>
        <c:noMultiLvlLbl val="0"/>
      </c:catAx>
      <c:valAx>
        <c:axId val="21101964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11018112"/>
        <c:crosses val="autoZero"/>
        <c:crossBetween val="between"/>
      </c:valAx>
    </c:plotArea>
    <c:legend>
      <c:legendPos val="b"/>
      <c:layout>
        <c:manualLayout>
          <c:xMode val="edge"/>
          <c:yMode val="edge"/>
          <c:x val="0.14146772767462423"/>
          <c:y val="0.74908068686696816"/>
          <c:w val="0.85853227232537577"/>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(GJ)</a:t>
            </a:r>
          </a:p>
        </c:rich>
      </c:tx>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'8.2'!$A$13</c:f>
              <c:strCache>
                <c:ptCount val="1"/>
                <c:pt idx="0">
                  <c:v>Biomasa</c:v>
                </c:pt>
              </c:strCache>
            </c:strRef>
          </c:tx>
          <c:invertIfNegative val="0"/>
          <c:cat>
            <c:strRef>
              <c:f>'8.2'!$J$11:$L$11</c:f>
              <c:strCache>
                <c:ptCount val="3"/>
                <c:pt idx="0">
                  <c:v>Leden</c:v>
                </c:pt>
                <c:pt idx="1">
                  <c:v>Únor</c:v>
                </c:pt>
                <c:pt idx="2">
                  <c:v>Březen</c:v>
                </c:pt>
              </c:strCache>
            </c:strRef>
          </c:cat>
          <c:val>
            <c:numRef>
              <c:f>'8.2'!$J$13:$L$13</c:f>
              <c:numCache>
                <c:formatCode>#,##0.0</c:formatCode>
                <c:ptCount val="3"/>
                <c:pt idx="0">
                  <c:v>115937.307</c:v>
                </c:pt>
                <c:pt idx="1">
                  <c:v>111671.06100000002</c:v>
                </c:pt>
                <c:pt idx="2">
                  <c:v>106973.26999999999</c:v>
                </c:pt>
              </c:numCache>
            </c:numRef>
          </c:val>
        </c:ser>
        <c:ser>
          <c:idx val="1"/>
          <c:order val="1"/>
          <c:tx>
            <c:strRef>
              <c:f>'8.2'!$A$14</c:f>
              <c:strCache>
                <c:ptCount val="1"/>
                <c:pt idx="0">
                  <c:v>Bioplyn</c:v>
                </c:pt>
              </c:strCache>
            </c:strRef>
          </c:tx>
          <c:invertIfNegative val="0"/>
          <c:cat>
            <c:strRef>
              <c:f>'8.2'!$J$11:$L$11</c:f>
              <c:strCache>
                <c:ptCount val="3"/>
                <c:pt idx="0">
                  <c:v>Leden</c:v>
                </c:pt>
                <c:pt idx="1">
                  <c:v>Únor</c:v>
                </c:pt>
                <c:pt idx="2">
                  <c:v>Březen</c:v>
                </c:pt>
              </c:strCache>
            </c:strRef>
          </c:cat>
          <c:val>
            <c:numRef>
              <c:f>'8.2'!$J$14:$L$14</c:f>
              <c:numCache>
                <c:formatCode>#,##0.0</c:formatCode>
                <c:ptCount val="3"/>
                <c:pt idx="0">
                  <c:v>8249.3309999999983</c:v>
                </c:pt>
                <c:pt idx="1">
                  <c:v>7798.5610000000006</c:v>
                </c:pt>
                <c:pt idx="2">
                  <c:v>8571.1400000000012</c:v>
                </c:pt>
              </c:numCache>
            </c:numRef>
          </c:val>
        </c:ser>
        <c:ser>
          <c:idx val="2"/>
          <c:order val="2"/>
          <c:tx>
            <c:strRef>
              <c:f>'8.2'!$A$15</c:f>
              <c:strCache>
                <c:ptCount val="1"/>
                <c:pt idx="0">
                  <c:v>Černé uhlí</c:v>
                </c:pt>
              </c:strCache>
            </c:strRef>
          </c:tx>
          <c:invertIfNegative val="0"/>
          <c:cat>
            <c:strRef>
              <c:f>'8.2'!$J$11:$L$11</c:f>
              <c:strCache>
                <c:ptCount val="3"/>
                <c:pt idx="0">
                  <c:v>Leden</c:v>
                </c:pt>
                <c:pt idx="1">
                  <c:v>Únor</c:v>
                </c:pt>
                <c:pt idx="2">
                  <c:v>Březen</c:v>
                </c:pt>
              </c:strCache>
            </c:strRef>
          </c:cat>
          <c:val>
            <c:numRef>
              <c:f>'8.2'!$J$15:$L$15</c:f>
              <c:numCache>
                <c:formatCode>#,##0.0</c:formatCode>
                <c:ptCount val="3"/>
                <c:pt idx="0">
                  <c:v>0</c:v>
                </c:pt>
                <c:pt idx="1">
                  <c:v>0</c:v>
                </c:pt>
                <c:pt idx="2">
                  <c:v>0</c:v>
                </c:pt>
              </c:numCache>
            </c:numRef>
          </c:val>
        </c:ser>
        <c:ser>
          <c:idx val="3"/>
          <c:order val="3"/>
          <c:tx>
            <c:strRef>
              <c:f>'8.2'!$A$16</c:f>
              <c:strCache>
                <c:ptCount val="1"/>
                <c:pt idx="0">
                  <c:v>Elektrická energie</c:v>
                </c:pt>
              </c:strCache>
            </c:strRef>
          </c:tx>
          <c:invertIfNegative val="0"/>
          <c:cat>
            <c:strRef>
              <c:f>'8.2'!$J$11:$L$11</c:f>
              <c:strCache>
                <c:ptCount val="3"/>
                <c:pt idx="0">
                  <c:v>Leden</c:v>
                </c:pt>
                <c:pt idx="1">
                  <c:v>Únor</c:v>
                </c:pt>
                <c:pt idx="2">
                  <c:v>Březen</c:v>
                </c:pt>
              </c:strCache>
            </c:strRef>
          </c:cat>
          <c:val>
            <c:numRef>
              <c:f>'8.2'!$J$16:$L$16</c:f>
              <c:numCache>
                <c:formatCode>#,##0.0</c:formatCode>
                <c:ptCount val="3"/>
                <c:pt idx="0">
                  <c:v>31.65</c:v>
                </c:pt>
                <c:pt idx="1">
                  <c:v>32.11</c:v>
                </c:pt>
                <c:pt idx="2">
                  <c:v>24.740000000000002</c:v>
                </c:pt>
              </c:numCache>
            </c:numRef>
          </c:val>
        </c:ser>
        <c:ser>
          <c:idx val="4"/>
          <c:order val="4"/>
          <c:tx>
            <c:strRef>
              <c:f>'8.2'!$A$17</c:f>
              <c:strCache>
                <c:ptCount val="1"/>
                <c:pt idx="0">
                  <c:v>Energie prostředí (tepelné čerpadlo)</c:v>
                </c:pt>
              </c:strCache>
            </c:strRef>
          </c:tx>
          <c:invertIfNegative val="0"/>
          <c:cat>
            <c:strRef>
              <c:f>'8.2'!$J$11:$L$11</c:f>
              <c:strCache>
                <c:ptCount val="3"/>
                <c:pt idx="0">
                  <c:v>Leden</c:v>
                </c:pt>
                <c:pt idx="1">
                  <c:v>Únor</c:v>
                </c:pt>
                <c:pt idx="2">
                  <c:v>Březen</c:v>
                </c:pt>
              </c:strCache>
            </c:strRef>
          </c:cat>
          <c:val>
            <c:numRef>
              <c:f>'8.2'!$J$17:$L$17</c:f>
              <c:numCache>
                <c:formatCode>#,##0.0</c:formatCode>
                <c:ptCount val="3"/>
                <c:pt idx="0">
                  <c:v>24.77</c:v>
                </c:pt>
                <c:pt idx="1">
                  <c:v>29.51</c:v>
                </c:pt>
                <c:pt idx="2">
                  <c:v>13.57</c:v>
                </c:pt>
              </c:numCache>
            </c:numRef>
          </c:val>
        </c:ser>
        <c:ser>
          <c:idx val="5"/>
          <c:order val="5"/>
          <c:tx>
            <c:strRef>
              <c:f>'8.2'!$A$18</c:f>
              <c:strCache>
                <c:ptCount val="1"/>
                <c:pt idx="0">
                  <c:v>Energie Slunce (solární kolektor)</c:v>
                </c:pt>
              </c:strCache>
            </c:strRef>
          </c:tx>
          <c:invertIfNegative val="0"/>
          <c:cat>
            <c:strRef>
              <c:f>'8.2'!$J$11:$L$11</c:f>
              <c:strCache>
                <c:ptCount val="3"/>
                <c:pt idx="0">
                  <c:v>Leden</c:v>
                </c:pt>
                <c:pt idx="1">
                  <c:v>Únor</c:v>
                </c:pt>
                <c:pt idx="2">
                  <c:v>Březen</c:v>
                </c:pt>
              </c:strCache>
            </c:strRef>
          </c:cat>
          <c:val>
            <c:numRef>
              <c:f>'8.2'!$J$18:$L$18</c:f>
              <c:numCache>
                <c:formatCode>#,##0.0</c:formatCode>
                <c:ptCount val="3"/>
                <c:pt idx="0">
                  <c:v>0</c:v>
                </c:pt>
                <c:pt idx="1">
                  <c:v>0</c:v>
                </c:pt>
                <c:pt idx="2">
                  <c:v>0</c:v>
                </c:pt>
              </c:numCache>
            </c:numRef>
          </c:val>
        </c:ser>
        <c:ser>
          <c:idx val="6"/>
          <c:order val="6"/>
          <c:tx>
            <c:strRef>
              <c:f>'8.2'!$A$19</c:f>
              <c:strCache>
                <c:ptCount val="1"/>
                <c:pt idx="0">
                  <c:v>Hnědé uhlí</c:v>
                </c:pt>
              </c:strCache>
            </c:strRef>
          </c:tx>
          <c:invertIfNegative val="0"/>
          <c:cat>
            <c:strRef>
              <c:f>'8.2'!$J$11:$L$11</c:f>
              <c:strCache>
                <c:ptCount val="3"/>
                <c:pt idx="0">
                  <c:v>Leden</c:v>
                </c:pt>
                <c:pt idx="1">
                  <c:v>Únor</c:v>
                </c:pt>
                <c:pt idx="2">
                  <c:v>Březen</c:v>
                </c:pt>
              </c:strCache>
            </c:strRef>
          </c:cat>
          <c:val>
            <c:numRef>
              <c:f>'8.2'!$J$19:$L$19</c:f>
              <c:numCache>
                <c:formatCode>#,##0.0</c:formatCode>
                <c:ptCount val="3"/>
                <c:pt idx="0">
                  <c:v>473892.94299999997</c:v>
                </c:pt>
                <c:pt idx="1">
                  <c:v>520296.32800000004</c:v>
                </c:pt>
                <c:pt idx="2">
                  <c:v>502877.94800000003</c:v>
                </c:pt>
              </c:numCache>
            </c:numRef>
          </c:val>
        </c:ser>
        <c:ser>
          <c:idx val="7"/>
          <c:order val="7"/>
          <c:tx>
            <c:strRef>
              <c:f>'8.2'!$A$20</c:f>
              <c:strCache>
                <c:ptCount val="1"/>
                <c:pt idx="0">
                  <c:v>Jaderné palivo</c:v>
                </c:pt>
              </c:strCache>
            </c:strRef>
          </c:tx>
          <c:invertIfNegative val="0"/>
          <c:cat>
            <c:strRef>
              <c:f>'8.2'!$J$11:$L$11</c:f>
              <c:strCache>
                <c:ptCount val="3"/>
                <c:pt idx="0">
                  <c:v>Leden</c:v>
                </c:pt>
                <c:pt idx="1">
                  <c:v>Únor</c:v>
                </c:pt>
                <c:pt idx="2">
                  <c:v>Březen</c:v>
                </c:pt>
              </c:strCache>
            </c:strRef>
          </c:cat>
          <c:val>
            <c:numRef>
              <c:f>'8.2'!$J$20:$L$20</c:f>
              <c:numCache>
                <c:formatCode>#,##0.0</c:formatCode>
                <c:ptCount val="3"/>
                <c:pt idx="0">
                  <c:v>29585.67</c:v>
                </c:pt>
                <c:pt idx="1">
                  <c:v>29527.33</c:v>
                </c:pt>
                <c:pt idx="2">
                  <c:v>23779.98</c:v>
                </c:pt>
              </c:numCache>
            </c:numRef>
          </c:val>
        </c:ser>
        <c:ser>
          <c:idx val="8"/>
          <c:order val="8"/>
          <c:tx>
            <c:strRef>
              <c:f>'8.2'!$A$21</c:f>
              <c:strCache>
                <c:ptCount val="1"/>
                <c:pt idx="0">
                  <c:v>Koks</c:v>
                </c:pt>
              </c:strCache>
            </c:strRef>
          </c:tx>
          <c:invertIfNegative val="0"/>
          <c:cat>
            <c:strRef>
              <c:f>'8.2'!$J$11:$L$11</c:f>
              <c:strCache>
                <c:ptCount val="3"/>
                <c:pt idx="0">
                  <c:v>Leden</c:v>
                </c:pt>
                <c:pt idx="1">
                  <c:v>Únor</c:v>
                </c:pt>
                <c:pt idx="2">
                  <c:v>Březen</c:v>
                </c:pt>
              </c:strCache>
            </c:strRef>
          </c:cat>
          <c:val>
            <c:numRef>
              <c:f>'8.2'!$J$21:$L$21</c:f>
              <c:numCache>
                <c:formatCode>#,##0.0</c:formatCode>
                <c:ptCount val="3"/>
                <c:pt idx="0">
                  <c:v>0</c:v>
                </c:pt>
                <c:pt idx="1">
                  <c:v>0</c:v>
                </c:pt>
                <c:pt idx="2">
                  <c:v>0</c:v>
                </c:pt>
              </c:numCache>
            </c:numRef>
          </c:val>
        </c:ser>
        <c:ser>
          <c:idx val="9"/>
          <c:order val="9"/>
          <c:tx>
            <c:strRef>
              <c:f>'8.2'!$A$22</c:f>
              <c:strCache>
                <c:ptCount val="1"/>
                <c:pt idx="0">
                  <c:v>Odpadní teplo</c:v>
                </c:pt>
              </c:strCache>
            </c:strRef>
          </c:tx>
          <c:invertIfNegative val="0"/>
          <c:cat>
            <c:strRef>
              <c:f>'8.2'!$J$11:$L$11</c:f>
              <c:strCache>
                <c:ptCount val="3"/>
                <c:pt idx="0">
                  <c:v>Leden</c:v>
                </c:pt>
                <c:pt idx="1">
                  <c:v>Únor</c:v>
                </c:pt>
                <c:pt idx="2">
                  <c:v>Březen</c:v>
                </c:pt>
              </c:strCache>
            </c:strRef>
          </c:cat>
          <c:val>
            <c:numRef>
              <c:f>'8.2'!$J$22:$L$22</c:f>
              <c:numCache>
                <c:formatCode>#,##0.0</c:formatCode>
                <c:ptCount val="3"/>
                <c:pt idx="0">
                  <c:v>0</c:v>
                </c:pt>
                <c:pt idx="1">
                  <c:v>0</c:v>
                </c:pt>
                <c:pt idx="2">
                  <c:v>0</c:v>
                </c:pt>
              </c:numCache>
            </c:numRef>
          </c:val>
        </c:ser>
        <c:ser>
          <c:idx val="10"/>
          <c:order val="10"/>
          <c:tx>
            <c:strRef>
              <c:f>'8.2'!$A$23</c:f>
              <c:strCache>
                <c:ptCount val="1"/>
                <c:pt idx="0">
                  <c:v>Ostatní kapalná paliva</c:v>
                </c:pt>
              </c:strCache>
            </c:strRef>
          </c:tx>
          <c:invertIfNegative val="0"/>
          <c:cat>
            <c:strRef>
              <c:f>'8.2'!$J$11:$L$11</c:f>
              <c:strCache>
                <c:ptCount val="3"/>
                <c:pt idx="0">
                  <c:v>Leden</c:v>
                </c:pt>
                <c:pt idx="1">
                  <c:v>Únor</c:v>
                </c:pt>
                <c:pt idx="2">
                  <c:v>Březen</c:v>
                </c:pt>
              </c:strCache>
            </c:strRef>
          </c:cat>
          <c:val>
            <c:numRef>
              <c:f>'8.2'!$J$23:$L$23</c:f>
              <c:numCache>
                <c:formatCode>#,##0.0</c:formatCode>
                <c:ptCount val="3"/>
                <c:pt idx="0">
                  <c:v>35</c:v>
                </c:pt>
                <c:pt idx="1">
                  <c:v>1612</c:v>
                </c:pt>
                <c:pt idx="2">
                  <c:v>909</c:v>
                </c:pt>
              </c:numCache>
            </c:numRef>
          </c:val>
        </c:ser>
        <c:ser>
          <c:idx val="11"/>
          <c:order val="11"/>
          <c:tx>
            <c:strRef>
              <c:f>'8.2'!$A$24</c:f>
              <c:strCache>
                <c:ptCount val="1"/>
                <c:pt idx="0">
                  <c:v>Ostatní pevná paliva</c:v>
                </c:pt>
              </c:strCache>
            </c:strRef>
          </c:tx>
          <c:invertIfNegative val="0"/>
          <c:cat>
            <c:strRef>
              <c:f>'8.2'!$J$11:$L$11</c:f>
              <c:strCache>
                <c:ptCount val="3"/>
                <c:pt idx="0">
                  <c:v>Leden</c:v>
                </c:pt>
                <c:pt idx="1">
                  <c:v>Únor</c:v>
                </c:pt>
                <c:pt idx="2">
                  <c:v>Březen</c:v>
                </c:pt>
              </c:strCache>
            </c:strRef>
          </c:cat>
          <c:val>
            <c:numRef>
              <c:f>'8.2'!$J$24:$L$24</c:f>
              <c:numCache>
                <c:formatCode>#,##0.0</c:formatCode>
                <c:ptCount val="3"/>
                <c:pt idx="0">
                  <c:v>999</c:v>
                </c:pt>
                <c:pt idx="1">
                  <c:v>880</c:v>
                </c:pt>
                <c:pt idx="2">
                  <c:v>720</c:v>
                </c:pt>
              </c:numCache>
            </c:numRef>
          </c:val>
        </c:ser>
        <c:ser>
          <c:idx val="12"/>
          <c:order val="12"/>
          <c:tx>
            <c:strRef>
              <c:f>'8.2'!$A$25</c:f>
              <c:strCache>
                <c:ptCount val="1"/>
                <c:pt idx="0">
                  <c:v>Ostatní plyny</c:v>
                </c:pt>
              </c:strCache>
            </c:strRef>
          </c:tx>
          <c:invertIfNegative val="0"/>
          <c:cat>
            <c:strRef>
              <c:f>'8.2'!$J$11:$L$11</c:f>
              <c:strCache>
                <c:ptCount val="3"/>
                <c:pt idx="0">
                  <c:v>Leden</c:v>
                </c:pt>
                <c:pt idx="1">
                  <c:v>Únor</c:v>
                </c:pt>
                <c:pt idx="2">
                  <c:v>Březen</c:v>
                </c:pt>
              </c:strCache>
            </c:strRef>
          </c:cat>
          <c:val>
            <c:numRef>
              <c:f>'8.2'!$J$25:$L$25</c:f>
              <c:numCache>
                <c:formatCode>#,##0.0</c:formatCode>
                <c:ptCount val="3"/>
                <c:pt idx="0">
                  <c:v>122.336</c:v>
                </c:pt>
                <c:pt idx="1">
                  <c:v>133.11000000000001</c:v>
                </c:pt>
                <c:pt idx="2">
                  <c:v>128.32</c:v>
                </c:pt>
              </c:numCache>
            </c:numRef>
          </c:val>
        </c:ser>
        <c:ser>
          <c:idx val="13"/>
          <c:order val="13"/>
          <c:tx>
            <c:strRef>
              <c:f>'8.2'!$A$26</c:f>
              <c:strCache>
                <c:ptCount val="1"/>
                <c:pt idx="0">
                  <c:v>Ostatní</c:v>
                </c:pt>
              </c:strCache>
            </c:strRef>
          </c:tx>
          <c:invertIfNegative val="0"/>
          <c:cat>
            <c:strRef>
              <c:f>'8.2'!$J$11:$L$11</c:f>
              <c:strCache>
                <c:ptCount val="3"/>
                <c:pt idx="0">
                  <c:v>Leden</c:v>
                </c:pt>
                <c:pt idx="1">
                  <c:v>Únor</c:v>
                </c:pt>
                <c:pt idx="2">
                  <c:v>Březen</c:v>
                </c:pt>
              </c:strCache>
            </c:strRef>
          </c:cat>
          <c:val>
            <c:numRef>
              <c:f>'8.2'!$J$26:$L$26</c:f>
              <c:numCache>
                <c:formatCode>#,##0.0</c:formatCode>
                <c:ptCount val="3"/>
                <c:pt idx="0">
                  <c:v>0</c:v>
                </c:pt>
                <c:pt idx="1">
                  <c:v>0</c:v>
                </c:pt>
                <c:pt idx="2">
                  <c:v>0</c:v>
                </c:pt>
              </c:numCache>
            </c:numRef>
          </c:val>
        </c:ser>
        <c:ser>
          <c:idx val="14"/>
          <c:order val="14"/>
          <c:tx>
            <c:strRef>
              <c:f>'8.2'!$A$27</c:f>
              <c:strCache>
                <c:ptCount val="1"/>
                <c:pt idx="0">
                  <c:v>Topné oleje</c:v>
                </c:pt>
              </c:strCache>
            </c:strRef>
          </c:tx>
          <c:invertIfNegative val="0"/>
          <c:cat>
            <c:strRef>
              <c:f>'8.2'!$J$11:$L$11</c:f>
              <c:strCache>
                <c:ptCount val="3"/>
                <c:pt idx="0">
                  <c:v>Leden</c:v>
                </c:pt>
                <c:pt idx="1">
                  <c:v>Únor</c:v>
                </c:pt>
                <c:pt idx="2">
                  <c:v>Březen</c:v>
                </c:pt>
              </c:strCache>
            </c:strRef>
          </c:cat>
          <c:val>
            <c:numRef>
              <c:f>'8.2'!$J$27:$L$27</c:f>
              <c:numCache>
                <c:formatCode>#,##0.0</c:formatCode>
                <c:ptCount val="3"/>
                <c:pt idx="0">
                  <c:v>239.49600000000001</c:v>
                </c:pt>
                <c:pt idx="1">
                  <c:v>605.22499999999991</c:v>
                </c:pt>
                <c:pt idx="2">
                  <c:v>313.60599999999999</c:v>
                </c:pt>
              </c:numCache>
            </c:numRef>
          </c:val>
        </c:ser>
        <c:ser>
          <c:idx val="15"/>
          <c:order val="15"/>
          <c:tx>
            <c:strRef>
              <c:f>'8.2'!$A$28</c:f>
              <c:strCache>
                <c:ptCount val="1"/>
                <c:pt idx="0">
                  <c:v>Zemní plyn</c:v>
                </c:pt>
              </c:strCache>
            </c:strRef>
          </c:tx>
          <c:invertIfNegative val="0"/>
          <c:cat>
            <c:strRef>
              <c:f>'8.2'!$J$11:$L$11</c:f>
              <c:strCache>
                <c:ptCount val="3"/>
                <c:pt idx="0">
                  <c:v>Leden</c:v>
                </c:pt>
                <c:pt idx="1">
                  <c:v>Únor</c:v>
                </c:pt>
                <c:pt idx="2">
                  <c:v>Březen</c:v>
                </c:pt>
              </c:strCache>
            </c:strRef>
          </c:cat>
          <c:val>
            <c:numRef>
              <c:f>'8.2'!$J$28:$L$28</c:f>
              <c:numCache>
                <c:formatCode>#,##0.0</c:formatCode>
                <c:ptCount val="3"/>
                <c:pt idx="0">
                  <c:v>63103.231</c:v>
                </c:pt>
                <c:pt idx="1">
                  <c:v>68093.239999999991</c:v>
                </c:pt>
                <c:pt idx="2">
                  <c:v>63754.554000000004</c:v>
                </c:pt>
              </c:numCache>
            </c:numRef>
          </c:val>
        </c:ser>
        <c:dLbls>
          <c:showLegendKey val="0"/>
          <c:showVal val="0"/>
          <c:showCatName val="0"/>
          <c:showSerName val="0"/>
          <c:showPercent val="0"/>
          <c:showBubbleSize val="0"/>
        </c:dLbls>
        <c:gapWidth val="150"/>
        <c:overlap val="100"/>
        <c:axId val="211237120"/>
        <c:axId val="211255296"/>
      </c:barChart>
      <c:catAx>
        <c:axId val="211237120"/>
        <c:scaling>
          <c:orientation val="minMax"/>
        </c:scaling>
        <c:delete val="0"/>
        <c:axPos val="b"/>
        <c:numFmt formatCode="General" sourceLinked="1"/>
        <c:majorTickMark val="none"/>
        <c:minorTickMark val="none"/>
        <c:tickLblPos val="nextTo"/>
        <c:txPr>
          <a:bodyPr/>
          <a:lstStyle/>
          <a:p>
            <a:pPr>
              <a:defRPr sz="900"/>
            </a:pPr>
            <a:endParaRPr lang="cs-CZ"/>
          </a:p>
        </c:txPr>
        <c:crossAx val="211255296"/>
        <c:crosses val="autoZero"/>
        <c:auto val="1"/>
        <c:lblAlgn val="ctr"/>
        <c:lblOffset val="100"/>
        <c:noMultiLvlLbl val="0"/>
      </c:catAx>
      <c:valAx>
        <c:axId val="211255296"/>
        <c:scaling>
          <c:orientation val="minMax"/>
          <c:max val="8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12371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podle sektorů</a:t>
            </a:r>
            <a:r>
              <a:rPr lang="cs-CZ" sz="1000" baseline="0"/>
              <a:t> národního hospodářství</a:t>
            </a:r>
            <a:r>
              <a:rPr lang="cs-CZ" sz="1000"/>
              <a:t> (GJ)</a:t>
            </a:r>
          </a:p>
        </c:rich>
      </c:tx>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'8.2'!$A$31</c:f>
              <c:strCache>
                <c:ptCount val="1"/>
                <c:pt idx="0">
                  <c:v>Průmysl</c:v>
                </c:pt>
              </c:strCache>
            </c:strRef>
          </c:tx>
          <c:invertIfNegative val="0"/>
          <c:cat>
            <c:strRef>
              <c:f>'8.2'!$J$11:$L$11</c:f>
              <c:strCache>
                <c:ptCount val="3"/>
                <c:pt idx="0">
                  <c:v>Leden</c:v>
                </c:pt>
                <c:pt idx="1">
                  <c:v>Únor</c:v>
                </c:pt>
                <c:pt idx="2">
                  <c:v>Březen</c:v>
                </c:pt>
              </c:strCache>
            </c:strRef>
          </c:cat>
          <c:val>
            <c:numRef>
              <c:f>'8.2'!$J$31:$L$31</c:f>
              <c:numCache>
                <c:formatCode>#,##0.0</c:formatCode>
                <c:ptCount val="3"/>
                <c:pt idx="0">
                  <c:v>125147.52500000001</c:v>
                </c:pt>
                <c:pt idx="1">
                  <c:v>132018.45500000002</c:v>
                </c:pt>
                <c:pt idx="2">
                  <c:v>132756.20000000001</c:v>
                </c:pt>
              </c:numCache>
            </c:numRef>
          </c:val>
        </c:ser>
        <c:ser>
          <c:idx val="1"/>
          <c:order val="1"/>
          <c:tx>
            <c:strRef>
              <c:f>'8.2'!$A$32</c:f>
              <c:strCache>
                <c:ptCount val="1"/>
                <c:pt idx="0">
                  <c:v>Energetika</c:v>
                </c:pt>
              </c:strCache>
            </c:strRef>
          </c:tx>
          <c:invertIfNegative val="0"/>
          <c:cat>
            <c:strRef>
              <c:f>'8.2'!$J$11:$L$11</c:f>
              <c:strCache>
                <c:ptCount val="3"/>
                <c:pt idx="0">
                  <c:v>Leden</c:v>
                </c:pt>
                <c:pt idx="1">
                  <c:v>Únor</c:v>
                </c:pt>
                <c:pt idx="2">
                  <c:v>Březen</c:v>
                </c:pt>
              </c:strCache>
            </c:strRef>
          </c:cat>
          <c:val>
            <c:numRef>
              <c:f>'8.2'!$J$32:$L$32</c:f>
              <c:numCache>
                <c:formatCode>#,##0.0</c:formatCode>
                <c:ptCount val="3"/>
                <c:pt idx="0">
                  <c:v>8507.14</c:v>
                </c:pt>
                <c:pt idx="1">
                  <c:v>8431.5499999999993</c:v>
                </c:pt>
                <c:pt idx="2">
                  <c:v>7736.4</c:v>
                </c:pt>
              </c:numCache>
            </c:numRef>
          </c:val>
        </c:ser>
        <c:ser>
          <c:idx val="2"/>
          <c:order val="2"/>
          <c:tx>
            <c:strRef>
              <c:f>'8.2'!$A$33</c:f>
              <c:strCache>
                <c:ptCount val="1"/>
                <c:pt idx="0">
                  <c:v>Doprava</c:v>
                </c:pt>
              </c:strCache>
            </c:strRef>
          </c:tx>
          <c:invertIfNegative val="0"/>
          <c:cat>
            <c:strRef>
              <c:f>'8.2'!$J$11:$L$11</c:f>
              <c:strCache>
                <c:ptCount val="3"/>
                <c:pt idx="0">
                  <c:v>Leden</c:v>
                </c:pt>
                <c:pt idx="1">
                  <c:v>Únor</c:v>
                </c:pt>
                <c:pt idx="2">
                  <c:v>Březen</c:v>
                </c:pt>
              </c:strCache>
            </c:strRef>
          </c:cat>
          <c:val>
            <c:numRef>
              <c:f>'8.2'!$J$33:$L$33</c:f>
              <c:numCache>
                <c:formatCode>#,##0.0</c:formatCode>
                <c:ptCount val="3"/>
                <c:pt idx="0">
                  <c:v>8442.4130000000005</c:v>
                </c:pt>
                <c:pt idx="1">
                  <c:v>10049.386</c:v>
                </c:pt>
                <c:pt idx="2">
                  <c:v>9541.1959999999999</c:v>
                </c:pt>
              </c:numCache>
            </c:numRef>
          </c:val>
        </c:ser>
        <c:ser>
          <c:idx val="3"/>
          <c:order val="3"/>
          <c:tx>
            <c:strRef>
              <c:f>'8.2'!$A$34</c:f>
              <c:strCache>
                <c:ptCount val="1"/>
                <c:pt idx="0">
                  <c:v>Stavebnictví</c:v>
                </c:pt>
              </c:strCache>
            </c:strRef>
          </c:tx>
          <c:invertIfNegative val="0"/>
          <c:cat>
            <c:strRef>
              <c:f>'8.2'!$J$11:$L$11</c:f>
              <c:strCache>
                <c:ptCount val="3"/>
                <c:pt idx="0">
                  <c:v>Leden</c:v>
                </c:pt>
                <c:pt idx="1">
                  <c:v>Únor</c:v>
                </c:pt>
                <c:pt idx="2">
                  <c:v>Březen</c:v>
                </c:pt>
              </c:strCache>
            </c:strRef>
          </c:cat>
          <c:val>
            <c:numRef>
              <c:f>'8.2'!$J$34:$L$34</c:f>
              <c:numCache>
                <c:formatCode>#,##0.0</c:formatCode>
                <c:ptCount val="3"/>
                <c:pt idx="0">
                  <c:v>928.55099999999993</c:v>
                </c:pt>
                <c:pt idx="1">
                  <c:v>1088.2170000000001</c:v>
                </c:pt>
                <c:pt idx="2">
                  <c:v>1021.939</c:v>
                </c:pt>
              </c:numCache>
            </c:numRef>
          </c:val>
        </c:ser>
        <c:ser>
          <c:idx val="4"/>
          <c:order val="4"/>
          <c:tx>
            <c:strRef>
              <c:f>'8.2'!$A$35</c:f>
              <c:strCache>
                <c:ptCount val="1"/>
                <c:pt idx="0">
                  <c:v>Zemědělství a lesnictví</c:v>
                </c:pt>
              </c:strCache>
            </c:strRef>
          </c:tx>
          <c:invertIfNegative val="0"/>
          <c:cat>
            <c:strRef>
              <c:f>'8.2'!$J$11:$L$11</c:f>
              <c:strCache>
                <c:ptCount val="3"/>
                <c:pt idx="0">
                  <c:v>Leden</c:v>
                </c:pt>
                <c:pt idx="1">
                  <c:v>Únor</c:v>
                </c:pt>
                <c:pt idx="2">
                  <c:v>Březen</c:v>
                </c:pt>
              </c:strCache>
            </c:strRef>
          </c:cat>
          <c:val>
            <c:numRef>
              <c:f>'8.2'!$J$35:$L$35</c:f>
              <c:numCache>
                <c:formatCode>#,##0.0</c:formatCode>
                <c:ptCount val="3"/>
                <c:pt idx="0">
                  <c:v>2098.1440000000002</c:v>
                </c:pt>
                <c:pt idx="1">
                  <c:v>2274.5140000000001</c:v>
                </c:pt>
                <c:pt idx="2">
                  <c:v>2343.2699999999995</c:v>
                </c:pt>
              </c:numCache>
            </c:numRef>
          </c:val>
        </c:ser>
        <c:ser>
          <c:idx val="5"/>
          <c:order val="5"/>
          <c:tx>
            <c:strRef>
              <c:f>'8.2'!$A$36</c:f>
              <c:strCache>
                <c:ptCount val="1"/>
                <c:pt idx="0">
                  <c:v>Domácnosti</c:v>
                </c:pt>
              </c:strCache>
            </c:strRef>
          </c:tx>
          <c:invertIfNegative val="0"/>
          <c:cat>
            <c:strRef>
              <c:f>'8.2'!$J$11:$L$11</c:f>
              <c:strCache>
                <c:ptCount val="3"/>
                <c:pt idx="0">
                  <c:v>Leden</c:v>
                </c:pt>
                <c:pt idx="1">
                  <c:v>Únor</c:v>
                </c:pt>
                <c:pt idx="2">
                  <c:v>Březen</c:v>
                </c:pt>
              </c:strCache>
            </c:strRef>
          </c:cat>
          <c:val>
            <c:numRef>
              <c:f>'8.2'!$J$36:$L$36</c:f>
              <c:numCache>
                <c:formatCode>#,##0.0</c:formatCode>
                <c:ptCount val="3"/>
                <c:pt idx="0">
                  <c:v>254213.39399999997</c:v>
                </c:pt>
                <c:pt idx="1">
                  <c:v>275871.04199999996</c:v>
                </c:pt>
                <c:pt idx="2">
                  <c:v>264196.78200000001</c:v>
                </c:pt>
              </c:numCache>
            </c:numRef>
          </c:val>
        </c:ser>
        <c:ser>
          <c:idx val="6"/>
          <c:order val="6"/>
          <c:tx>
            <c:strRef>
              <c:f>'8.2'!$A$37</c:f>
              <c:strCache>
                <c:ptCount val="1"/>
                <c:pt idx="0">
                  <c:v>Obchod, služby, školství, zdravotnictví</c:v>
                </c:pt>
              </c:strCache>
            </c:strRef>
          </c:tx>
          <c:invertIfNegative val="0"/>
          <c:cat>
            <c:strRef>
              <c:f>'8.2'!$J$11:$L$11</c:f>
              <c:strCache>
                <c:ptCount val="3"/>
                <c:pt idx="0">
                  <c:v>Leden</c:v>
                </c:pt>
                <c:pt idx="1">
                  <c:v>Únor</c:v>
                </c:pt>
                <c:pt idx="2">
                  <c:v>Březen</c:v>
                </c:pt>
              </c:strCache>
            </c:strRef>
          </c:cat>
          <c:val>
            <c:numRef>
              <c:f>'8.2'!$J$37:$L$37</c:f>
              <c:numCache>
                <c:formatCode>#,##0.0</c:formatCode>
                <c:ptCount val="3"/>
                <c:pt idx="0">
                  <c:v>185400.74</c:v>
                </c:pt>
                <c:pt idx="1">
                  <c:v>198473.99300000002</c:v>
                </c:pt>
                <c:pt idx="2">
                  <c:v>186892.48400000003</c:v>
                </c:pt>
              </c:numCache>
            </c:numRef>
          </c:val>
        </c:ser>
        <c:ser>
          <c:idx val="7"/>
          <c:order val="7"/>
          <c:tx>
            <c:strRef>
              <c:f>'8.2'!$A$38</c:f>
              <c:strCache>
                <c:ptCount val="1"/>
                <c:pt idx="0">
                  <c:v>Ostatní</c:v>
                </c:pt>
              </c:strCache>
            </c:strRef>
          </c:tx>
          <c:invertIfNegative val="0"/>
          <c:cat>
            <c:strRef>
              <c:f>'8.2'!$J$11:$L$11</c:f>
              <c:strCache>
                <c:ptCount val="3"/>
                <c:pt idx="0">
                  <c:v>Leden</c:v>
                </c:pt>
                <c:pt idx="1">
                  <c:v>Únor</c:v>
                </c:pt>
                <c:pt idx="2">
                  <c:v>Březen</c:v>
                </c:pt>
              </c:strCache>
            </c:strRef>
          </c:cat>
          <c:val>
            <c:numRef>
              <c:f>'8.2'!$J$38:$L$38</c:f>
              <c:numCache>
                <c:formatCode>#,##0.0</c:formatCode>
                <c:ptCount val="3"/>
                <c:pt idx="0">
                  <c:v>16900.41</c:v>
                </c:pt>
                <c:pt idx="1">
                  <c:v>17392.727999999999</c:v>
                </c:pt>
                <c:pt idx="2">
                  <c:v>16738.184000000001</c:v>
                </c:pt>
              </c:numCache>
            </c:numRef>
          </c:val>
        </c:ser>
        <c:dLbls>
          <c:showLegendKey val="0"/>
          <c:showVal val="0"/>
          <c:showCatName val="0"/>
          <c:showSerName val="0"/>
          <c:showPercent val="0"/>
          <c:showBubbleSize val="0"/>
        </c:dLbls>
        <c:gapWidth val="150"/>
        <c:overlap val="100"/>
        <c:axId val="211363328"/>
        <c:axId val="211364864"/>
      </c:barChart>
      <c:catAx>
        <c:axId val="211363328"/>
        <c:scaling>
          <c:orientation val="minMax"/>
        </c:scaling>
        <c:delete val="0"/>
        <c:axPos val="b"/>
        <c:numFmt formatCode="General" sourceLinked="1"/>
        <c:majorTickMark val="none"/>
        <c:minorTickMark val="none"/>
        <c:tickLblPos val="nextTo"/>
        <c:txPr>
          <a:bodyPr/>
          <a:lstStyle/>
          <a:p>
            <a:pPr>
              <a:defRPr sz="900"/>
            </a:pPr>
            <a:endParaRPr lang="cs-CZ"/>
          </a:p>
        </c:txPr>
        <c:crossAx val="211364864"/>
        <c:crosses val="autoZero"/>
        <c:auto val="1"/>
        <c:lblAlgn val="ctr"/>
        <c:lblOffset val="100"/>
        <c:noMultiLvlLbl val="0"/>
      </c:catAx>
      <c:valAx>
        <c:axId val="211364864"/>
        <c:scaling>
          <c:orientation val="minMax"/>
          <c:max val="800000"/>
        </c:scaling>
        <c:delete val="0"/>
        <c:axPos val="l"/>
        <c:majorGridlines/>
        <c:numFmt formatCode="#,##0" sourceLinked="0"/>
        <c:majorTickMark val="out"/>
        <c:minorTickMark val="none"/>
        <c:tickLblPos val="nextTo"/>
        <c:spPr>
          <a:ln>
            <a:noFill/>
          </a:ln>
        </c:spPr>
        <c:txPr>
          <a:bodyPr/>
          <a:lstStyle/>
          <a:p>
            <a:pPr>
              <a:defRPr sz="900"/>
            </a:pPr>
            <a:endParaRPr lang="cs-CZ"/>
          </a:p>
        </c:txPr>
        <c:crossAx val="211363328"/>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'8.2'!$M$13:$M$28</c:f>
              <c:numCache>
                <c:formatCode>0.0%</c:formatCode>
                <c:ptCount val="16"/>
              </c:numCache>
            </c:numRef>
          </c:cat>
          <c:val>
            <c:numRef>
              <c:f>'8.2'!$M$13:$M$28</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'8.2'!$M$31:$M$38</c:f>
              <c:numCache>
                <c:formatCode>#,##0.0</c:formatCode>
                <c:ptCount val="8"/>
              </c:numCache>
            </c:numRef>
          </c:cat>
          <c:val>
            <c:numRef>
              <c:f>'8.2'!$M$31:$M$38</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'14.2'!$J$19:$J$26</c:f>
              <c:numCache>
                <c:formatCode>General</c:formatCode>
                <c:ptCount val="8"/>
              </c:numCache>
            </c:numRef>
          </c:cat>
          <c:val>
            <c:numRef>
              <c:f>'14.2'!$K$19:$K$26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ser>
        <c:dLbls>
          <c:showLegendKey val="0"/>
          <c:showVal val="0"/>
          <c:showCatName val="0"/>
          <c:showSerName val="0"/>
          <c:showPercent val="0"/>
          <c:showBubbleSize val="0"/>
        </c:dLbls>
        <c:gapWidth val="150"/>
        <c:axId val="210659200"/>
        <c:axId val="210660736"/>
      </c:barChart>
      <c:catAx>
        <c:axId val="210659200"/>
        <c:scaling>
          <c:orientation val="maxMin"/>
        </c:scaling>
        <c:delete val="0"/>
        <c:axPos val="l"/>
        <c:numFmt formatCode="0.0" sourceLinked="1"/>
        <c:majorTickMark val="none"/>
        <c:minorTickMark val="none"/>
        <c:tickLblPos val="nextTo"/>
        <c:txPr>
          <a:bodyPr/>
          <a:lstStyle/>
          <a:p>
            <a:pPr>
              <a:defRPr sz="900"/>
            </a:pPr>
            <a:endParaRPr lang="cs-CZ"/>
          </a:p>
        </c:txPr>
        <c:crossAx val="210660736"/>
        <c:crosses val="autoZero"/>
        <c:auto val="1"/>
        <c:lblAlgn val="ctr"/>
        <c:lblOffset val="100"/>
        <c:noMultiLvlLbl val="0"/>
      </c:catAx>
      <c:valAx>
        <c:axId val="21066073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065920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ser>
        <c:dLbls>
          <c:showLegendKey val="0"/>
          <c:showVal val="0"/>
          <c:showCatName val="0"/>
          <c:showSerName val="0"/>
          <c:showPercent val="0"/>
          <c:showBubbleSize val="0"/>
        </c:dLbls>
        <c:gapWidth val="150"/>
        <c:axId val="210672640"/>
        <c:axId val="210678528"/>
      </c:barChart>
      <c:catAx>
        <c:axId val="210672640"/>
        <c:scaling>
          <c:orientation val="minMax"/>
        </c:scaling>
        <c:delete val="0"/>
        <c:axPos val="l"/>
        <c:numFmt formatCode="General" sourceLinked="1"/>
        <c:majorTickMark val="none"/>
        <c:minorTickMark val="none"/>
        <c:tickLblPos val="nextTo"/>
        <c:txPr>
          <a:bodyPr/>
          <a:lstStyle/>
          <a:p>
            <a:pPr>
              <a:defRPr sz="900"/>
            </a:pPr>
            <a:endParaRPr lang="cs-CZ"/>
          </a:p>
        </c:txPr>
        <c:crossAx val="210678528"/>
        <c:crosses val="autoZero"/>
        <c:auto val="1"/>
        <c:lblAlgn val="ctr"/>
        <c:lblOffset val="100"/>
        <c:noMultiLvlLbl val="0"/>
      </c:catAx>
      <c:valAx>
        <c:axId val="2106785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067264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brutto</a:t>
            </a:r>
          </a:p>
        </c:rich>
      </c:tx>
      <c:overlay val="0"/>
    </c:title>
    <c:autoTitleDeleted val="0"/>
    <c:plotArea>
      <c:layout/>
      <c:doughnutChart>
        <c:varyColors val="1"/>
        <c:ser>
          <c:idx val="0"/>
          <c:order val="0"/>
          <c:dLbls>
            <c:dLbl>
              <c:idx val="1"/>
              <c:layout>
                <c:manualLayout>
                  <c:x val="7.6969696969696966E-2"/>
                  <c:y val="-0.11641685611095325"/>
                </c:manualLayout>
              </c:layout>
              <c:showLegendKey val="0"/>
              <c:showVal val="0"/>
              <c:showCatName val="0"/>
              <c:showSerName val="0"/>
              <c:showPercent val="1"/>
              <c:showBubbleSize val="0"/>
            </c:dLbl>
            <c:dLbl>
              <c:idx val="3"/>
              <c:delete val="1"/>
            </c:dLbl>
            <c:dLbl>
              <c:idx val="4"/>
              <c:delete val="1"/>
            </c:dLbl>
            <c:dLbl>
              <c:idx val="5"/>
              <c:delete val="1"/>
            </c:dLbl>
            <c:dLbl>
              <c:idx val="7"/>
              <c:layout>
                <c:manualLayout>
                  <c:x val="-0.11224747474747475"/>
                  <c:y val="6.548432042973297E-2"/>
                </c:manualLayout>
              </c:layout>
              <c:numFmt formatCode="0.0%" sourceLinked="0"/>
              <c:spPr/>
              <c:txPr>
                <a:bodyPr/>
                <a:lstStyle/>
                <a:p>
                  <a:pPr>
                    <a:defRPr sz="900"/>
                  </a:pPr>
                  <a:endParaRPr lang="cs-CZ"/>
                </a:p>
              </c:txPr>
              <c:showLegendKey val="0"/>
              <c:showVal val="0"/>
              <c:showCatName val="0"/>
              <c:showSerName val="0"/>
              <c:showPercent val="1"/>
              <c:showBubbleSize val="0"/>
            </c:dLbl>
            <c:dLbl>
              <c:idx val="8"/>
              <c:delete val="1"/>
            </c:dLbl>
            <c:dLbl>
              <c:idx val="10"/>
              <c:layout>
                <c:manualLayout>
                  <c:x val="-0.12186868686868686"/>
                  <c:y val="4.0018195818170149E-2"/>
                </c:manualLayout>
              </c:layout>
              <c:numFmt formatCode="0.0%" sourceLinked="0"/>
              <c:spPr/>
              <c:txPr>
                <a:bodyPr/>
                <a:lstStyle/>
                <a:p>
                  <a:pPr>
                    <a:defRPr sz="900"/>
                  </a:pPr>
                  <a:endParaRPr lang="cs-CZ"/>
                </a:p>
              </c:txPr>
              <c:showLegendKey val="0"/>
              <c:showVal val="0"/>
              <c:showCatName val="0"/>
              <c:showSerName val="0"/>
              <c:showPercent val="1"/>
              <c:showBubbleSize val="0"/>
            </c:dLbl>
            <c:dLbl>
              <c:idx val="13"/>
              <c:delete val="1"/>
            </c:dLbl>
            <c:dLbl>
              <c:idx val="14"/>
              <c:layout>
                <c:manualLayout>
                  <c:x val="-0.12186868686868686"/>
                  <c:y val="-4.7294517879568433E-2"/>
                </c:manualLayout>
              </c:layout>
              <c:numFmt formatCode="0.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'4.1'!$A$24:$A$39</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'4.1'!$B$24:$B$39</c:f>
              <c:numCache>
                <c:formatCode>#,##0.0</c:formatCode>
                <c:ptCount val="16"/>
                <c:pt idx="0">
                  <c:v>5151.6900980000009</c:v>
                </c:pt>
                <c:pt idx="1">
                  <c:v>1214.8623190000005</c:v>
                </c:pt>
                <c:pt idx="2">
                  <c:v>7512.5922780000001</c:v>
                </c:pt>
                <c:pt idx="3">
                  <c:v>2.954164</c:v>
                </c:pt>
                <c:pt idx="4">
                  <c:v>3.8940399999999995</c:v>
                </c:pt>
                <c:pt idx="5">
                  <c:v>5.4870000000000002E-2</c:v>
                </c:pt>
                <c:pt idx="6">
                  <c:v>26300.773309999997</c:v>
                </c:pt>
                <c:pt idx="7">
                  <c:v>390.42200000000003</c:v>
                </c:pt>
                <c:pt idx="8">
                  <c:v>0.309305</c:v>
                </c:pt>
                <c:pt idx="9">
                  <c:v>1953.1443600000002</c:v>
                </c:pt>
                <c:pt idx="10">
                  <c:v>169.28408900000002</c:v>
                </c:pt>
                <c:pt idx="11">
                  <c:v>1288.2789769999999</c:v>
                </c:pt>
                <c:pt idx="12">
                  <c:v>2994.1028430000006</c:v>
                </c:pt>
                <c:pt idx="13">
                  <c:v>0</c:v>
                </c:pt>
                <c:pt idx="14">
                  <c:v>54.541584999999998</c:v>
                </c:pt>
                <c:pt idx="15">
                  <c:v>12343.753034635312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#,##0.0</c:formatCode>
                <c:ptCount val="3"/>
              </c:numCache>
            </c:numRef>
          </c:val>
        </c:ser>
        <c:ser>
          <c:idx val="1"/>
          <c:order val="1"/>
          <c:tx>
            <c:strRef>
              <c:f>'14.2'!$J$32</c:f>
              <c:strCache>
                <c:ptCount val="1"/>
              </c:strCache>
            </c:strRef>
          </c:tx>
          <c:invertIfNegative val="0"/>
          <c:cat>
            <c:numRef>
              <c:f>'14.2'!$K$30:$M$30</c:f>
              <c:numCache>
                <c:formatCode>General</c:formatCode>
                <c:ptCount val="3"/>
              </c:numCache>
            </c:numRef>
          </c:cat>
          <c:val>
            <c:numRef>
              <c:f>'14.2'!$K$32:$M$32</c:f>
              <c:numCache>
                <c:formatCode>#,##0.0</c:formatCode>
                <c:ptCount val="3"/>
              </c:numCache>
            </c:numRef>
          </c:val>
        </c:ser>
        <c:ser>
          <c:idx val="2"/>
          <c:order val="2"/>
          <c:tx>
            <c:strRef>
              <c:f>'14.2'!$J$33</c:f>
              <c:strCache>
                <c:ptCount val="1"/>
              </c:strCache>
            </c:strRef>
          </c:tx>
          <c:invertIfNegative val="0"/>
          <c:cat>
            <c:numRef>
              <c:f>'14.2'!$K$30:$M$30</c:f>
              <c:numCache>
                <c:formatCode>General</c:formatCode>
                <c:ptCount val="3"/>
              </c:numCache>
            </c:numRef>
          </c:cat>
          <c:val>
            <c:numRef>
              <c:f>'14.2'!$K$33:$M$33</c:f>
              <c:numCache>
                <c:formatCode>#,##0.0</c:formatCode>
                <c:ptCount val="3"/>
              </c:numCache>
            </c:numRef>
          </c:val>
        </c:ser>
        <c:ser>
          <c:idx val="3"/>
          <c:order val="3"/>
          <c:tx>
            <c:strRef>
              <c:f>'14.2'!$J$34</c:f>
              <c:strCache>
                <c:ptCount val="1"/>
              </c:strCache>
            </c:strRef>
          </c:tx>
          <c:invertIfNegative val="0"/>
          <c:cat>
            <c:numRef>
              <c:f>'14.2'!$K$30:$M$30</c:f>
              <c:numCache>
                <c:formatCode>General</c:formatCode>
                <c:ptCount val="3"/>
              </c:numCache>
            </c:numRef>
          </c:cat>
          <c:val>
            <c:numRef>
              <c:f>'14.2'!$K$34:$M$34</c:f>
              <c:numCache>
                <c:formatCode>#,##0.0</c:formatCode>
                <c:ptCount val="3"/>
              </c:numCache>
            </c:numRef>
          </c:val>
        </c:ser>
        <c:ser>
          <c:idx val="4"/>
          <c:order val="4"/>
          <c:tx>
            <c:strRef>
              <c:f>'14.2'!$J$35</c:f>
              <c:strCache>
                <c:ptCount val="1"/>
              </c:strCache>
            </c:strRef>
          </c:tx>
          <c:invertIfNegative val="0"/>
          <c:cat>
            <c:numRef>
              <c:f>'14.2'!$K$30:$M$30</c:f>
              <c:numCache>
                <c:formatCode>General</c:formatCode>
                <c:ptCount val="3"/>
              </c:numCache>
            </c:numRef>
          </c:cat>
          <c:val>
            <c:numRef>
              <c:f>'14.2'!$K$35:$M$35</c:f>
              <c:numCache>
                <c:formatCode>#,##0.0</c:formatCode>
                <c:ptCount val="3"/>
              </c:numCache>
            </c:numRef>
          </c:val>
        </c:ser>
        <c:ser>
          <c:idx val="5"/>
          <c:order val="5"/>
          <c:tx>
            <c:strRef>
              <c:f>'14.2'!$J$36</c:f>
              <c:strCache>
                <c:ptCount val="1"/>
              </c:strCache>
            </c:strRef>
          </c:tx>
          <c:invertIfNegative val="0"/>
          <c:cat>
            <c:numRef>
              <c:f>'14.2'!$K$30:$M$30</c:f>
              <c:numCache>
                <c:formatCode>General</c:formatCode>
                <c:ptCount val="3"/>
              </c:numCache>
            </c:numRef>
          </c:cat>
          <c:val>
            <c:numRef>
              <c:f>'14.2'!$K$36:$M$36</c:f>
              <c:numCache>
                <c:formatCode>#,##0.0</c:formatCode>
                <c:ptCount val="3"/>
              </c:numCache>
            </c:numRef>
          </c:val>
        </c:ser>
        <c:ser>
          <c:idx val="6"/>
          <c:order val="6"/>
          <c:tx>
            <c:strRef>
              <c:f>'14.2'!$J$37</c:f>
              <c:strCache>
                <c:ptCount val="1"/>
              </c:strCache>
            </c:strRef>
          </c:tx>
          <c:invertIfNegative val="0"/>
          <c:cat>
            <c:numRef>
              <c:f>'14.2'!$K$30:$M$30</c:f>
              <c:numCache>
                <c:formatCode>General</c:formatCode>
                <c:ptCount val="3"/>
              </c:numCache>
            </c:numRef>
          </c:cat>
          <c:val>
            <c:numRef>
              <c:f>'14.2'!$K$37:$M$37</c:f>
              <c:numCache>
                <c:formatCode>#,##0.0</c:formatCode>
                <c:ptCount val="3"/>
              </c:numCache>
            </c:numRef>
          </c:val>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#,##0.0</c:formatCode>
                <c:ptCount val="3"/>
              </c:numCache>
            </c:numRef>
          </c:val>
        </c:ser>
        <c:dLbls>
          <c:showLegendKey val="0"/>
          <c:showVal val="0"/>
          <c:showCatName val="0"/>
          <c:showSerName val="0"/>
          <c:showPercent val="0"/>
          <c:showBubbleSize val="0"/>
        </c:dLbls>
        <c:gapWidth val="150"/>
        <c:overlap val="100"/>
        <c:axId val="210806656"/>
        <c:axId val="210808192"/>
      </c:barChart>
      <c:catAx>
        <c:axId val="210806656"/>
        <c:scaling>
          <c:orientation val="minMax"/>
        </c:scaling>
        <c:delete val="0"/>
        <c:axPos val="b"/>
        <c:numFmt formatCode="General" sourceLinked="1"/>
        <c:majorTickMark val="none"/>
        <c:minorTickMark val="none"/>
        <c:tickLblPos val="nextTo"/>
        <c:txPr>
          <a:bodyPr/>
          <a:lstStyle/>
          <a:p>
            <a:pPr>
              <a:defRPr sz="900"/>
            </a:pPr>
            <a:endParaRPr lang="cs-CZ"/>
          </a:p>
        </c:txPr>
        <c:crossAx val="210808192"/>
        <c:crosses val="autoZero"/>
        <c:auto val="1"/>
        <c:lblAlgn val="ctr"/>
        <c:lblOffset val="100"/>
        <c:noMultiLvlLbl val="0"/>
      </c:catAx>
      <c:valAx>
        <c:axId val="210808192"/>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21080665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ser>
        <c:dLbls>
          <c:showLegendKey val="0"/>
          <c:showVal val="0"/>
          <c:showCatName val="0"/>
          <c:showSerName val="0"/>
          <c:showPercent val="0"/>
          <c:showBubbleSize val="0"/>
        </c:dLbls>
        <c:gapWidth val="150"/>
        <c:axId val="211693568"/>
        <c:axId val="211695104"/>
      </c:barChart>
      <c:catAx>
        <c:axId val="211693568"/>
        <c:scaling>
          <c:orientation val="minMax"/>
        </c:scaling>
        <c:delete val="0"/>
        <c:axPos val="l"/>
        <c:numFmt formatCode="General" sourceLinked="1"/>
        <c:majorTickMark val="none"/>
        <c:minorTickMark val="none"/>
        <c:tickLblPos val="nextTo"/>
        <c:txPr>
          <a:bodyPr/>
          <a:lstStyle/>
          <a:p>
            <a:pPr>
              <a:defRPr sz="900"/>
            </a:pPr>
            <a:endParaRPr lang="cs-CZ"/>
          </a:p>
        </c:txPr>
        <c:crossAx val="211695104"/>
        <c:crosses val="autoZero"/>
        <c:auto val="1"/>
        <c:lblAlgn val="ctr"/>
        <c:lblOffset val="100"/>
        <c:noMultiLvlLbl val="0"/>
      </c:catAx>
      <c:valAx>
        <c:axId val="2116951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169356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'14.3'!$J$19:$J$26</c:f>
              <c:numCache>
                <c:formatCode>General</c:formatCode>
                <c:ptCount val="8"/>
              </c:numCache>
            </c:numRef>
          </c:cat>
          <c:val>
            <c:numRef>
              <c:f>'14.3'!$K$19:$K$26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ser>
        <c:dLbls>
          <c:showLegendKey val="0"/>
          <c:showVal val="0"/>
          <c:showCatName val="0"/>
          <c:showSerName val="0"/>
          <c:showPercent val="0"/>
          <c:showBubbleSize val="0"/>
        </c:dLbls>
        <c:gapWidth val="150"/>
        <c:axId val="211911808"/>
        <c:axId val="211913344"/>
      </c:barChart>
      <c:catAx>
        <c:axId val="211911808"/>
        <c:scaling>
          <c:orientation val="maxMin"/>
        </c:scaling>
        <c:delete val="0"/>
        <c:axPos val="l"/>
        <c:numFmt formatCode="0.0" sourceLinked="1"/>
        <c:majorTickMark val="none"/>
        <c:minorTickMark val="none"/>
        <c:tickLblPos val="nextTo"/>
        <c:txPr>
          <a:bodyPr/>
          <a:lstStyle/>
          <a:p>
            <a:pPr>
              <a:defRPr sz="900"/>
            </a:pPr>
            <a:endParaRPr lang="cs-CZ"/>
          </a:p>
        </c:txPr>
        <c:crossAx val="211913344"/>
        <c:crosses val="autoZero"/>
        <c:auto val="1"/>
        <c:lblAlgn val="ctr"/>
        <c:lblOffset val="100"/>
        <c:noMultiLvlLbl val="0"/>
      </c:catAx>
      <c:valAx>
        <c:axId val="2119133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191180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ser>
        <c:dLbls>
          <c:showLegendKey val="0"/>
          <c:showVal val="0"/>
          <c:showCatName val="0"/>
          <c:showSerName val="0"/>
          <c:showPercent val="0"/>
          <c:showBubbleSize val="0"/>
        </c:dLbls>
        <c:gapWidth val="150"/>
        <c:axId val="211929344"/>
        <c:axId val="212353024"/>
      </c:barChart>
      <c:catAx>
        <c:axId val="211929344"/>
        <c:scaling>
          <c:orientation val="minMax"/>
        </c:scaling>
        <c:delete val="0"/>
        <c:axPos val="l"/>
        <c:numFmt formatCode="General" sourceLinked="1"/>
        <c:majorTickMark val="none"/>
        <c:minorTickMark val="none"/>
        <c:tickLblPos val="nextTo"/>
        <c:txPr>
          <a:bodyPr/>
          <a:lstStyle/>
          <a:p>
            <a:pPr>
              <a:defRPr sz="900"/>
            </a:pPr>
            <a:endParaRPr lang="cs-CZ"/>
          </a:p>
        </c:txPr>
        <c:crossAx val="212353024"/>
        <c:crosses val="autoZero"/>
        <c:auto val="1"/>
        <c:lblAlgn val="ctr"/>
        <c:lblOffset val="100"/>
        <c:noMultiLvlLbl val="0"/>
      </c:catAx>
      <c:valAx>
        <c:axId val="2123530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192934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#,##0.0</c:formatCode>
                <c:ptCount val="3"/>
              </c:numCache>
            </c:numRef>
          </c:val>
        </c:ser>
        <c:ser>
          <c:idx val="1"/>
          <c:order val="1"/>
          <c:tx>
            <c:strRef>
              <c:f>'14.3'!$J$32</c:f>
              <c:strCache>
                <c:ptCount val="1"/>
              </c:strCache>
            </c:strRef>
          </c:tx>
          <c:invertIfNegative val="0"/>
          <c:cat>
            <c:numRef>
              <c:f>'14.3'!$K$30:$M$30</c:f>
              <c:numCache>
                <c:formatCode>General</c:formatCode>
                <c:ptCount val="3"/>
              </c:numCache>
            </c:numRef>
          </c:cat>
          <c:val>
            <c:numRef>
              <c:f>'14.3'!$K$32:$M$32</c:f>
              <c:numCache>
                <c:formatCode>#,##0.0</c:formatCode>
                <c:ptCount val="3"/>
              </c:numCache>
            </c:numRef>
          </c:val>
        </c:ser>
        <c:ser>
          <c:idx val="2"/>
          <c:order val="2"/>
          <c:tx>
            <c:strRef>
              <c:f>'14.3'!$J$33</c:f>
              <c:strCache>
                <c:ptCount val="1"/>
              </c:strCache>
            </c:strRef>
          </c:tx>
          <c:invertIfNegative val="0"/>
          <c:cat>
            <c:numRef>
              <c:f>'14.3'!$K$30:$M$30</c:f>
              <c:numCache>
                <c:formatCode>General</c:formatCode>
                <c:ptCount val="3"/>
              </c:numCache>
            </c:numRef>
          </c:cat>
          <c:val>
            <c:numRef>
              <c:f>'14.3'!$K$33:$M$33</c:f>
              <c:numCache>
                <c:formatCode>#,##0.0</c:formatCode>
                <c:ptCount val="3"/>
              </c:numCache>
            </c:numRef>
          </c:val>
        </c:ser>
        <c:ser>
          <c:idx val="3"/>
          <c:order val="3"/>
          <c:tx>
            <c:strRef>
              <c:f>'14.3'!$J$34</c:f>
              <c:strCache>
                <c:ptCount val="1"/>
              </c:strCache>
            </c:strRef>
          </c:tx>
          <c:invertIfNegative val="0"/>
          <c:cat>
            <c:numRef>
              <c:f>'14.3'!$K$30:$M$30</c:f>
              <c:numCache>
                <c:formatCode>General</c:formatCode>
                <c:ptCount val="3"/>
              </c:numCache>
            </c:numRef>
          </c:cat>
          <c:val>
            <c:numRef>
              <c:f>'14.3'!$K$34:$M$34</c:f>
              <c:numCache>
                <c:formatCode>#,##0.0</c:formatCode>
                <c:ptCount val="3"/>
              </c:numCache>
            </c:numRef>
          </c:val>
        </c:ser>
        <c:ser>
          <c:idx val="4"/>
          <c:order val="4"/>
          <c:tx>
            <c:strRef>
              <c:f>'14.3'!$J$35</c:f>
              <c:strCache>
                <c:ptCount val="1"/>
              </c:strCache>
            </c:strRef>
          </c:tx>
          <c:invertIfNegative val="0"/>
          <c:cat>
            <c:numRef>
              <c:f>'14.3'!$K$30:$M$30</c:f>
              <c:numCache>
                <c:formatCode>General</c:formatCode>
                <c:ptCount val="3"/>
              </c:numCache>
            </c:numRef>
          </c:cat>
          <c:val>
            <c:numRef>
              <c:f>'14.3'!$K$35:$M$35</c:f>
              <c:numCache>
                <c:formatCode>#,##0.0</c:formatCode>
                <c:ptCount val="3"/>
              </c:numCache>
            </c:numRef>
          </c:val>
        </c:ser>
        <c:ser>
          <c:idx val="5"/>
          <c:order val="5"/>
          <c:tx>
            <c:strRef>
              <c:f>'14.3'!$J$36</c:f>
              <c:strCache>
                <c:ptCount val="1"/>
              </c:strCache>
            </c:strRef>
          </c:tx>
          <c:invertIfNegative val="0"/>
          <c:cat>
            <c:numRef>
              <c:f>'14.3'!$K$30:$M$30</c:f>
              <c:numCache>
                <c:formatCode>General</c:formatCode>
                <c:ptCount val="3"/>
              </c:numCache>
            </c:numRef>
          </c:cat>
          <c:val>
            <c:numRef>
              <c:f>'14.3'!$K$36:$M$36</c:f>
              <c:numCache>
                <c:formatCode>#,##0.0</c:formatCode>
                <c:ptCount val="3"/>
              </c:numCache>
            </c:numRef>
          </c:val>
        </c:ser>
        <c:ser>
          <c:idx val="6"/>
          <c:order val="6"/>
          <c:tx>
            <c:strRef>
              <c:f>'14.3'!$J$37</c:f>
              <c:strCache>
                <c:ptCount val="1"/>
              </c:strCache>
            </c:strRef>
          </c:tx>
          <c:invertIfNegative val="0"/>
          <c:cat>
            <c:numRef>
              <c:f>'14.3'!$K$30:$M$30</c:f>
              <c:numCache>
                <c:formatCode>General</c:formatCode>
                <c:ptCount val="3"/>
              </c:numCache>
            </c:numRef>
          </c:cat>
          <c:val>
            <c:numRef>
              <c:f>'14.3'!$K$37:$M$37</c:f>
              <c:numCache>
                <c:formatCode>#,##0.0</c:formatCode>
                <c:ptCount val="3"/>
              </c:numCache>
            </c:numRef>
          </c:val>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#,##0.0</c:formatCode>
                <c:ptCount val="3"/>
              </c:numCache>
            </c:numRef>
          </c:val>
        </c:ser>
        <c:dLbls>
          <c:showLegendKey val="0"/>
          <c:showVal val="0"/>
          <c:showCatName val="0"/>
          <c:showSerName val="0"/>
          <c:showPercent val="0"/>
          <c:showBubbleSize val="0"/>
        </c:dLbls>
        <c:gapWidth val="150"/>
        <c:overlap val="100"/>
        <c:axId val="212399232"/>
        <c:axId val="212400768"/>
      </c:barChart>
      <c:catAx>
        <c:axId val="212399232"/>
        <c:scaling>
          <c:orientation val="minMax"/>
        </c:scaling>
        <c:delete val="0"/>
        <c:axPos val="b"/>
        <c:numFmt formatCode="General" sourceLinked="1"/>
        <c:majorTickMark val="none"/>
        <c:minorTickMark val="none"/>
        <c:tickLblPos val="nextTo"/>
        <c:txPr>
          <a:bodyPr/>
          <a:lstStyle/>
          <a:p>
            <a:pPr>
              <a:defRPr sz="900"/>
            </a:pPr>
            <a:endParaRPr lang="cs-CZ"/>
          </a:p>
        </c:txPr>
        <c:crossAx val="212400768"/>
        <c:crosses val="autoZero"/>
        <c:auto val="1"/>
        <c:lblAlgn val="ctr"/>
        <c:lblOffset val="100"/>
        <c:noMultiLvlLbl val="0"/>
      </c:catAx>
      <c:valAx>
        <c:axId val="2124007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23992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ser>
        <c:dLbls>
          <c:showLegendKey val="0"/>
          <c:showVal val="0"/>
          <c:showCatName val="0"/>
          <c:showSerName val="0"/>
          <c:showPercent val="0"/>
          <c:showBubbleSize val="0"/>
        </c:dLbls>
        <c:gapWidth val="150"/>
        <c:axId val="212032512"/>
        <c:axId val="212050688"/>
      </c:barChart>
      <c:catAx>
        <c:axId val="212032512"/>
        <c:scaling>
          <c:orientation val="minMax"/>
        </c:scaling>
        <c:delete val="0"/>
        <c:axPos val="l"/>
        <c:numFmt formatCode="General" sourceLinked="1"/>
        <c:majorTickMark val="none"/>
        <c:minorTickMark val="none"/>
        <c:tickLblPos val="nextTo"/>
        <c:txPr>
          <a:bodyPr/>
          <a:lstStyle/>
          <a:p>
            <a:pPr>
              <a:defRPr sz="900"/>
            </a:pPr>
            <a:endParaRPr lang="cs-CZ"/>
          </a:p>
        </c:txPr>
        <c:crossAx val="212050688"/>
        <c:crosses val="autoZero"/>
        <c:auto val="1"/>
        <c:lblAlgn val="ctr"/>
        <c:lblOffset val="100"/>
        <c:noMultiLvlLbl val="0"/>
      </c:catAx>
      <c:valAx>
        <c:axId val="2120506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20325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'14.4'!$J$19:$J$26</c:f>
              <c:numCache>
                <c:formatCode>General</c:formatCode>
                <c:ptCount val="8"/>
              </c:numCache>
            </c:numRef>
          </c:cat>
          <c:val>
            <c:numRef>
              <c:f>'14.4'!$K$19:$K$26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ser>
        <c:dLbls>
          <c:showLegendKey val="0"/>
          <c:showVal val="0"/>
          <c:showCatName val="0"/>
          <c:showSerName val="0"/>
          <c:showPercent val="0"/>
          <c:showBubbleSize val="0"/>
        </c:dLbls>
        <c:gapWidth val="150"/>
        <c:axId val="212111360"/>
        <c:axId val="212112896"/>
      </c:barChart>
      <c:catAx>
        <c:axId val="212111360"/>
        <c:scaling>
          <c:orientation val="maxMin"/>
        </c:scaling>
        <c:delete val="0"/>
        <c:axPos val="l"/>
        <c:numFmt formatCode="0.0" sourceLinked="1"/>
        <c:majorTickMark val="none"/>
        <c:minorTickMark val="none"/>
        <c:tickLblPos val="nextTo"/>
        <c:txPr>
          <a:bodyPr/>
          <a:lstStyle/>
          <a:p>
            <a:pPr>
              <a:defRPr sz="900"/>
            </a:pPr>
            <a:endParaRPr lang="cs-CZ"/>
          </a:p>
        </c:txPr>
        <c:crossAx val="212112896"/>
        <c:crosses val="autoZero"/>
        <c:auto val="1"/>
        <c:lblAlgn val="ctr"/>
        <c:lblOffset val="100"/>
        <c:noMultiLvlLbl val="0"/>
      </c:catAx>
      <c:valAx>
        <c:axId val="2121128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211136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ser>
        <c:dLbls>
          <c:showLegendKey val="0"/>
          <c:showVal val="0"/>
          <c:showCatName val="0"/>
          <c:showSerName val="0"/>
          <c:showPercent val="0"/>
          <c:showBubbleSize val="0"/>
        </c:dLbls>
        <c:gapWidth val="150"/>
        <c:axId val="213521536"/>
        <c:axId val="213523072"/>
      </c:barChart>
      <c:catAx>
        <c:axId val="213521536"/>
        <c:scaling>
          <c:orientation val="minMax"/>
        </c:scaling>
        <c:delete val="0"/>
        <c:axPos val="l"/>
        <c:numFmt formatCode="General" sourceLinked="1"/>
        <c:majorTickMark val="none"/>
        <c:minorTickMark val="none"/>
        <c:tickLblPos val="nextTo"/>
        <c:txPr>
          <a:bodyPr/>
          <a:lstStyle/>
          <a:p>
            <a:pPr>
              <a:defRPr sz="900"/>
            </a:pPr>
            <a:endParaRPr lang="cs-CZ"/>
          </a:p>
        </c:txPr>
        <c:crossAx val="213523072"/>
        <c:crosses val="autoZero"/>
        <c:auto val="1"/>
        <c:lblAlgn val="ctr"/>
        <c:lblOffset val="100"/>
        <c:noMultiLvlLbl val="0"/>
      </c:catAx>
      <c:valAx>
        <c:axId val="2135230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35215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výrobě tepla brutto</a:t>
            </a:r>
            <a:endParaRPr lang="en-US" sz="1000"/>
          </a:p>
        </c:rich>
      </c:tx>
      <c:overlay val="0"/>
      <c:spPr>
        <a:solidFill>
          <a:sysClr val="window" lastClr="FFFFFF"/>
        </a:solidFill>
      </c:spPr>
    </c:title>
    <c:autoTitleDeleted val="0"/>
    <c:plotArea>
      <c:layout>
        <c:manualLayout>
          <c:layoutTarget val="inner"/>
          <c:xMode val="edge"/>
          <c:yMode val="edge"/>
          <c:x val="0.2055317911141277"/>
          <c:y val="0.19038626455472518"/>
          <c:w val="0.6192037394051656"/>
          <c:h val="0.6485610075150009"/>
        </c:manualLayout>
      </c:layout>
      <c:doughnutChart>
        <c:varyColors val="1"/>
        <c:ser>
          <c:idx val="0"/>
          <c:order val="0"/>
          <c:dPt>
            <c:idx val="5"/>
            <c:bubble3D val="0"/>
          </c:dPt>
          <c:dPt>
            <c:idx val="7"/>
            <c:bubble3D val="0"/>
          </c:dPt>
          <c:dLbls>
            <c:dLbl>
              <c:idx val="8"/>
              <c:numFmt formatCode="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#,##0.0</c:formatCode>
                <c:ptCount val="14"/>
                <c:pt idx="0">
                  <c:v>2599.3774400000002</c:v>
                </c:pt>
                <c:pt idx="1">
                  <c:v>2940.4666009999996</c:v>
                </c:pt>
                <c:pt idx="2">
                  <c:v>3219.5661690000006</c:v>
                </c:pt>
                <c:pt idx="3">
                  <c:v>4835.4593270000005</c:v>
                </c:pt>
                <c:pt idx="4">
                  <c:v>1387.7031075173049</c:v>
                </c:pt>
                <c:pt idx="5">
                  <c:v>1700.4768273268919</c:v>
                </c:pt>
                <c:pt idx="6">
                  <c:v>1059.061003</c:v>
                </c:pt>
                <c:pt idx="7">
                  <c:v>11441.183232000003</c:v>
                </c:pt>
                <c:pt idx="8">
                  <c:v>2329.7140749999994</c:v>
                </c:pt>
                <c:pt idx="9">
                  <c:v>2592.4330716713571</c:v>
                </c:pt>
                <c:pt idx="10">
                  <c:v>2325.6744231197581</c:v>
                </c:pt>
                <c:pt idx="11">
                  <c:v>10781.574799999999</c:v>
                </c:pt>
                <c:pt idx="12">
                  <c:v>9327.0882900000015</c:v>
                </c:pt>
                <c:pt idx="13">
                  <c:v>2840.8789059999999</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#,##0.0</c:formatCode>
                <c:ptCount val="3"/>
              </c:numCache>
            </c:numRef>
          </c:val>
        </c:ser>
        <c:ser>
          <c:idx val="1"/>
          <c:order val="1"/>
          <c:tx>
            <c:strRef>
              <c:f>'14.4'!$J$32</c:f>
              <c:strCache>
                <c:ptCount val="1"/>
              </c:strCache>
            </c:strRef>
          </c:tx>
          <c:invertIfNegative val="0"/>
          <c:cat>
            <c:numRef>
              <c:f>'14.4'!$K$30:$M$30</c:f>
              <c:numCache>
                <c:formatCode>General</c:formatCode>
                <c:ptCount val="3"/>
              </c:numCache>
            </c:numRef>
          </c:cat>
          <c:val>
            <c:numRef>
              <c:f>'14.4'!$K$32:$M$32</c:f>
              <c:numCache>
                <c:formatCode>#,##0.0</c:formatCode>
                <c:ptCount val="3"/>
              </c:numCache>
            </c:numRef>
          </c:val>
        </c:ser>
        <c:ser>
          <c:idx val="2"/>
          <c:order val="2"/>
          <c:tx>
            <c:strRef>
              <c:f>'14.4'!$J$33</c:f>
              <c:strCache>
                <c:ptCount val="1"/>
              </c:strCache>
            </c:strRef>
          </c:tx>
          <c:invertIfNegative val="0"/>
          <c:cat>
            <c:numRef>
              <c:f>'14.4'!$K$30:$M$30</c:f>
              <c:numCache>
                <c:formatCode>General</c:formatCode>
                <c:ptCount val="3"/>
              </c:numCache>
            </c:numRef>
          </c:cat>
          <c:val>
            <c:numRef>
              <c:f>'14.4'!$K$33:$M$33</c:f>
              <c:numCache>
                <c:formatCode>#,##0.0</c:formatCode>
                <c:ptCount val="3"/>
              </c:numCache>
            </c:numRef>
          </c:val>
        </c:ser>
        <c:ser>
          <c:idx val="3"/>
          <c:order val="3"/>
          <c:tx>
            <c:strRef>
              <c:f>'14.4'!$J$34</c:f>
              <c:strCache>
                <c:ptCount val="1"/>
              </c:strCache>
            </c:strRef>
          </c:tx>
          <c:invertIfNegative val="0"/>
          <c:cat>
            <c:numRef>
              <c:f>'14.4'!$K$30:$M$30</c:f>
              <c:numCache>
                <c:formatCode>General</c:formatCode>
                <c:ptCount val="3"/>
              </c:numCache>
            </c:numRef>
          </c:cat>
          <c:val>
            <c:numRef>
              <c:f>'14.4'!$K$34:$M$34</c:f>
              <c:numCache>
                <c:formatCode>#,##0.0</c:formatCode>
                <c:ptCount val="3"/>
              </c:numCache>
            </c:numRef>
          </c:val>
        </c:ser>
        <c:ser>
          <c:idx val="4"/>
          <c:order val="4"/>
          <c:tx>
            <c:strRef>
              <c:f>'14.4'!$J$35</c:f>
              <c:strCache>
                <c:ptCount val="1"/>
              </c:strCache>
            </c:strRef>
          </c:tx>
          <c:invertIfNegative val="0"/>
          <c:cat>
            <c:numRef>
              <c:f>'14.4'!$K$30:$M$30</c:f>
              <c:numCache>
                <c:formatCode>General</c:formatCode>
                <c:ptCount val="3"/>
              </c:numCache>
            </c:numRef>
          </c:cat>
          <c:val>
            <c:numRef>
              <c:f>'14.4'!$K$35:$M$35</c:f>
              <c:numCache>
                <c:formatCode>#,##0.0</c:formatCode>
                <c:ptCount val="3"/>
              </c:numCache>
            </c:numRef>
          </c:val>
        </c:ser>
        <c:ser>
          <c:idx val="5"/>
          <c:order val="5"/>
          <c:tx>
            <c:strRef>
              <c:f>'14.4'!$J$36</c:f>
              <c:strCache>
                <c:ptCount val="1"/>
              </c:strCache>
            </c:strRef>
          </c:tx>
          <c:invertIfNegative val="0"/>
          <c:cat>
            <c:numRef>
              <c:f>'14.4'!$K$30:$M$30</c:f>
              <c:numCache>
                <c:formatCode>General</c:formatCode>
                <c:ptCount val="3"/>
              </c:numCache>
            </c:numRef>
          </c:cat>
          <c:val>
            <c:numRef>
              <c:f>'14.4'!$K$36:$M$36</c:f>
              <c:numCache>
                <c:formatCode>#,##0.0</c:formatCode>
                <c:ptCount val="3"/>
              </c:numCache>
            </c:numRef>
          </c:val>
        </c:ser>
        <c:ser>
          <c:idx val="6"/>
          <c:order val="6"/>
          <c:tx>
            <c:strRef>
              <c:f>'14.4'!$J$37</c:f>
              <c:strCache>
                <c:ptCount val="1"/>
              </c:strCache>
            </c:strRef>
          </c:tx>
          <c:invertIfNegative val="0"/>
          <c:cat>
            <c:numRef>
              <c:f>'14.4'!$K$30:$M$30</c:f>
              <c:numCache>
                <c:formatCode>General</c:formatCode>
                <c:ptCount val="3"/>
              </c:numCache>
            </c:numRef>
          </c:cat>
          <c:val>
            <c:numRef>
              <c:f>'14.4'!$K$37:$M$37</c:f>
              <c:numCache>
                <c:formatCode>#,##0.0</c:formatCode>
                <c:ptCount val="3"/>
              </c:numCache>
            </c:numRef>
          </c:val>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#,##0.0</c:formatCode>
                <c:ptCount val="3"/>
              </c:numCache>
            </c:numRef>
          </c:val>
        </c:ser>
        <c:dLbls>
          <c:showLegendKey val="0"/>
          <c:showVal val="0"/>
          <c:showCatName val="0"/>
          <c:showSerName val="0"/>
          <c:showPercent val="0"/>
          <c:showBubbleSize val="0"/>
        </c:dLbls>
        <c:gapWidth val="150"/>
        <c:overlap val="100"/>
        <c:axId val="214695936"/>
        <c:axId val="214697472"/>
      </c:barChart>
      <c:catAx>
        <c:axId val="214695936"/>
        <c:scaling>
          <c:orientation val="minMax"/>
        </c:scaling>
        <c:delete val="0"/>
        <c:axPos val="b"/>
        <c:numFmt formatCode="General" sourceLinked="1"/>
        <c:majorTickMark val="none"/>
        <c:minorTickMark val="none"/>
        <c:tickLblPos val="nextTo"/>
        <c:txPr>
          <a:bodyPr/>
          <a:lstStyle/>
          <a:p>
            <a:pPr>
              <a:defRPr sz="900"/>
            </a:pPr>
            <a:endParaRPr lang="cs-CZ"/>
          </a:p>
        </c:txPr>
        <c:crossAx val="214697472"/>
        <c:crosses val="autoZero"/>
        <c:auto val="1"/>
        <c:lblAlgn val="ctr"/>
        <c:lblOffset val="100"/>
        <c:noMultiLvlLbl val="0"/>
      </c:catAx>
      <c:valAx>
        <c:axId val="2146974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469593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ser>
        <c:dLbls>
          <c:showLegendKey val="0"/>
          <c:showVal val="0"/>
          <c:showCatName val="0"/>
          <c:showSerName val="0"/>
          <c:showPercent val="0"/>
          <c:showBubbleSize val="0"/>
        </c:dLbls>
        <c:gapWidth val="150"/>
        <c:axId val="214710144"/>
        <c:axId val="214711680"/>
      </c:barChart>
      <c:catAx>
        <c:axId val="214710144"/>
        <c:scaling>
          <c:orientation val="minMax"/>
        </c:scaling>
        <c:delete val="0"/>
        <c:axPos val="l"/>
        <c:numFmt formatCode="General" sourceLinked="1"/>
        <c:majorTickMark val="none"/>
        <c:minorTickMark val="none"/>
        <c:tickLblPos val="nextTo"/>
        <c:txPr>
          <a:bodyPr/>
          <a:lstStyle/>
          <a:p>
            <a:pPr>
              <a:defRPr sz="900"/>
            </a:pPr>
            <a:endParaRPr lang="cs-CZ"/>
          </a:p>
        </c:txPr>
        <c:crossAx val="214711680"/>
        <c:crosses val="autoZero"/>
        <c:auto val="1"/>
        <c:lblAlgn val="ctr"/>
        <c:lblOffset val="100"/>
        <c:noMultiLvlLbl val="0"/>
      </c:catAx>
      <c:valAx>
        <c:axId val="21471168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471014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'14.5'!$J$19:$J$26</c:f>
              <c:numCache>
                <c:formatCode>General</c:formatCode>
                <c:ptCount val="8"/>
              </c:numCache>
            </c:numRef>
          </c:cat>
          <c:val>
            <c:numRef>
              <c:f>'14.5'!$K$19:$K$26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ser>
        <c:dLbls>
          <c:showLegendKey val="0"/>
          <c:showVal val="0"/>
          <c:showCatName val="0"/>
          <c:showSerName val="0"/>
          <c:showPercent val="0"/>
          <c:showBubbleSize val="0"/>
        </c:dLbls>
        <c:gapWidth val="150"/>
        <c:axId val="214726912"/>
        <c:axId val="214740992"/>
      </c:barChart>
      <c:catAx>
        <c:axId val="214726912"/>
        <c:scaling>
          <c:orientation val="maxMin"/>
        </c:scaling>
        <c:delete val="0"/>
        <c:axPos val="l"/>
        <c:numFmt formatCode="0.0" sourceLinked="1"/>
        <c:majorTickMark val="none"/>
        <c:minorTickMark val="none"/>
        <c:tickLblPos val="nextTo"/>
        <c:txPr>
          <a:bodyPr/>
          <a:lstStyle/>
          <a:p>
            <a:pPr>
              <a:defRPr sz="900"/>
            </a:pPr>
            <a:endParaRPr lang="cs-CZ"/>
          </a:p>
        </c:txPr>
        <c:crossAx val="214740992"/>
        <c:crosses val="autoZero"/>
        <c:auto val="1"/>
        <c:lblAlgn val="ctr"/>
        <c:lblOffset val="100"/>
        <c:noMultiLvlLbl val="0"/>
      </c:catAx>
      <c:valAx>
        <c:axId val="21474099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472691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ser>
        <c:dLbls>
          <c:showLegendKey val="0"/>
          <c:showVal val="0"/>
          <c:showCatName val="0"/>
          <c:showSerName val="0"/>
          <c:showPercent val="0"/>
          <c:showBubbleSize val="0"/>
        </c:dLbls>
        <c:gapWidth val="150"/>
        <c:axId val="211578240"/>
        <c:axId val="211584128"/>
      </c:barChart>
      <c:catAx>
        <c:axId val="211578240"/>
        <c:scaling>
          <c:orientation val="minMax"/>
        </c:scaling>
        <c:delete val="0"/>
        <c:axPos val="l"/>
        <c:numFmt formatCode="General" sourceLinked="1"/>
        <c:majorTickMark val="none"/>
        <c:minorTickMark val="none"/>
        <c:tickLblPos val="nextTo"/>
        <c:txPr>
          <a:bodyPr/>
          <a:lstStyle/>
          <a:p>
            <a:pPr>
              <a:defRPr sz="900"/>
            </a:pPr>
            <a:endParaRPr lang="cs-CZ"/>
          </a:p>
        </c:txPr>
        <c:crossAx val="211584128"/>
        <c:crosses val="autoZero"/>
        <c:auto val="1"/>
        <c:lblAlgn val="ctr"/>
        <c:lblOffset val="100"/>
        <c:noMultiLvlLbl val="0"/>
      </c:catAx>
      <c:valAx>
        <c:axId val="2115841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157824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#,##0.0</c:formatCode>
                <c:ptCount val="3"/>
              </c:numCache>
            </c:numRef>
          </c:val>
        </c:ser>
        <c:ser>
          <c:idx val="1"/>
          <c:order val="1"/>
          <c:tx>
            <c:strRef>
              <c:f>'14.5'!$J$32</c:f>
              <c:strCache>
                <c:ptCount val="1"/>
              </c:strCache>
            </c:strRef>
          </c:tx>
          <c:invertIfNegative val="0"/>
          <c:cat>
            <c:numRef>
              <c:f>'14.5'!$K$30:$M$30</c:f>
              <c:numCache>
                <c:formatCode>General</c:formatCode>
                <c:ptCount val="3"/>
              </c:numCache>
            </c:numRef>
          </c:cat>
          <c:val>
            <c:numRef>
              <c:f>'14.5'!$K$32:$M$32</c:f>
              <c:numCache>
                <c:formatCode>#,##0.0</c:formatCode>
                <c:ptCount val="3"/>
              </c:numCache>
            </c:numRef>
          </c:val>
        </c:ser>
        <c:ser>
          <c:idx val="2"/>
          <c:order val="2"/>
          <c:tx>
            <c:strRef>
              <c:f>'14.5'!$J$33</c:f>
              <c:strCache>
                <c:ptCount val="1"/>
              </c:strCache>
            </c:strRef>
          </c:tx>
          <c:invertIfNegative val="0"/>
          <c:cat>
            <c:numRef>
              <c:f>'14.5'!$K$30:$M$30</c:f>
              <c:numCache>
                <c:formatCode>General</c:formatCode>
                <c:ptCount val="3"/>
              </c:numCache>
            </c:numRef>
          </c:cat>
          <c:val>
            <c:numRef>
              <c:f>'14.5'!$K$33:$M$33</c:f>
              <c:numCache>
                <c:formatCode>#,##0.0</c:formatCode>
                <c:ptCount val="3"/>
              </c:numCache>
            </c:numRef>
          </c:val>
        </c:ser>
        <c:ser>
          <c:idx val="3"/>
          <c:order val="3"/>
          <c:tx>
            <c:strRef>
              <c:f>'14.5'!$J$34</c:f>
              <c:strCache>
                <c:ptCount val="1"/>
              </c:strCache>
            </c:strRef>
          </c:tx>
          <c:invertIfNegative val="0"/>
          <c:cat>
            <c:numRef>
              <c:f>'14.5'!$K$30:$M$30</c:f>
              <c:numCache>
                <c:formatCode>General</c:formatCode>
                <c:ptCount val="3"/>
              </c:numCache>
            </c:numRef>
          </c:cat>
          <c:val>
            <c:numRef>
              <c:f>'14.5'!$K$34:$M$34</c:f>
              <c:numCache>
                <c:formatCode>#,##0.0</c:formatCode>
                <c:ptCount val="3"/>
              </c:numCache>
            </c:numRef>
          </c:val>
        </c:ser>
        <c:ser>
          <c:idx val="4"/>
          <c:order val="4"/>
          <c:tx>
            <c:strRef>
              <c:f>'14.5'!$J$35</c:f>
              <c:strCache>
                <c:ptCount val="1"/>
              </c:strCache>
            </c:strRef>
          </c:tx>
          <c:invertIfNegative val="0"/>
          <c:cat>
            <c:numRef>
              <c:f>'14.5'!$K$30:$M$30</c:f>
              <c:numCache>
                <c:formatCode>General</c:formatCode>
                <c:ptCount val="3"/>
              </c:numCache>
            </c:numRef>
          </c:cat>
          <c:val>
            <c:numRef>
              <c:f>'14.5'!$K$35:$M$35</c:f>
              <c:numCache>
                <c:formatCode>#,##0.0</c:formatCode>
                <c:ptCount val="3"/>
              </c:numCache>
            </c:numRef>
          </c:val>
        </c:ser>
        <c:ser>
          <c:idx val="5"/>
          <c:order val="5"/>
          <c:tx>
            <c:strRef>
              <c:f>'14.5'!$J$36</c:f>
              <c:strCache>
                <c:ptCount val="1"/>
              </c:strCache>
            </c:strRef>
          </c:tx>
          <c:invertIfNegative val="0"/>
          <c:cat>
            <c:numRef>
              <c:f>'14.5'!$K$30:$M$30</c:f>
              <c:numCache>
                <c:formatCode>General</c:formatCode>
                <c:ptCount val="3"/>
              </c:numCache>
            </c:numRef>
          </c:cat>
          <c:val>
            <c:numRef>
              <c:f>'14.5'!$K$36:$M$36</c:f>
              <c:numCache>
                <c:formatCode>#,##0.0</c:formatCode>
                <c:ptCount val="3"/>
              </c:numCache>
            </c:numRef>
          </c:val>
        </c:ser>
        <c:ser>
          <c:idx val="6"/>
          <c:order val="6"/>
          <c:tx>
            <c:strRef>
              <c:f>'14.5'!$J$37</c:f>
              <c:strCache>
                <c:ptCount val="1"/>
              </c:strCache>
            </c:strRef>
          </c:tx>
          <c:invertIfNegative val="0"/>
          <c:cat>
            <c:numRef>
              <c:f>'14.5'!$K$30:$M$30</c:f>
              <c:numCache>
                <c:formatCode>General</c:formatCode>
                <c:ptCount val="3"/>
              </c:numCache>
            </c:numRef>
          </c:cat>
          <c:val>
            <c:numRef>
              <c:f>'14.5'!$K$37:$M$37</c:f>
              <c:numCache>
                <c:formatCode>#,##0.0</c:formatCode>
                <c:ptCount val="3"/>
              </c:numCache>
            </c:numRef>
          </c:val>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#,##0.0</c:formatCode>
                <c:ptCount val="3"/>
              </c:numCache>
            </c:numRef>
          </c:val>
        </c:ser>
        <c:dLbls>
          <c:showLegendKey val="0"/>
          <c:showVal val="0"/>
          <c:showCatName val="0"/>
          <c:showSerName val="0"/>
          <c:showPercent val="0"/>
          <c:showBubbleSize val="0"/>
        </c:dLbls>
        <c:gapWidth val="150"/>
        <c:overlap val="100"/>
        <c:axId val="211634432"/>
        <c:axId val="211636224"/>
      </c:barChart>
      <c:catAx>
        <c:axId val="211634432"/>
        <c:scaling>
          <c:orientation val="minMax"/>
        </c:scaling>
        <c:delete val="0"/>
        <c:axPos val="b"/>
        <c:numFmt formatCode="General" sourceLinked="1"/>
        <c:majorTickMark val="none"/>
        <c:minorTickMark val="none"/>
        <c:tickLblPos val="nextTo"/>
        <c:txPr>
          <a:bodyPr/>
          <a:lstStyle/>
          <a:p>
            <a:pPr>
              <a:defRPr sz="900"/>
            </a:pPr>
            <a:endParaRPr lang="cs-CZ"/>
          </a:p>
        </c:txPr>
        <c:crossAx val="211636224"/>
        <c:crosses val="autoZero"/>
        <c:auto val="1"/>
        <c:lblAlgn val="ctr"/>
        <c:lblOffset val="100"/>
        <c:noMultiLvlLbl val="0"/>
      </c:catAx>
      <c:valAx>
        <c:axId val="211636224"/>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2116344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ser>
        <c:dLbls>
          <c:showLegendKey val="0"/>
          <c:showVal val="0"/>
          <c:showCatName val="0"/>
          <c:showSerName val="0"/>
          <c:showPercent val="0"/>
          <c:showBubbleSize val="0"/>
        </c:dLbls>
        <c:gapWidth val="150"/>
        <c:axId val="211661184"/>
        <c:axId val="211662720"/>
      </c:barChart>
      <c:catAx>
        <c:axId val="211661184"/>
        <c:scaling>
          <c:orientation val="minMax"/>
        </c:scaling>
        <c:delete val="0"/>
        <c:axPos val="l"/>
        <c:numFmt formatCode="General" sourceLinked="1"/>
        <c:majorTickMark val="none"/>
        <c:minorTickMark val="none"/>
        <c:tickLblPos val="nextTo"/>
        <c:txPr>
          <a:bodyPr/>
          <a:lstStyle/>
          <a:p>
            <a:pPr>
              <a:defRPr sz="900"/>
            </a:pPr>
            <a:endParaRPr lang="cs-CZ"/>
          </a:p>
        </c:txPr>
        <c:crossAx val="211662720"/>
        <c:crosses val="autoZero"/>
        <c:auto val="1"/>
        <c:lblAlgn val="ctr"/>
        <c:lblOffset val="100"/>
        <c:noMultiLvlLbl val="0"/>
      </c:catAx>
      <c:valAx>
        <c:axId val="21166272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16611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'14.6'!$J$19:$J$26</c:f>
              <c:numCache>
                <c:formatCode>General</c:formatCode>
                <c:ptCount val="8"/>
              </c:numCache>
            </c:numRef>
          </c:cat>
          <c:val>
            <c:numRef>
              <c:f>'14.6'!$K$19:$K$26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ser>
        <c:dLbls>
          <c:showLegendKey val="0"/>
          <c:showVal val="0"/>
          <c:showCatName val="0"/>
          <c:showSerName val="0"/>
          <c:showPercent val="0"/>
          <c:showBubbleSize val="0"/>
        </c:dLbls>
        <c:gapWidth val="150"/>
        <c:axId val="215098496"/>
        <c:axId val="215100032"/>
      </c:barChart>
      <c:catAx>
        <c:axId val="215098496"/>
        <c:scaling>
          <c:orientation val="maxMin"/>
        </c:scaling>
        <c:delete val="0"/>
        <c:axPos val="l"/>
        <c:numFmt formatCode="0.0" sourceLinked="1"/>
        <c:majorTickMark val="none"/>
        <c:minorTickMark val="none"/>
        <c:tickLblPos val="nextTo"/>
        <c:txPr>
          <a:bodyPr/>
          <a:lstStyle/>
          <a:p>
            <a:pPr>
              <a:defRPr sz="900"/>
            </a:pPr>
            <a:endParaRPr lang="cs-CZ"/>
          </a:p>
        </c:txPr>
        <c:crossAx val="215100032"/>
        <c:crosses val="autoZero"/>
        <c:auto val="1"/>
        <c:lblAlgn val="ctr"/>
        <c:lblOffset val="100"/>
        <c:noMultiLvlLbl val="0"/>
      </c:catAx>
      <c:valAx>
        <c:axId val="2151000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509849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ser>
        <c:dLbls>
          <c:showLegendKey val="0"/>
          <c:showVal val="0"/>
          <c:showCatName val="0"/>
          <c:showSerName val="0"/>
          <c:showPercent val="0"/>
          <c:showBubbleSize val="0"/>
        </c:dLbls>
        <c:gapWidth val="150"/>
        <c:axId val="215140608"/>
        <c:axId val="215146496"/>
      </c:barChart>
      <c:catAx>
        <c:axId val="215140608"/>
        <c:scaling>
          <c:orientation val="minMax"/>
        </c:scaling>
        <c:delete val="0"/>
        <c:axPos val="l"/>
        <c:numFmt formatCode="General" sourceLinked="1"/>
        <c:majorTickMark val="none"/>
        <c:minorTickMark val="none"/>
        <c:tickLblPos val="nextTo"/>
        <c:txPr>
          <a:bodyPr/>
          <a:lstStyle/>
          <a:p>
            <a:pPr>
              <a:defRPr sz="900"/>
            </a:pPr>
            <a:endParaRPr lang="cs-CZ"/>
          </a:p>
        </c:txPr>
        <c:crossAx val="215146496"/>
        <c:crosses val="autoZero"/>
        <c:auto val="1"/>
        <c:lblAlgn val="ctr"/>
        <c:lblOffset val="100"/>
        <c:noMultiLvlLbl val="0"/>
      </c:catAx>
      <c:valAx>
        <c:axId val="2151464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51406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ser>
        <c:dLbls>
          <c:showLegendKey val="0"/>
          <c:showVal val="0"/>
          <c:showCatName val="0"/>
          <c:showSerName val="0"/>
          <c:showPercent val="0"/>
          <c:showBubbleSize val="0"/>
        </c:dLbls>
        <c:gapWidth val="150"/>
        <c:axId val="211092224"/>
        <c:axId val="211093760"/>
      </c:barChart>
      <c:catAx>
        <c:axId val="211092224"/>
        <c:scaling>
          <c:orientation val="minMax"/>
        </c:scaling>
        <c:delete val="1"/>
        <c:axPos val="b"/>
        <c:numFmt formatCode="General" sourceLinked="1"/>
        <c:majorTickMark val="out"/>
        <c:minorTickMark val="none"/>
        <c:tickLblPos val="nextTo"/>
        <c:crossAx val="211093760"/>
        <c:crosses val="autoZero"/>
        <c:auto val="1"/>
        <c:lblAlgn val="ctr"/>
        <c:lblOffset val="100"/>
        <c:noMultiLvlLbl val="0"/>
      </c:catAx>
      <c:valAx>
        <c:axId val="211093760"/>
        <c:scaling>
          <c:orientation val="minMax"/>
        </c:scaling>
        <c:delete val="1"/>
        <c:axPos val="l"/>
        <c:numFmt formatCode="General" sourceLinked="1"/>
        <c:majorTickMark val="out"/>
        <c:minorTickMark val="none"/>
        <c:tickLblPos val="nextTo"/>
        <c:crossAx val="2110922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#,##0.0</c:formatCode>
                <c:ptCount val="3"/>
              </c:numCache>
            </c:numRef>
          </c:val>
        </c:ser>
        <c:ser>
          <c:idx val="1"/>
          <c:order val="1"/>
          <c:tx>
            <c:strRef>
              <c:f>'14.6'!$J$32</c:f>
              <c:strCache>
                <c:ptCount val="1"/>
              </c:strCache>
            </c:strRef>
          </c:tx>
          <c:invertIfNegative val="0"/>
          <c:cat>
            <c:numRef>
              <c:f>'14.6'!$K$30:$M$30</c:f>
              <c:numCache>
                <c:formatCode>General</c:formatCode>
                <c:ptCount val="3"/>
              </c:numCache>
            </c:numRef>
          </c:cat>
          <c:val>
            <c:numRef>
              <c:f>'14.6'!$K$32:$M$32</c:f>
              <c:numCache>
                <c:formatCode>#,##0.0</c:formatCode>
                <c:ptCount val="3"/>
              </c:numCache>
            </c:numRef>
          </c:val>
        </c:ser>
        <c:ser>
          <c:idx val="2"/>
          <c:order val="2"/>
          <c:tx>
            <c:strRef>
              <c:f>'14.6'!$J$33</c:f>
              <c:strCache>
                <c:ptCount val="1"/>
              </c:strCache>
            </c:strRef>
          </c:tx>
          <c:invertIfNegative val="0"/>
          <c:cat>
            <c:numRef>
              <c:f>'14.6'!$K$30:$M$30</c:f>
              <c:numCache>
                <c:formatCode>General</c:formatCode>
                <c:ptCount val="3"/>
              </c:numCache>
            </c:numRef>
          </c:cat>
          <c:val>
            <c:numRef>
              <c:f>'14.6'!$K$33:$M$33</c:f>
              <c:numCache>
                <c:formatCode>#,##0.0</c:formatCode>
                <c:ptCount val="3"/>
              </c:numCache>
            </c:numRef>
          </c:val>
        </c:ser>
        <c:ser>
          <c:idx val="3"/>
          <c:order val="3"/>
          <c:tx>
            <c:strRef>
              <c:f>'14.6'!$J$34</c:f>
              <c:strCache>
                <c:ptCount val="1"/>
              </c:strCache>
            </c:strRef>
          </c:tx>
          <c:invertIfNegative val="0"/>
          <c:cat>
            <c:numRef>
              <c:f>'14.6'!$K$30:$M$30</c:f>
              <c:numCache>
                <c:formatCode>General</c:formatCode>
                <c:ptCount val="3"/>
              </c:numCache>
            </c:numRef>
          </c:cat>
          <c:val>
            <c:numRef>
              <c:f>'14.6'!$K$34:$M$34</c:f>
              <c:numCache>
                <c:formatCode>#,##0.0</c:formatCode>
                <c:ptCount val="3"/>
              </c:numCache>
            </c:numRef>
          </c:val>
        </c:ser>
        <c:ser>
          <c:idx val="4"/>
          <c:order val="4"/>
          <c:tx>
            <c:strRef>
              <c:f>'14.6'!$J$35</c:f>
              <c:strCache>
                <c:ptCount val="1"/>
              </c:strCache>
            </c:strRef>
          </c:tx>
          <c:invertIfNegative val="0"/>
          <c:cat>
            <c:numRef>
              <c:f>'14.6'!$K$30:$M$30</c:f>
              <c:numCache>
                <c:formatCode>General</c:formatCode>
                <c:ptCount val="3"/>
              </c:numCache>
            </c:numRef>
          </c:cat>
          <c:val>
            <c:numRef>
              <c:f>'14.6'!$K$35:$M$35</c:f>
              <c:numCache>
                <c:formatCode>#,##0.0</c:formatCode>
                <c:ptCount val="3"/>
              </c:numCache>
            </c:numRef>
          </c:val>
        </c:ser>
        <c:ser>
          <c:idx val="5"/>
          <c:order val="5"/>
          <c:tx>
            <c:strRef>
              <c:f>'14.6'!$J$36</c:f>
              <c:strCache>
                <c:ptCount val="1"/>
              </c:strCache>
            </c:strRef>
          </c:tx>
          <c:invertIfNegative val="0"/>
          <c:cat>
            <c:numRef>
              <c:f>'14.6'!$K$30:$M$30</c:f>
              <c:numCache>
                <c:formatCode>General</c:formatCode>
                <c:ptCount val="3"/>
              </c:numCache>
            </c:numRef>
          </c:cat>
          <c:val>
            <c:numRef>
              <c:f>'14.6'!$K$36:$M$36</c:f>
              <c:numCache>
                <c:formatCode>#,##0.0</c:formatCode>
                <c:ptCount val="3"/>
              </c:numCache>
            </c:numRef>
          </c:val>
        </c:ser>
        <c:ser>
          <c:idx val="6"/>
          <c:order val="6"/>
          <c:tx>
            <c:strRef>
              <c:f>'14.6'!$J$37</c:f>
              <c:strCache>
                <c:ptCount val="1"/>
              </c:strCache>
            </c:strRef>
          </c:tx>
          <c:invertIfNegative val="0"/>
          <c:cat>
            <c:numRef>
              <c:f>'14.6'!$K$30:$M$30</c:f>
              <c:numCache>
                <c:formatCode>General</c:formatCode>
                <c:ptCount val="3"/>
              </c:numCache>
            </c:numRef>
          </c:cat>
          <c:val>
            <c:numRef>
              <c:f>'14.6'!$K$37:$M$37</c:f>
              <c:numCache>
                <c:formatCode>#,##0.0</c:formatCode>
                <c:ptCount val="3"/>
              </c:numCache>
            </c:numRef>
          </c:val>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#,##0.0</c:formatCode>
                <c:ptCount val="3"/>
              </c:numCache>
            </c:numRef>
          </c:val>
        </c:ser>
        <c:dLbls>
          <c:showLegendKey val="0"/>
          <c:showVal val="0"/>
          <c:showCatName val="0"/>
          <c:showSerName val="0"/>
          <c:showPercent val="0"/>
          <c:showBubbleSize val="0"/>
        </c:dLbls>
        <c:gapWidth val="150"/>
        <c:overlap val="100"/>
        <c:axId val="215520384"/>
        <c:axId val="215521920"/>
      </c:barChart>
      <c:catAx>
        <c:axId val="215520384"/>
        <c:scaling>
          <c:orientation val="minMax"/>
        </c:scaling>
        <c:delete val="0"/>
        <c:axPos val="b"/>
        <c:numFmt formatCode="General" sourceLinked="1"/>
        <c:majorTickMark val="none"/>
        <c:minorTickMark val="none"/>
        <c:tickLblPos val="nextTo"/>
        <c:txPr>
          <a:bodyPr/>
          <a:lstStyle/>
          <a:p>
            <a:pPr>
              <a:defRPr sz="900"/>
            </a:pPr>
            <a:endParaRPr lang="cs-CZ"/>
          </a:p>
        </c:txPr>
        <c:crossAx val="215521920"/>
        <c:crosses val="autoZero"/>
        <c:auto val="1"/>
        <c:lblAlgn val="ctr"/>
        <c:lblOffset val="100"/>
        <c:noMultiLvlLbl val="0"/>
      </c:catAx>
      <c:valAx>
        <c:axId val="2155219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552038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ser>
        <c:dLbls>
          <c:showLegendKey val="0"/>
          <c:showVal val="0"/>
          <c:showCatName val="0"/>
          <c:showSerName val="0"/>
          <c:showPercent val="0"/>
          <c:showBubbleSize val="0"/>
        </c:dLbls>
        <c:gapWidth val="150"/>
        <c:axId val="215223296"/>
        <c:axId val="215229184"/>
      </c:barChart>
      <c:catAx>
        <c:axId val="215223296"/>
        <c:scaling>
          <c:orientation val="minMax"/>
        </c:scaling>
        <c:delete val="0"/>
        <c:axPos val="l"/>
        <c:numFmt formatCode="General" sourceLinked="1"/>
        <c:majorTickMark val="none"/>
        <c:minorTickMark val="none"/>
        <c:tickLblPos val="nextTo"/>
        <c:txPr>
          <a:bodyPr/>
          <a:lstStyle/>
          <a:p>
            <a:pPr>
              <a:defRPr sz="900"/>
            </a:pPr>
            <a:endParaRPr lang="cs-CZ"/>
          </a:p>
        </c:txPr>
        <c:crossAx val="215229184"/>
        <c:crosses val="autoZero"/>
        <c:auto val="1"/>
        <c:lblAlgn val="ctr"/>
        <c:lblOffset val="100"/>
        <c:noMultiLvlLbl val="0"/>
      </c:catAx>
      <c:valAx>
        <c:axId val="21522918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52232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'14.7'!$J$19:$J$26</c:f>
              <c:numCache>
                <c:formatCode>General</c:formatCode>
                <c:ptCount val="8"/>
              </c:numCache>
            </c:numRef>
          </c:cat>
          <c:val>
            <c:numRef>
              <c:f>'14.7'!$K$19:$K$26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ser>
        <c:dLbls>
          <c:showLegendKey val="0"/>
          <c:showVal val="0"/>
          <c:showCatName val="0"/>
          <c:showSerName val="0"/>
          <c:showPercent val="0"/>
          <c:showBubbleSize val="0"/>
        </c:dLbls>
        <c:gapWidth val="150"/>
        <c:axId val="214850944"/>
        <c:axId val="214873216"/>
      </c:barChart>
      <c:catAx>
        <c:axId val="214850944"/>
        <c:scaling>
          <c:orientation val="maxMin"/>
        </c:scaling>
        <c:delete val="0"/>
        <c:axPos val="l"/>
        <c:numFmt formatCode="0.0" sourceLinked="1"/>
        <c:majorTickMark val="none"/>
        <c:minorTickMark val="none"/>
        <c:tickLblPos val="nextTo"/>
        <c:txPr>
          <a:bodyPr/>
          <a:lstStyle/>
          <a:p>
            <a:pPr>
              <a:defRPr sz="900"/>
            </a:pPr>
            <a:endParaRPr lang="cs-CZ"/>
          </a:p>
        </c:txPr>
        <c:crossAx val="214873216"/>
        <c:crosses val="autoZero"/>
        <c:auto val="1"/>
        <c:lblAlgn val="ctr"/>
        <c:lblOffset val="100"/>
        <c:noMultiLvlLbl val="0"/>
      </c:catAx>
      <c:valAx>
        <c:axId val="21487321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485094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ser>
        <c:dLbls>
          <c:showLegendKey val="0"/>
          <c:showVal val="0"/>
          <c:showCatName val="0"/>
          <c:showSerName val="0"/>
          <c:showPercent val="0"/>
          <c:showBubbleSize val="0"/>
        </c:dLbls>
        <c:gapWidth val="150"/>
        <c:axId val="215245568"/>
        <c:axId val="215247104"/>
      </c:barChart>
      <c:catAx>
        <c:axId val="215245568"/>
        <c:scaling>
          <c:orientation val="minMax"/>
        </c:scaling>
        <c:delete val="0"/>
        <c:axPos val="l"/>
        <c:numFmt formatCode="General" sourceLinked="1"/>
        <c:majorTickMark val="none"/>
        <c:minorTickMark val="none"/>
        <c:tickLblPos val="nextTo"/>
        <c:txPr>
          <a:bodyPr/>
          <a:lstStyle/>
          <a:p>
            <a:pPr>
              <a:defRPr sz="900"/>
            </a:pPr>
            <a:endParaRPr lang="cs-CZ"/>
          </a:p>
        </c:txPr>
        <c:crossAx val="215247104"/>
        <c:crosses val="autoZero"/>
        <c:auto val="1"/>
        <c:lblAlgn val="ctr"/>
        <c:lblOffset val="100"/>
        <c:noMultiLvlLbl val="0"/>
      </c:catAx>
      <c:valAx>
        <c:axId val="2152471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524556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#,##0.0</c:formatCode>
                <c:ptCount val="3"/>
              </c:numCache>
            </c:numRef>
          </c:val>
        </c:ser>
        <c:ser>
          <c:idx val="1"/>
          <c:order val="1"/>
          <c:tx>
            <c:strRef>
              <c:f>'14.7'!$J$32</c:f>
              <c:strCache>
                <c:ptCount val="1"/>
              </c:strCache>
            </c:strRef>
          </c:tx>
          <c:invertIfNegative val="0"/>
          <c:cat>
            <c:numRef>
              <c:f>'14.7'!$K$30:$M$30</c:f>
              <c:numCache>
                <c:formatCode>General</c:formatCode>
                <c:ptCount val="3"/>
              </c:numCache>
            </c:numRef>
          </c:cat>
          <c:val>
            <c:numRef>
              <c:f>'14.7'!$K$32:$M$32</c:f>
              <c:numCache>
                <c:formatCode>#,##0.0</c:formatCode>
                <c:ptCount val="3"/>
              </c:numCache>
            </c:numRef>
          </c:val>
        </c:ser>
        <c:ser>
          <c:idx val="2"/>
          <c:order val="2"/>
          <c:tx>
            <c:strRef>
              <c:f>'14.7'!$J$33</c:f>
              <c:strCache>
                <c:ptCount val="1"/>
              </c:strCache>
            </c:strRef>
          </c:tx>
          <c:invertIfNegative val="0"/>
          <c:cat>
            <c:numRef>
              <c:f>'14.7'!$K$30:$M$30</c:f>
              <c:numCache>
                <c:formatCode>General</c:formatCode>
                <c:ptCount val="3"/>
              </c:numCache>
            </c:numRef>
          </c:cat>
          <c:val>
            <c:numRef>
              <c:f>'14.7'!$K$33:$M$33</c:f>
              <c:numCache>
                <c:formatCode>#,##0.0</c:formatCode>
                <c:ptCount val="3"/>
              </c:numCache>
            </c:numRef>
          </c:val>
        </c:ser>
        <c:ser>
          <c:idx val="3"/>
          <c:order val="3"/>
          <c:tx>
            <c:strRef>
              <c:f>'14.7'!$J$34</c:f>
              <c:strCache>
                <c:ptCount val="1"/>
              </c:strCache>
            </c:strRef>
          </c:tx>
          <c:invertIfNegative val="0"/>
          <c:cat>
            <c:numRef>
              <c:f>'14.7'!$K$30:$M$30</c:f>
              <c:numCache>
                <c:formatCode>General</c:formatCode>
                <c:ptCount val="3"/>
              </c:numCache>
            </c:numRef>
          </c:cat>
          <c:val>
            <c:numRef>
              <c:f>'14.7'!$K$34:$M$34</c:f>
              <c:numCache>
                <c:formatCode>#,##0.0</c:formatCode>
                <c:ptCount val="3"/>
              </c:numCache>
            </c:numRef>
          </c:val>
        </c:ser>
        <c:ser>
          <c:idx val="4"/>
          <c:order val="4"/>
          <c:tx>
            <c:strRef>
              <c:f>'14.7'!$J$35</c:f>
              <c:strCache>
                <c:ptCount val="1"/>
              </c:strCache>
            </c:strRef>
          </c:tx>
          <c:invertIfNegative val="0"/>
          <c:cat>
            <c:numRef>
              <c:f>'14.7'!$K$30:$M$30</c:f>
              <c:numCache>
                <c:formatCode>General</c:formatCode>
                <c:ptCount val="3"/>
              </c:numCache>
            </c:numRef>
          </c:cat>
          <c:val>
            <c:numRef>
              <c:f>'14.7'!$K$35:$M$35</c:f>
              <c:numCache>
                <c:formatCode>#,##0.0</c:formatCode>
                <c:ptCount val="3"/>
              </c:numCache>
            </c:numRef>
          </c:val>
        </c:ser>
        <c:ser>
          <c:idx val="5"/>
          <c:order val="5"/>
          <c:tx>
            <c:strRef>
              <c:f>'14.7'!$J$36</c:f>
              <c:strCache>
                <c:ptCount val="1"/>
              </c:strCache>
            </c:strRef>
          </c:tx>
          <c:invertIfNegative val="0"/>
          <c:cat>
            <c:numRef>
              <c:f>'14.7'!$K$30:$M$30</c:f>
              <c:numCache>
                <c:formatCode>General</c:formatCode>
                <c:ptCount val="3"/>
              </c:numCache>
            </c:numRef>
          </c:cat>
          <c:val>
            <c:numRef>
              <c:f>'14.7'!$K$36:$M$36</c:f>
              <c:numCache>
                <c:formatCode>#,##0.0</c:formatCode>
                <c:ptCount val="3"/>
              </c:numCache>
            </c:numRef>
          </c:val>
        </c:ser>
        <c:ser>
          <c:idx val="6"/>
          <c:order val="6"/>
          <c:tx>
            <c:strRef>
              <c:f>'14.7'!$J$37</c:f>
              <c:strCache>
                <c:ptCount val="1"/>
              </c:strCache>
            </c:strRef>
          </c:tx>
          <c:invertIfNegative val="0"/>
          <c:cat>
            <c:numRef>
              <c:f>'14.7'!$K$30:$M$30</c:f>
              <c:numCache>
                <c:formatCode>General</c:formatCode>
                <c:ptCount val="3"/>
              </c:numCache>
            </c:numRef>
          </c:cat>
          <c:val>
            <c:numRef>
              <c:f>'14.7'!$K$37:$M$37</c:f>
              <c:numCache>
                <c:formatCode>#,##0.0</c:formatCode>
                <c:ptCount val="3"/>
              </c:numCache>
            </c:numRef>
          </c:val>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#,##0.0</c:formatCode>
                <c:ptCount val="3"/>
              </c:numCache>
            </c:numRef>
          </c:val>
        </c:ser>
        <c:dLbls>
          <c:showLegendKey val="0"/>
          <c:showVal val="0"/>
          <c:showCatName val="0"/>
          <c:showSerName val="0"/>
          <c:showPercent val="0"/>
          <c:showBubbleSize val="0"/>
        </c:dLbls>
        <c:gapWidth val="150"/>
        <c:overlap val="100"/>
        <c:axId val="214924672"/>
        <c:axId val="214938752"/>
      </c:barChart>
      <c:catAx>
        <c:axId val="214924672"/>
        <c:scaling>
          <c:orientation val="minMax"/>
        </c:scaling>
        <c:delete val="0"/>
        <c:axPos val="b"/>
        <c:numFmt formatCode="General" sourceLinked="1"/>
        <c:majorTickMark val="none"/>
        <c:minorTickMark val="none"/>
        <c:tickLblPos val="nextTo"/>
        <c:txPr>
          <a:bodyPr/>
          <a:lstStyle/>
          <a:p>
            <a:pPr>
              <a:defRPr sz="900"/>
            </a:pPr>
            <a:endParaRPr lang="cs-CZ"/>
          </a:p>
        </c:txPr>
        <c:crossAx val="214938752"/>
        <c:crosses val="autoZero"/>
        <c:auto val="1"/>
        <c:lblAlgn val="ctr"/>
        <c:lblOffset val="100"/>
        <c:noMultiLvlLbl val="0"/>
      </c:catAx>
      <c:valAx>
        <c:axId val="2149387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49246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ser>
        <c:dLbls>
          <c:showLegendKey val="0"/>
          <c:showVal val="0"/>
          <c:showCatName val="0"/>
          <c:showSerName val="0"/>
          <c:showPercent val="0"/>
          <c:showBubbleSize val="0"/>
        </c:dLbls>
        <c:gapWidth val="150"/>
        <c:axId val="214963712"/>
        <c:axId val="214965248"/>
      </c:barChart>
      <c:catAx>
        <c:axId val="214963712"/>
        <c:scaling>
          <c:orientation val="minMax"/>
        </c:scaling>
        <c:delete val="0"/>
        <c:axPos val="l"/>
        <c:numFmt formatCode="General" sourceLinked="1"/>
        <c:majorTickMark val="none"/>
        <c:minorTickMark val="none"/>
        <c:tickLblPos val="nextTo"/>
        <c:txPr>
          <a:bodyPr/>
          <a:lstStyle/>
          <a:p>
            <a:pPr>
              <a:defRPr sz="900"/>
            </a:pPr>
            <a:endParaRPr lang="cs-CZ"/>
          </a:p>
        </c:txPr>
        <c:crossAx val="214965248"/>
        <c:crosses val="autoZero"/>
        <c:auto val="1"/>
        <c:lblAlgn val="ctr"/>
        <c:lblOffset val="100"/>
        <c:noMultiLvlLbl val="0"/>
      </c:catAx>
      <c:valAx>
        <c:axId val="2149652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49637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'14.8'!$J$19:$J$26</c:f>
              <c:numCache>
                <c:formatCode>General</c:formatCode>
                <c:ptCount val="8"/>
              </c:numCache>
            </c:numRef>
          </c:cat>
          <c:val>
            <c:numRef>
              <c:f>'14.8'!$K$19:$K$26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ser>
        <c:dLbls>
          <c:showLegendKey val="0"/>
          <c:showVal val="0"/>
          <c:showCatName val="0"/>
          <c:showSerName val="0"/>
          <c:showPercent val="0"/>
          <c:showBubbleSize val="0"/>
        </c:dLbls>
        <c:gapWidth val="150"/>
        <c:axId val="215329024"/>
        <c:axId val="215330816"/>
      </c:barChart>
      <c:catAx>
        <c:axId val="215329024"/>
        <c:scaling>
          <c:orientation val="maxMin"/>
        </c:scaling>
        <c:delete val="0"/>
        <c:axPos val="l"/>
        <c:numFmt formatCode="0.0" sourceLinked="1"/>
        <c:majorTickMark val="none"/>
        <c:minorTickMark val="none"/>
        <c:tickLblPos val="nextTo"/>
        <c:txPr>
          <a:bodyPr/>
          <a:lstStyle/>
          <a:p>
            <a:pPr>
              <a:defRPr sz="900"/>
            </a:pPr>
            <a:endParaRPr lang="cs-CZ"/>
          </a:p>
        </c:txPr>
        <c:crossAx val="215330816"/>
        <c:crosses val="autoZero"/>
        <c:auto val="1"/>
        <c:lblAlgn val="ctr"/>
        <c:lblOffset val="100"/>
        <c:noMultiLvlLbl val="0"/>
      </c:catAx>
      <c:valAx>
        <c:axId val="21533081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53290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ser>
        <c:dLbls>
          <c:showLegendKey val="0"/>
          <c:showVal val="0"/>
          <c:showCatName val="0"/>
          <c:showSerName val="0"/>
          <c:showPercent val="0"/>
          <c:showBubbleSize val="0"/>
        </c:dLbls>
        <c:gapWidth val="150"/>
        <c:axId val="215338368"/>
        <c:axId val="215348352"/>
      </c:barChart>
      <c:catAx>
        <c:axId val="215338368"/>
        <c:scaling>
          <c:orientation val="minMax"/>
        </c:scaling>
        <c:delete val="0"/>
        <c:axPos val="l"/>
        <c:numFmt formatCode="General" sourceLinked="1"/>
        <c:majorTickMark val="none"/>
        <c:minorTickMark val="none"/>
        <c:tickLblPos val="nextTo"/>
        <c:txPr>
          <a:bodyPr/>
          <a:lstStyle/>
          <a:p>
            <a:pPr>
              <a:defRPr sz="900"/>
            </a:pPr>
            <a:endParaRPr lang="cs-CZ"/>
          </a:p>
        </c:txPr>
        <c:crossAx val="215348352"/>
        <c:crosses val="autoZero"/>
        <c:auto val="1"/>
        <c:lblAlgn val="ctr"/>
        <c:lblOffset val="100"/>
        <c:noMultiLvlLbl val="0"/>
      </c:catAx>
      <c:valAx>
        <c:axId val="2153483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533836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(TJ)</a:t>
            </a:r>
          </a:p>
        </c:rich>
      </c:tx>
      <c:overlay val="0"/>
    </c:title>
    <c:autoTitleDeleted val="0"/>
    <c:plotArea>
      <c:layout/>
      <c:barChart>
        <c:barDir val="col"/>
        <c:grouping val="stacked"/>
        <c:varyColors val="0"/>
        <c:ser>
          <c:idx val="0"/>
          <c:order val="0"/>
          <c:tx>
            <c:strRef>
              <c:f>'4.2'!$A$7</c:f>
              <c:strCache>
                <c:ptCount val="1"/>
                <c:pt idx="0">
                  <c:v>Hlavní město Praha</c:v>
                </c:pt>
              </c:strCache>
            </c:strRef>
          </c:tx>
          <c:invertIfNegative val="0"/>
          <c:val>
            <c:numRef>
              <c:f>'4.2'!$B$7:$M$7</c:f>
              <c:numCache>
                <c:formatCode>#,##0.0</c:formatCode>
                <c:ptCount val="12"/>
                <c:pt idx="0">
                  <c:v>820.43524100000002</c:v>
                </c:pt>
                <c:pt idx="1">
                  <c:v>917.56862300000012</c:v>
                </c:pt>
                <c:pt idx="2">
                  <c:v>861.37357600000007</c:v>
                </c:pt>
                <c:pt idx="3">
                  <c:v>0</c:v>
                </c:pt>
                <c:pt idx="4">
                  <c:v>0</c:v>
                </c:pt>
                <c:pt idx="5">
                  <c:v>0</c:v>
                </c:pt>
                <c:pt idx="6">
                  <c:v>0</c:v>
                </c:pt>
                <c:pt idx="7">
                  <c:v>0</c:v>
                </c:pt>
                <c:pt idx="8">
                  <c:v>0</c:v>
                </c:pt>
                <c:pt idx="9">
                  <c:v>0</c:v>
                </c:pt>
                <c:pt idx="10">
                  <c:v>0</c:v>
                </c:pt>
                <c:pt idx="11">
                  <c:v>0</c:v>
                </c:pt>
              </c:numCache>
            </c:numRef>
          </c:val>
        </c:ser>
        <c:ser>
          <c:idx val="1"/>
          <c:order val="1"/>
          <c:tx>
            <c:strRef>
              <c:f>'4.2'!$A$8</c:f>
              <c:strCache>
                <c:ptCount val="1"/>
                <c:pt idx="0">
                  <c:v>Jihočeský kraj</c:v>
                </c:pt>
              </c:strCache>
            </c:strRef>
          </c:tx>
          <c:invertIfNegative val="0"/>
          <c:val>
            <c:numRef>
              <c:f>'4.2'!$B$8:$M$8</c:f>
              <c:numCache>
                <c:formatCode>#,##0.0</c:formatCode>
                <c:ptCount val="12"/>
                <c:pt idx="0">
                  <c:v>965.78427799999952</c:v>
                </c:pt>
                <c:pt idx="1">
                  <c:v>1009.425713</c:v>
                </c:pt>
                <c:pt idx="2">
                  <c:v>965.25661000000002</c:v>
                </c:pt>
                <c:pt idx="3">
                  <c:v>0</c:v>
                </c:pt>
                <c:pt idx="4">
                  <c:v>0</c:v>
                </c:pt>
                <c:pt idx="5">
                  <c:v>0</c:v>
                </c:pt>
                <c:pt idx="6">
                  <c:v>0</c:v>
                </c:pt>
                <c:pt idx="7">
                  <c:v>0</c:v>
                </c:pt>
                <c:pt idx="8">
                  <c:v>0</c:v>
                </c:pt>
                <c:pt idx="9">
                  <c:v>0</c:v>
                </c:pt>
                <c:pt idx="10">
                  <c:v>0</c:v>
                </c:pt>
                <c:pt idx="11">
                  <c:v>0</c:v>
                </c:pt>
              </c:numCache>
            </c:numRef>
          </c:val>
        </c:ser>
        <c:ser>
          <c:idx val="2"/>
          <c:order val="2"/>
          <c:tx>
            <c:strRef>
              <c:f>'4.2'!$A$9</c:f>
              <c:strCache>
                <c:ptCount val="1"/>
                <c:pt idx="0">
                  <c:v>Jihomoravský kraj</c:v>
                </c:pt>
              </c:strCache>
            </c:strRef>
          </c:tx>
          <c:invertIfNegative val="0"/>
          <c:val>
            <c:numRef>
              <c:f>'4.2'!$B$9:$M$9</c:f>
              <c:numCache>
                <c:formatCode>#,##0.0</c:formatCode>
                <c:ptCount val="12"/>
                <c:pt idx="0">
                  <c:v>1118.6614250000005</c:v>
                </c:pt>
                <c:pt idx="1">
                  <c:v>1083.7451670000003</c:v>
                </c:pt>
                <c:pt idx="2">
                  <c:v>1017.159577</c:v>
                </c:pt>
                <c:pt idx="3">
                  <c:v>0</c:v>
                </c:pt>
                <c:pt idx="4">
                  <c:v>0</c:v>
                </c:pt>
                <c:pt idx="5">
                  <c:v>0</c:v>
                </c:pt>
                <c:pt idx="6">
                  <c:v>0</c:v>
                </c:pt>
                <c:pt idx="7">
                  <c:v>0</c:v>
                </c:pt>
                <c:pt idx="8">
                  <c:v>0</c:v>
                </c:pt>
                <c:pt idx="9">
                  <c:v>0</c:v>
                </c:pt>
                <c:pt idx="10">
                  <c:v>0</c:v>
                </c:pt>
                <c:pt idx="11">
                  <c:v>0</c:v>
                </c:pt>
              </c:numCache>
            </c:numRef>
          </c:val>
        </c:ser>
        <c:ser>
          <c:idx val="3"/>
          <c:order val="3"/>
          <c:tx>
            <c:strRef>
              <c:f>'4.2'!$A$10</c:f>
              <c:strCache>
                <c:ptCount val="1"/>
                <c:pt idx="0">
                  <c:v>Karlovarský kraj</c:v>
                </c:pt>
              </c:strCache>
            </c:strRef>
          </c:tx>
          <c:invertIfNegative val="0"/>
          <c:val>
            <c:numRef>
              <c:f>'4.2'!$B$10:$M$10</c:f>
              <c:numCache>
                <c:formatCode>#,##0.0</c:formatCode>
                <c:ptCount val="12"/>
                <c:pt idx="0">
                  <c:v>1622.0981040000004</c:v>
                </c:pt>
                <c:pt idx="1">
                  <c:v>1563.0885039999998</c:v>
                </c:pt>
                <c:pt idx="2">
                  <c:v>1650.2727190000003</c:v>
                </c:pt>
                <c:pt idx="3">
                  <c:v>0</c:v>
                </c:pt>
                <c:pt idx="4">
                  <c:v>0</c:v>
                </c:pt>
                <c:pt idx="5">
                  <c:v>0</c:v>
                </c:pt>
                <c:pt idx="6">
                  <c:v>0</c:v>
                </c:pt>
                <c:pt idx="7">
                  <c:v>0</c:v>
                </c:pt>
                <c:pt idx="8">
                  <c:v>0</c:v>
                </c:pt>
                <c:pt idx="9">
                  <c:v>0</c:v>
                </c:pt>
                <c:pt idx="10">
                  <c:v>0</c:v>
                </c:pt>
                <c:pt idx="11">
                  <c:v>0</c:v>
                </c:pt>
              </c:numCache>
            </c:numRef>
          </c:val>
        </c:ser>
        <c:ser>
          <c:idx val="4"/>
          <c:order val="4"/>
          <c:tx>
            <c:strRef>
              <c:f>'4.2'!$A$11</c:f>
              <c:strCache>
                <c:ptCount val="1"/>
                <c:pt idx="0">
                  <c:v>Kraj Vysočina</c:v>
                </c:pt>
              </c:strCache>
            </c:strRef>
          </c:tx>
          <c:invertIfNegative val="0"/>
          <c:val>
            <c:numRef>
              <c:f>'4.2'!$B$11:$M$11</c:f>
              <c:numCache>
                <c:formatCode>#,##0.0</c:formatCode>
                <c:ptCount val="12"/>
                <c:pt idx="0">
                  <c:v>466.60535917365604</c:v>
                </c:pt>
                <c:pt idx="1">
                  <c:v>466.65994663021513</c:v>
                </c:pt>
                <c:pt idx="2">
                  <c:v>454.43780171343377</c:v>
                </c:pt>
                <c:pt idx="3">
                  <c:v>0</c:v>
                </c:pt>
                <c:pt idx="4">
                  <c:v>0</c:v>
                </c:pt>
                <c:pt idx="5">
                  <c:v>0</c:v>
                </c:pt>
                <c:pt idx="6">
                  <c:v>0</c:v>
                </c:pt>
                <c:pt idx="7">
                  <c:v>0</c:v>
                </c:pt>
                <c:pt idx="8">
                  <c:v>0</c:v>
                </c:pt>
                <c:pt idx="9">
                  <c:v>0</c:v>
                </c:pt>
                <c:pt idx="10">
                  <c:v>0</c:v>
                </c:pt>
                <c:pt idx="11">
                  <c:v>0</c:v>
                </c:pt>
              </c:numCache>
            </c:numRef>
          </c:val>
        </c:ser>
        <c:ser>
          <c:idx val="5"/>
          <c:order val="5"/>
          <c:tx>
            <c:strRef>
              <c:f>'4.2'!$A$12</c:f>
              <c:strCache>
                <c:ptCount val="1"/>
                <c:pt idx="0">
                  <c:v>Královéhradecký kraj</c:v>
                </c:pt>
              </c:strCache>
            </c:strRef>
          </c:tx>
          <c:invertIfNegative val="0"/>
          <c:val>
            <c:numRef>
              <c:f>'4.2'!$B$12:$M$12</c:f>
              <c:numCache>
                <c:formatCode>#,##0.0</c:formatCode>
                <c:ptCount val="12"/>
                <c:pt idx="0">
                  <c:v>630.82778648837689</c:v>
                </c:pt>
                <c:pt idx="1">
                  <c:v>528.94905765204624</c:v>
                </c:pt>
                <c:pt idx="2">
                  <c:v>540.69998318646878</c:v>
                </c:pt>
                <c:pt idx="3">
                  <c:v>0</c:v>
                </c:pt>
                <c:pt idx="4">
                  <c:v>0</c:v>
                </c:pt>
                <c:pt idx="5">
                  <c:v>0</c:v>
                </c:pt>
                <c:pt idx="6">
                  <c:v>0</c:v>
                </c:pt>
                <c:pt idx="7">
                  <c:v>0</c:v>
                </c:pt>
                <c:pt idx="8">
                  <c:v>0</c:v>
                </c:pt>
                <c:pt idx="9">
                  <c:v>0</c:v>
                </c:pt>
                <c:pt idx="10">
                  <c:v>0</c:v>
                </c:pt>
                <c:pt idx="11">
                  <c:v>0</c:v>
                </c:pt>
              </c:numCache>
            </c:numRef>
          </c:val>
        </c:ser>
        <c:ser>
          <c:idx val="6"/>
          <c:order val="6"/>
          <c:tx>
            <c:strRef>
              <c:f>'4.2'!$A$13</c:f>
              <c:strCache>
                <c:ptCount val="1"/>
                <c:pt idx="0">
                  <c:v>Liberecký kraj</c:v>
                </c:pt>
              </c:strCache>
            </c:strRef>
          </c:tx>
          <c:invertIfNegative val="0"/>
          <c:val>
            <c:numRef>
              <c:f>'4.2'!$B$13:$M$13</c:f>
              <c:numCache>
                <c:formatCode>#,##0.0</c:formatCode>
                <c:ptCount val="12"/>
                <c:pt idx="0">
                  <c:v>346.44047</c:v>
                </c:pt>
                <c:pt idx="1">
                  <c:v>363.86742700000008</c:v>
                </c:pt>
                <c:pt idx="2">
                  <c:v>348.75310599999995</c:v>
                </c:pt>
                <c:pt idx="3">
                  <c:v>0</c:v>
                </c:pt>
                <c:pt idx="4">
                  <c:v>0</c:v>
                </c:pt>
                <c:pt idx="5">
                  <c:v>0</c:v>
                </c:pt>
                <c:pt idx="6">
                  <c:v>0</c:v>
                </c:pt>
                <c:pt idx="7">
                  <c:v>0</c:v>
                </c:pt>
                <c:pt idx="8">
                  <c:v>0</c:v>
                </c:pt>
                <c:pt idx="9">
                  <c:v>0</c:v>
                </c:pt>
                <c:pt idx="10">
                  <c:v>0</c:v>
                </c:pt>
                <c:pt idx="11">
                  <c:v>0</c:v>
                </c:pt>
              </c:numCache>
            </c:numRef>
          </c:val>
        </c:ser>
        <c:ser>
          <c:idx val="7"/>
          <c:order val="7"/>
          <c:tx>
            <c:strRef>
              <c:f>'4.2'!$A$14</c:f>
              <c:strCache>
                <c:ptCount val="1"/>
                <c:pt idx="0">
                  <c:v>Moravskoslezský kraj</c:v>
                </c:pt>
              </c:strCache>
            </c:strRef>
          </c:tx>
          <c:invertIfNegative val="0"/>
          <c:val>
            <c:numRef>
              <c:f>'4.2'!$B$14:$M$14</c:f>
              <c:numCache>
                <c:formatCode>#,##0.0</c:formatCode>
                <c:ptCount val="12"/>
                <c:pt idx="0">
                  <c:v>3929.6234529999992</c:v>
                </c:pt>
                <c:pt idx="1">
                  <c:v>3795.0031320000026</c:v>
                </c:pt>
                <c:pt idx="2">
                  <c:v>3716.5566470000008</c:v>
                </c:pt>
                <c:pt idx="3">
                  <c:v>0</c:v>
                </c:pt>
                <c:pt idx="4">
                  <c:v>0</c:v>
                </c:pt>
                <c:pt idx="5">
                  <c:v>0</c:v>
                </c:pt>
                <c:pt idx="6">
                  <c:v>0</c:v>
                </c:pt>
                <c:pt idx="7">
                  <c:v>0</c:v>
                </c:pt>
                <c:pt idx="8">
                  <c:v>0</c:v>
                </c:pt>
                <c:pt idx="9">
                  <c:v>0</c:v>
                </c:pt>
                <c:pt idx="10">
                  <c:v>0</c:v>
                </c:pt>
                <c:pt idx="11">
                  <c:v>0</c:v>
                </c:pt>
              </c:numCache>
            </c:numRef>
          </c:val>
        </c:ser>
        <c:ser>
          <c:idx val="8"/>
          <c:order val="8"/>
          <c:tx>
            <c:strRef>
              <c:f>'4.2'!$A$15</c:f>
              <c:strCache>
                <c:ptCount val="1"/>
                <c:pt idx="0">
                  <c:v>Olomoucký kraj</c:v>
                </c:pt>
              </c:strCache>
            </c:strRef>
          </c:tx>
          <c:invertIfNegative val="0"/>
          <c:val>
            <c:numRef>
              <c:f>'4.2'!$B$15:$M$15</c:f>
              <c:numCache>
                <c:formatCode>#,##0.0</c:formatCode>
                <c:ptCount val="12"/>
                <c:pt idx="0">
                  <c:v>795.87945699999989</c:v>
                </c:pt>
                <c:pt idx="1">
                  <c:v>776.53608999999983</c:v>
                </c:pt>
                <c:pt idx="2">
                  <c:v>757.29852799999992</c:v>
                </c:pt>
                <c:pt idx="3">
                  <c:v>0</c:v>
                </c:pt>
                <c:pt idx="4">
                  <c:v>0</c:v>
                </c:pt>
                <c:pt idx="5">
                  <c:v>0</c:v>
                </c:pt>
                <c:pt idx="6">
                  <c:v>0</c:v>
                </c:pt>
                <c:pt idx="7">
                  <c:v>0</c:v>
                </c:pt>
                <c:pt idx="8">
                  <c:v>0</c:v>
                </c:pt>
                <c:pt idx="9">
                  <c:v>0</c:v>
                </c:pt>
                <c:pt idx="10">
                  <c:v>0</c:v>
                </c:pt>
                <c:pt idx="11">
                  <c:v>0</c:v>
                </c:pt>
              </c:numCache>
            </c:numRef>
          </c:val>
        </c:ser>
        <c:ser>
          <c:idx val="9"/>
          <c:order val="9"/>
          <c:tx>
            <c:strRef>
              <c:f>'4.2'!$A$16</c:f>
              <c:strCache>
                <c:ptCount val="1"/>
                <c:pt idx="0">
                  <c:v>Pardubický kraj</c:v>
                </c:pt>
              </c:strCache>
            </c:strRef>
          </c:tx>
          <c:invertIfNegative val="0"/>
          <c:val>
            <c:numRef>
              <c:f>'4.2'!$B$16:$M$16</c:f>
              <c:numCache>
                <c:formatCode>#,##0.0</c:formatCode>
                <c:ptCount val="12"/>
                <c:pt idx="0">
                  <c:v>851.66672904284292</c:v>
                </c:pt>
                <c:pt idx="1">
                  <c:v>881.28192815012062</c:v>
                </c:pt>
                <c:pt idx="2">
                  <c:v>859.48441447839366</c:v>
                </c:pt>
                <c:pt idx="3">
                  <c:v>0</c:v>
                </c:pt>
                <c:pt idx="4">
                  <c:v>0</c:v>
                </c:pt>
                <c:pt idx="5">
                  <c:v>0</c:v>
                </c:pt>
                <c:pt idx="6">
                  <c:v>0</c:v>
                </c:pt>
                <c:pt idx="7">
                  <c:v>0</c:v>
                </c:pt>
                <c:pt idx="8">
                  <c:v>0</c:v>
                </c:pt>
                <c:pt idx="9">
                  <c:v>0</c:v>
                </c:pt>
                <c:pt idx="10">
                  <c:v>0</c:v>
                </c:pt>
                <c:pt idx="11">
                  <c:v>0</c:v>
                </c:pt>
              </c:numCache>
            </c:numRef>
          </c:val>
        </c:ser>
        <c:ser>
          <c:idx val="10"/>
          <c:order val="10"/>
          <c:tx>
            <c:strRef>
              <c:f>'4.2'!$A$17</c:f>
              <c:strCache>
                <c:ptCount val="1"/>
                <c:pt idx="0">
                  <c:v>Plzeňský kraj</c:v>
                </c:pt>
              </c:strCache>
            </c:strRef>
          </c:tx>
          <c:invertIfNegative val="0"/>
          <c:val>
            <c:numRef>
              <c:f>'4.2'!$B$17:$M$17</c:f>
              <c:numCache>
                <c:formatCode>#,##0.0</c:formatCode>
                <c:ptCount val="12"/>
                <c:pt idx="0">
                  <c:v>750.43813371396755</c:v>
                </c:pt>
                <c:pt idx="1">
                  <c:v>807.89574147846577</c:v>
                </c:pt>
                <c:pt idx="2">
                  <c:v>767.34054792732491</c:v>
                </c:pt>
                <c:pt idx="3">
                  <c:v>0</c:v>
                </c:pt>
                <c:pt idx="4">
                  <c:v>0</c:v>
                </c:pt>
                <c:pt idx="5">
                  <c:v>0</c:v>
                </c:pt>
                <c:pt idx="6">
                  <c:v>0</c:v>
                </c:pt>
                <c:pt idx="7">
                  <c:v>0</c:v>
                </c:pt>
                <c:pt idx="8">
                  <c:v>0</c:v>
                </c:pt>
                <c:pt idx="9">
                  <c:v>0</c:v>
                </c:pt>
                <c:pt idx="10">
                  <c:v>0</c:v>
                </c:pt>
                <c:pt idx="11">
                  <c:v>0</c:v>
                </c:pt>
              </c:numCache>
            </c:numRef>
          </c:val>
        </c:ser>
        <c:ser>
          <c:idx val="11"/>
          <c:order val="11"/>
          <c:tx>
            <c:strRef>
              <c:f>'4.2'!$A$18</c:f>
              <c:strCache>
                <c:ptCount val="1"/>
                <c:pt idx="0">
                  <c:v>Středočeský kraj</c:v>
                </c:pt>
              </c:strCache>
            </c:strRef>
          </c:tx>
          <c:invertIfNegative val="0"/>
          <c:val>
            <c:numRef>
              <c:f>'4.2'!$B$18:$M$18</c:f>
              <c:numCache>
                <c:formatCode>#,##0.0</c:formatCode>
                <c:ptCount val="12"/>
                <c:pt idx="0">
                  <c:v>3771.0922680000008</c:v>
                </c:pt>
                <c:pt idx="1">
                  <c:v>3575.0454719999998</c:v>
                </c:pt>
                <c:pt idx="2">
                  <c:v>3435.4370599999988</c:v>
                </c:pt>
                <c:pt idx="3">
                  <c:v>0</c:v>
                </c:pt>
                <c:pt idx="4">
                  <c:v>0</c:v>
                </c:pt>
                <c:pt idx="5">
                  <c:v>0</c:v>
                </c:pt>
                <c:pt idx="6">
                  <c:v>0</c:v>
                </c:pt>
                <c:pt idx="7">
                  <c:v>0</c:v>
                </c:pt>
                <c:pt idx="8">
                  <c:v>0</c:v>
                </c:pt>
                <c:pt idx="9">
                  <c:v>0</c:v>
                </c:pt>
                <c:pt idx="10">
                  <c:v>0</c:v>
                </c:pt>
                <c:pt idx="11">
                  <c:v>0</c:v>
                </c:pt>
              </c:numCache>
            </c:numRef>
          </c:val>
        </c:ser>
        <c:ser>
          <c:idx val="12"/>
          <c:order val="12"/>
          <c:tx>
            <c:strRef>
              <c:f>'4.2'!$A$19</c:f>
              <c:strCache>
                <c:ptCount val="1"/>
                <c:pt idx="0">
                  <c:v>Ústecký kraj</c:v>
                </c:pt>
              </c:strCache>
            </c:strRef>
          </c:tx>
          <c:invertIfNegative val="0"/>
          <c:val>
            <c:numRef>
              <c:f>'4.2'!$B$19:$M$19</c:f>
              <c:numCache>
                <c:formatCode>#,##0.0</c:formatCode>
                <c:ptCount val="12"/>
                <c:pt idx="0">
                  <c:v>3090.1919780000021</c:v>
                </c:pt>
                <c:pt idx="1">
                  <c:v>3037.5845030000014</c:v>
                </c:pt>
                <c:pt idx="2">
                  <c:v>3199.311808999998</c:v>
                </c:pt>
                <c:pt idx="3">
                  <c:v>0</c:v>
                </c:pt>
                <c:pt idx="4">
                  <c:v>0</c:v>
                </c:pt>
                <c:pt idx="5">
                  <c:v>0</c:v>
                </c:pt>
                <c:pt idx="6">
                  <c:v>0</c:v>
                </c:pt>
                <c:pt idx="7">
                  <c:v>0</c:v>
                </c:pt>
                <c:pt idx="8">
                  <c:v>0</c:v>
                </c:pt>
                <c:pt idx="9">
                  <c:v>0</c:v>
                </c:pt>
                <c:pt idx="10">
                  <c:v>0</c:v>
                </c:pt>
                <c:pt idx="11">
                  <c:v>0</c:v>
                </c:pt>
              </c:numCache>
            </c:numRef>
          </c:val>
        </c:ser>
        <c:ser>
          <c:idx val="13"/>
          <c:order val="13"/>
          <c:tx>
            <c:strRef>
              <c:f>'4.2'!$A$20</c:f>
              <c:strCache>
                <c:ptCount val="1"/>
                <c:pt idx="0">
                  <c:v>Zlínský kraj</c:v>
                </c:pt>
              </c:strCache>
            </c:strRef>
          </c:tx>
          <c:invertIfNegative val="0"/>
          <c:val>
            <c:numRef>
              <c:f>'4.2'!$B$20:$M$20</c:f>
              <c:numCache>
                <c:formatCode>#,##0.0</c:formatCode>
                <c:ptCount val="12"/>
                <c:pt idx="0">
                  <c:v>933.83580499999994</c:v>
                </c:pt>
                <c:pt idx="1">
                  <c:v>958.988202</c:v>
                </c:pt>
                <c:pt idx="2">
                  <c:v>948.05489899999986</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211133184"/>
        <c:axId val="211134720"/>
      </c:barChart>
      <c:catAx>
        <c:axId val="211133184"/>
        <c:scaling>
          <c:orientation val="minMax"/>
        </c:scaling>
        <c:delete val="0"/>
        <c:axPos val="b"/>
        <c:majorTickMark val="none"/>
        <c:minorTickMark val="none"/>
        <c:tickLblPos val="nextTo"/>
        <c:txPr>
          <a:bodyPr/>
          <a:lstStyle/>
          <a:p>
            <a:pPr>
              <a:defRPr sz="900"/>
            </a:pPr>
            <a:endParaRPr lang="cs-CZ"/>
          </a:p>
        </c:txPr>
        <c:crossAx val="211134720"/>
        <c:crosses val="autoZero"/>
        <c:auto val="1"/>
        <c:lblAlgn val="ctr"/>
        <c:lblOffset val="100"/>
        <c:noMultiLvlLbl val="0"/>
      </c:catAx>
      <c:valAx>
        <c:axId val="2111347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11331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#,##0.0</c:formatCode>
                <c:ptCount val="3"/>
              </c:numCache>
            </c:numRef>
          </c:val>
        </c:ser>
        <c:ser>
          <c:idx val="1"/>
          <c:order val="1"/>
          <c:tx>
            <c:strRef>
              <c:f>'14.8'!$J$32</c:f>
              <c:strCache>
                <c:ptCount val="1"/>
              </c:strCache>
            </c:strRef>
          </c:tx>
          <c:invertIfNegative val="0"/>
          <c:cat>
            <c:numRef>
              <c:f>'14.8'!$K$30:$M$30</c:f>
              <c:numCache>
                <c:formatCode>General</c:formatCode>
                <c:ptCount val="3"/>
              </c:numCache>
            </c:numRef>
          </c:cat>
          <c:val>
            <c:numRef>
              <c:f>'14.8'!$K$32:$M$32</c:f>
              <c:numCache>
                <c:formatCode>#,##0.0</c:formatCode>
                <c:ptCount val="3"/>
              </c:numCache>
            </c:numRef>
          </c:val>
        </c:ser>
        <c:ser>
          <c:idx val="2"/>
          <c:order val="2"/>
          <c:tx>
            <c:strRef>
              <c:f>'14.8'!$J$33</c:f>
              <c:strCache>
                <c:ptCount val="1"/>
              </c:strCache>
            </c:strRef>
          </c:tx>
          <c:invertIfNegative val="0"/>
          <c:cat>
            <c:numRef>
              <c:f>'14.8'!$K$30:$M$30</c:f>
              <c:numCache>
                <c:formatCode>General</c:formatCode>
                <c:ptCount val="3"/>
              </c:numCache>
            </c:numRef>
          </c:cat>
          <c:val>
            <c:numRef>
              <c:f>'14.8'!$K$33:$M$33</c:f>
              <c:numCache>
                <c:formatCode>#,##0.0</c:formatCode>
                <c:ptCount val="3"/>
              </c:numCache>
            </c:numRef>
          </c:val>
        </c:ser>
        <c:ser>
          <c:idx val="3"/>
          <c:order val="3"/>
          <c:tx>
            <c:strRef>
              <c:f>'14.8'!$J$34</c:f>
              <c:strCache>
                <c:ptCount val="1"/>
              </c:strCache>
            </c:strRef>
          </c:tx>
          <c:invertIfNegative val="0"/>
          <c:cat>
            <c:numRef>
              <c:f>'14.8'!$K$30:$M$30</c:f>
              <c:numCache>
                <c:formatCode>General</c:formatCode>
                <c:ptCount val="3"/>
              </c:numCache>
            </c:numRef>
          </c:cat>
          <c:val>
            <c:numRef>
              <c:f>'14.8'!$K$34:$M$34</c:f>
              <c:numCache>
                <c:formatCode>#,##0.0</c:formatCode>
                <c:ptCount val="3"/>
              </c:numCache>
            </c:numRef>
          </c:val>
        </c:ser>
        <c:ser>
          <c:idx val="4"/>
          <c:order val="4"/>
          <c:tx>
            <c:strRef>
              <c:f>'14.8'!$J$35</c:f>
              <c:strCache>
                <c:ptCount val="1"/>
              </c:strCache>
            </c:strRef>
          </c:tx>
          <c:invertIfNegative val="0"/>
          <c:cat>
            <c:numRef>
              <c:f>'14.8'!$K$30:$M$30</c:f>
              <c:numCache>
                <c:formatCode>General</c:formatCode>
                <c:ptCount val="3"/>
              </c:numCache>
            </c:numRef>
          </c:cat>
          <c:val>
            <c:numRef>
              <c:f>'14.8'!$K$35:$M$35</c:f>
              <c:numCache>
                <c:formatCode>#,##0.0</c:formatCode>
                <c:ptCount val="3"/>
              </c:numCache>
            </c:numRef>
          </c:val>
        </c:ser>
        <c:ser>
          <c:idx val="5"/>
          <c:order val="5"/>
          <c:tx>
            <c:strRef>
              <c:f>'14.8'!$J$36</c:f>
              <c:strCache>
                <c:ptCount val="1"/>
              </c:strCache>
            </c:strRef>
          </c:tx>
          <c:invertIfNegative val="0"/>
          <c:cat>
            <c:numRef>
              <c:f>'14.8'!$K$30:$M$30</c:f>
              <c:numCache>
                <c:formatCode>General</c:formatCode>
                <c:ptCount val="3"/>
              </c:numCache>
            </c:numRef>
          </c:cat>
          <c:val>
            <c:numRef>
              <c:f>'14.8'!$K$36:$M$36</c:f>
              <c:numCache>
                <c:formatCode>#,##0.0</c:formatCode>
                <c:ptCount val="3"/>
              </c:numCache>
            </c:numRef>
          </c:val>
        </c:ser>
        <c:ser>
          <c:idx val="6"/>
          <c:order val="6"/>
          <c:tx>
            <c:strRef>
              <c:f>'14.8'!$J$37</c:f>
              <c:strCache>
                <c:ptCount val="1"/>
              </c:strCache>
            </c:strRef>
          </c:tx>
          <c:invertIfNegative val="0"/>
          <c:cat>
            <c:numRef>
              <c:f>'14.8'!$K$30:$M$30</c:f>
              <c:numCache>
                <c:formatCode>General</c:formatCode>
                <c:ptCount val="3"/>
              </c:numCache>
            </c:numRef>
          </c:cat>
          <c:val>
            <c:numRef>
              <c:f>'14.8'!$K$37:$M$37</c:f>
              <c:numCache>
                <c:formatCode>#,##0.0</c:formatCode>
                <c:ptCount val="3"/>
              </c:numCache>
            </c:numRef>
          </c:val>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#,##0.0</c:formatCode>
                <c:ptCount val="3"/>
              </c:numCache>
            </c:numRef>
          </c:val>
        </c:ser>
        <c:dLbls>
          <c:showLegendKey val="0"/>
          <c:showVal val="0"/>
          <c:showCatName val="0"/>
          <c:showSerName val="0"/>
          <c:showPercent val="0"/>
          <c:showBubbleSize val="0"/>
        </c:dLbls>
        <c:gapWidth val="150"/>
        <c:overlap val="100"/>
        <c:axId val="215476480"/>
        <c:axId val="215478272"/>
      </c:barChart>
      <c:catAx>
        <c:axId val="215476480"/>
        <c:scaling>
          <c:orientation val="minMax"/>
        </c:scaling>
        <c:delete val="0"/>
        <c:axPos val="b"/>
        <c:numFmt formatCode="General" sourceLinked="1"/>
        <c:majorTickMark val="none"/>
        <c:minorTickMark val="none"/>
        <c:tickLblPos val="nextTo"/>
        <c:txPr>
          <a:bodyPr/>
          <a:lstStyle/>
          <a:p>
            <a:pPr>
              <a:defRPr sz="900"/>
            </a:pPr>
            <a:endParaRPr lang="cs-CZ"/>
          </a:p>
        </c:txPr>
        <c:crossAx val="215478272"/>
        <c:crosses val="autoZero"/>
        <c:auto val="1"/>
        <c:lblAlgn val="ctr"/>
        <c:lblOffset val="100"/>
        <c:noMultiLvlLbl val="0"/>
      </c:catAx>
      <c:valAx>
        <c:axId val="2154782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547648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ser>
        <c:dLbls>
          <c:showLegendKey val="0"/>
          <c:showVal val="0"/>
          <c:showCatName val="0"/>
          <c:showSerName val="0"/>
          <c:showPercent val="0"/>
          <c:showBubbleSize val="0"/>
        </c:dLbls>
        <c:gapWidth val="150"/>
        <c:axId val="215835008"/>
        <c:axId val="215836544"/>
      </c:barChart>
      <c:catAx>
        <c:axId val="215835008"/>
        <c:scaling>
          <c:orientation val="minMax"/>
        </c:scaling>
        <c:delete val="0"/>
        <c:axPos val="l"/>
        <c:numFmt formatCode="General" sourceLinked="1"/>
        <c:majorTickMark val="none"/>
        <c:minorTickMark val="none"/>
        <c:tickLblPos val="nextTo"/>
        <c:txPr>
          <a:bodyPr/>
          <a:lstStyle/>
          <a:p>
            <a:pPr>
              <a:defRPr sz="900"/>
            </a:pPr>
            <a:endParaRPr lang="cs-CZ"/>
          </a:p>
        </c:txPr>
        <c:crossAx val="215836544"/>
        <c:crosses val="autoZero"/>
        <c:auto val="1"/>
        <c:lblAlgn val="ctr"/>
        <c:lblOffset val="100"/>
        <c:noMultiLvlLbl val="0"/>
      </c:catAx>
      <c:valAx>
        <c:axId val="2158365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58350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'14.9'!$J$19:$J$26</c:f>
              <c:numCache>
                <c:formatCode>General</c:formatCode>
                <c:ptCount val="8"/>
              </c:numCache>
            </c:numRef>
          </c:cat>
          <c:val>
            <c:numRef>
              <c:f>'14.9'!$K$19:$K$26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ser>
        <c:dLbls>
          <c:showLegendKey val="0"/>
          <c:showVal val="0"/>
          <c:showCatName val="0"/>
          <c:showSerName val="0"/>
          <c:showPercent val="0"/>
          <c:showBubbleSize val="0"/>
        </c:dLbls>
        <c:gapWidth val="150"/>
        <c:axId val="215618688"/>
        <c:axId val="215620224"/>
      </c:barChart>
      <c:catAx>
        <c:axId val="215618688"/>
        <c:scaling>
          <c:orientation val="maxMin"/>
        </c:scaling>
        <c:delete val="0"/>
        <c:axPos val="l"/>
        <c:numFmt formatCode="0.0" sourceLinked="1"/>
        <c:majorTickMark val="none"/>
        <c:minorTickMark val="none"/>
        <c:tickLblPos val="nextTo"/>
        <c:txPr>
          <a:bodyPr/>
          <a:lstStyle/>
          <a:p>
            <a:pPr>
              <a:defRPr sz="900"/>
            </a:pPr>
            <a:endParaRPr lang="cs-CZ"/>
          </a:p>
        </c:txPr>
        <c:crossAx val="215620224"/>
        <c:crosses val="autoZero"/>
        <c:auto val="1"/>
        <c:lblAlgn val="ctr"/>
        <c:lblOffset val="100"/>
        <c:noMultiLvlLbl val="0"/>
      </c:catAx>
      <c:valAx>
        <c:axId val="21562022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561868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ser>
        <c:dLbls>
          <c:showLegendKey val="0"/>
          <c:showVal val="0"/>
          <c:showCatName val="0"/>
          <c:showSerName val="0"/>
          <c:showPercent val="0"/>
          <c:showBubbleSize val="0"/>
        </c:dLbls>
        <c:gapWidth val="150"/>
        <c:axId val="215628032"/>
        <c:axId val="215658496"/>
      </c:barChart>
      <c:catAx>
        <c:axId val="215628032"/>
        <c:scaling>
          <c:orientation val="minMax"/>
        </c:scaling>
        <c:delete val="0"/>
        <c:axPos val="l"/>
        <c:numFmt formatCode="General" sourceLinked="1"/>
        <c:majorTickMark val="none"/>
        <c:minorTickMark val="none"/>
        <c:tickLblPos val="nextTo"/>
        <c:txPr>
          <a:bodyPr/>
          <a:lstStyle/>
          <a:p>
            <a:pPr>
              <a:defRPr sz="900"/>
            </a:pPr>
            <a:endParaRPr lang="cs-CZ"/>
          </a:p>
        </c:txPr>
        <c:crossAx val="215658496"/>
        <c:crosses val="autoZero"/>
        <c:auto val="1"/>
        <c:lblAlgn val="ctr"/>
        <c:lblOffset val="100"/>
        <c:noMultiLvlLbl val="0"/>
      </c:catAx>
      <c:valAx>
        <c:axId val="2156584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56280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#,##0.0</c:formatCode>
                <c:ptCount val="3"/>
              </c:numCache>
            </c:numRef>
          </c:val>
        </c:ser>
        <c:ser>
          <c:idx val="1"/>
          <c:order val="1"/>
          <c:tx>
            <c:strRef>
              <c:f>'14.9'!$J$32</c:f>
              <c:strCache>
                <c:ptCount val="1"/>
              </c:strCache>
            </c:strRef>
          </c:tx>
          <c:invertIfNegative val="0"/>
          <c:cat>
            <c:numRef>
              <c:f>'14.9'!$K$30:$M$30</c:f>
              <c:numCache>
                <c:formatCode>General</c:formatCode>
                <c:ptCount val="3"/>
              </c:numCache>
            </c:numRef>
          </c:cat>
          <c:val>
            <c:numRef>
              <c:f>'14.9'!$K$32:$M$32</c:f>
              <c:numCache>
                <c:formatCode>#,##0.0</c:formatCode>
                <c:ptCount val="3"/>
              </c:numCache>
            </c:numRef>
          </c:val>
        </c:ser>
        <c:ser>
          <c:idx val="2"/>
          <c:order val="2"/>
          <c:tx>
            <c:strRef>
              <c:f>'14.9'!$J$33</c:f>
              <c:strCache>
                <c:ptCount val="1"/>
              </c:strCache>
            </c:strRef>
          </c:tx>
          <c:invertIfNegative val="0"/>
          <c:cat>
            <c:numRef>
              <c:f>'14.9'!$K$30:$M$30</c:f>
              <c:numCache>
                <c:formatCode>General</c:formatCode>
                <c:ptCount val="3"/>
              </c:numCache>
            </c:numRef>
          </c:cat>
          <c:val>
            <c:numRef>
              <c:f>'14.9'!$K$33:$M$33</c:f>
              <c:numCache>
                <c:formatCode>#,##0.0</c:formatCode>
                <c:ptCount val="3"/>
              </c:numCache>
            </c:numRef>
          </c:val>
        </c:ser>
        <c:ser>
          <c:idx val="3"/>
          <c:order val="3"/>
          <c:tx>
            <c:strRef>
              <c:f>'14.9'!$J$34</c:f>
              <c:strCache>
                <c:ptCount val="1"/>
              </c:strCache>
            </c:strRef>
          </c:tx>
          <c:invertIfNegative val="0"/>
          <c:cat>
            <c:numRef>
              <c:f>'14.9'!$K$30:$M$30</c:f>
              <c:numCache>
                <c:formatCode>General</c:formatCode>
                <c:ptCount val="3"/>
              </c:numCache>
            </c:numRef>
          </c:cat>
          <c:val>
            <c:numRef>
              <c:f>'14.9'!$K$34:$M$34</c:f>
              <c:numCache>
                <c:formatCode>#,##0.0</c:formatCode>
                <c:ptCount val="3"/>
              </c:numCache>
            </c:numRef>
          </c:val>
        </c:ser>
        <c:ser>
          <c:idx val="4"/>
          <c:order val="4"/>
          <c:tx>
            <c:strRef>
              <c:f>'14.9'!$J$35</c:f>
              <c:strCache>
                <c:ptCount val="1"/>
              </c:strCache>
            </c:strRef>
          </c:tx>
          <c:invertIfNegative val="0"/>
          <c:cat>
            <c:numRef>
              <c:f>'14.9'!$K$30:$M$30</c:f>
              <c:numCache>
                <c:formatCode>General</c:formatCode>
                <c:ptCount val="3"/>
              </c:numCache>
            </c:numRef>
          </c:cat>
          <c:val>
            <c:numRef>
              <c:f>'14.9'!$K$35:$M$35</c:f>
              <c:numCache>
                <c:formatCode>#,##0.0</c:formatCode>
                <c:ptCount val="3"/>
              </c:numCache>
            </c:numRef>
          </c:val>
        </c:ser>
        <c:ser>
          <c:idx val="5"/>
          <c:order val="5"/>
          <c:tx>
            <c:strRef>
              <c:f>'14.9'!$J$36</c:f>
              <c:strCache>
                <c:ptCount val="1"/>
              </c:strCache>
            </c:strRef>
          </c:tx>
          <c:invertIfNegative val="0"/>
          <c:cat>
            <c:numRef>
              <c:f>'14.9'!$K$30:$M$30</c:f>
              <c:numCache>
                <c:formatCode>General</c:formatCode>
                <c:ptCount val="3"/>
              </c:numCache>
            </c:numRef>
          </c:cat>
          <c:val>
            <c:numRef>
              <c:f>'14.9'!$K$36:$M$36</c:f>
              <c:numCache>
                <c:formatCode>#,##0.0</c:formatCode>
                <c:ptCount val="3"/>
              </c:numCache>
            </c:numRef>
          </c:val>
        </c:ser>
        <c:ser>
          <c:idx val="6"/>
          <c:order val="6"/>
          <c:tx>
            <c:strRef>
              <c:f>'14.9'!$J$37</c:f>
              <c:strCache>
                <c:ptCount val="1"/>
              </c:strCache>
            </c:strRef>
          </c:tx>
          <c:invertIfNegative val="0"/>
          <c:cat>
            <c:numRef>
              <c:f>'14.9'!$K$30:$M$30</c:f>
              <c:numCache>
                <c:formatCode>General</c:formatCode>
                <c:ptCount val="3"/>
              </c:numCache>
            </c:numRef>
          </c:cat>
          <c:val>
            <c:numRef>
              <c:f>'14.9'!$K$37:$M$37</c:f>
              <c:numCache>
                <c:formatCode>#,##0.0</c:formatCode>
                <c:ptCount val="3"/>
              </c:numCache>
            </c:numRef>
          </c:val>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#,##0.0</c:formatCode>
                <c:ptCount val="3"/>
              </c:numCache>
            </c:numRef>
          </c:val>
        </c:ser>
        <c:dLbls>
          <c:showLegendKey val="0"/>
          <c:showVal val="0"/>
          <c:showCatName val="0"/>
          <c:showSerName val="0"/>
          <c:showPercent val="0"/>
          <c:showBubbleSize val="0"/>
        </c:dLbls>
        <c:gapWidth val="150"/>
        <c:overlap val="100"/>
        <c:axId val="215700608"/>
        <c:axId val="215702144"/>
      </c:barChart>
      <c:catAx>
        <c:axId val="215700608"/>
        <c:scaling>
          <c:orientation val="minMax"/>
        </c:scaling>
        <c:delete val="0"/>
        <c:axPos val="b"/>
        <c:numFmt formatCode="General" sourceLinked="1"/>
        <c:majorTickMark val="none"/>
        <c:minorTickMark val="none"/>
        <c:tickLblPos val="nextTo"/>
        <c:txPr>
          <a:bodyPr/>
          <a:lstStyle/>
          <a:p>
            <a:pPr>
              <a:defRPr sz="900"/>
            </a:pPr>
            <a:endParaRPr lang="cs-CZ"/>
          </a:p>
        </c:txPr>
        <c:crossAx val="215702144"/>
        <c:crosses val="autoZero"/>
        <c:auto val="1"/>
        <c:lblAlgn val="ctr"/>
        <c:lblOffset val="100"/>
        <c:noMultiLvlLbl val="0"/>
      </c:catAx>
      <c:valAx>
        <c:axId val="215702144"/>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21570060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ser>
        <c:dLbls>
          <c:showLegendKey val="0"/>
          <c:showVal val="0"/>
          <c:showCatName val="0"/>
          <c:showSerName val="0"/>
          <c:showPercent val="0"/>
          <c:showBubbleSize val="0"/>
        </c:dLbls>
        <c:gapWidth val="150"/>
        <c:axId val="215731200"/>
        <c:axId val="215741184"/>
      </c:barChart>
      <c:catAx>
        <c:axId val="215731200"/>
        <c:scaling>
          <c:orientation val="minMax"/>
        </c:scaling>
        <c:delete val="0"/>
        <c:axPos val="l"/>
        <c:numFmt formatCode="General" sourceLinked="1"/>
        <c:majorTickMark val="none"/>
        <c:minorTickMark val="none"/>
        <c:tickLblPos val="nextTo"/>
        <c:txPr>
          <a:bodyPr/>
          <a:lstStyle/>
          <a:p>
            <a:pPr>
              <a:defRPr sz="900"/>
            </a:pPr>
            <a:endParaRPr lang="cs-CZ"/>
          </a:p>
        </c:txPr>
        <c:crossAx val="215741184"/>
        <c:crosses val="autoZero"/>
        <c:auto val="1"/>
        <c:lblAlgn val="ctr"/>
        <c:lblOffset val="100"/>
        <c:noMultiLvlLbl val="0"/>
      </c:catAx>
      <c:valAx>
        <c:axId val="21574118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573120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'14.10'!$J$19:$J$26</c:f>
              <c:numCache>
                <c:formatCode>General</c:formatCode>
                <c:ptCount val="8"/>
              </c:numCache>
            </c:numRef>
          </c:cat>
          <c:val>
            <c:numRef>
              <c:f>'14.10'!$K$19:$K$26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ser>
        <c:dLbls>
          <c:showLegendKey val="0"/>
          <c:showVal val="0"/>
          <c:showCatName val="0"/>
          <c:showSerName val="0"/>
          <c:showPercent val="0"/>
          <c:showBubbleSize val="0"/>
        </c:dLbls>
        <c:gapWidth val="150"/>
        <c:axId val="216289280"/>
        <c:axId val="216290816"/>
      </c:barChart>
      <c:catAx>
        <c:axId val="216289280"/>
        <c:scaling>
          <c:orientation val="maxMin"/>
        </c:scaling>
        <c:delete val="0"/>
        <c:axPos val="l"/>
        <c:numFmt formatCode="0.0" sourceLinked="1"/>
        <c:majorTickMark val="none"/>
        <c:minorTickMark val="none"/>
        <c:tickLblPos val="nextTo"/>
        <c:txPr>
          <a:bodyPr/>
          <a:lstStyle/>
          <a:p>
            <a:pPr>
              <a:defRPr sz="900"/>
            </a:pPr>
            <a:endParaRPr lang="cs-CZ"/>
          </a:p>
        </c:txPr>
        <c:crossAx val="216290816"/>
        <c:crosses val="autoZero"/>
        <c:auto val="1"/>
        <c:lblAlgn val="ctr"/>
        <c:lblOffset val="100"/>
        <c:noMultiLvlLbl val="0"/>
      </c:catAx>
      <c:valAx>
        <c:axId val="21629081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62892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ser>
        <c:dLbls>
          <c:showLegendKey val="0"/>
          <c:showVal val="0"/>
          <c:showCatName val="0"/>
          <c:showSerName val="0"/>
          <c:showPercent val="0"/>
          <c:showBubbleSize val="0"/>
        </c:dLbls>
        <c:gapWidth val="150"/>
        <c:axId val="216315008"/>
        <c:axId val="216316544"/>
      </c:barChart>
      <c:catAx>
        <c:axId val="216315008"/>
        <c:scaling>
          <c:orientation val="minMax"/>
        </c:scaling>
        <c:delete val="0"/>
        <c:axPos val="l"/>
        <c:numFmt formatCode="General" sourceLinked="1"/>
        <c:majorTickMark val="none"/>
        <c:minorTickMark val="none"/>
        <c:tickLblPos val="nextTo"/>
        <c:txPr>
          <a:bodyPr/>
          <a:lstStyle/>
          <a:p>
            <a:pPr>
              <a:defRPr sz="900"/>
            </a:pPr>
            <a:endParaRPr lang="cs-CZ"/>
          </a:p>
        </c:txPr>
        <c:crossAx val="216316544"/>
        <c:crosses val="autoZero"/>
        <c:auto val="1"/>
        <c:lblAlgn val="ctr"/>
        <c:lblOffset val="100"/>
        <c:noMultiLvlLbl val="0"/>
      </c:catAx>
      <c:valAx>
        <c:axId val="2163165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63150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a:t>
            </a:r>
            <a:r>
              <a:rPr lang="en-US" sz="1000"/>
              <a:t>(</a:t>
            </a:r>
            <a:r>
              <a:rPr lang="cs-CZ" sz="1000"/>
              <a:t>TJ</a:t>
            </a:r>
            <a:r>
              <a:rPr lang="en-US" sz="1000"/>
              <a:t>)</a:t>
            </a:r>
          </a:p>
        </c:rich>
      </c:tx>
      <c:overlay val="0"/>
    </c:title>
    <c:autoTitleDeleted val="0"/>
    <c:plotArea>
      <c:layout>
        <c:manualLayout>
          <c:layoutTarget val="inner"/>
          <c:xMode val="edge"/>
          <c:yMode val="edge"/>
          <c:x val="5.1838093547854083E-2"/>
          <c:y val="0.12187734508007306"/>
          <c:w val="0.93541618173979413"/>
          <c:h val="0.78496549808149885"/>
        </c:manualLayout>
      </c:layout>
      <c:barChart>
        <c:barDir val="col"/>
        <c:grouping val="stacked"/>
        <c:varyColors val="0"/>
        <c:ser>
          <c:idx val="0"/>
          <c:order val="0"/>
          <c:tx>
            <c:strRef>
              <c:f>'4.3'!$A$5</c:f>
              <c:strCache>
                <c:ptCount val="1"/>
                <c:pt idx="0">
                  <c:v>Biomasa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#,##0.0</c:formatCode>
                <c:ptCount val="14"/>
                <c:pt idx="0">
                  <c:v>0</c:v>
                </c:pt>
                <c:pt idx="1">
                  <c:v>409.73531799999989</c:v>
                </c:pt>
                <c:pt idx="2">
                  <c:v>156.89469000000003</c:v>
                </c:pt>
                <c:pt idx="3">
                  <c:v>93.927994000000012</c:v>
                </c:pt>
                <c:pt idx="4">
                  <c:v>494.45903800000002</c:v>
                </c:pt>
                <c:pt idx="5">
                  <c:v>153.31557000000001</c:v>
                </c:pt>
                <c:pt idx="6">
                  <c:v>0.8644400000000001</c:v>
                </c:pt>
                <c:pt idx="7">
                  <c:v>1675.116049</c:v>
                </c:pt>
                <c:pt idx="8">
                  <c:v>43.788963000000003</c:v>
                </c:pt>
                <c:pt idx="9">
                  <c:v>20.902892000000005</c:v>
                </c:pt>
                <c:pt idx="10">
                  <c:v>325.59411899999992</c:v>
                </c:pt>
                <c:pt idx="11">
                  <c:v>294.81955499999992</c:v>
                </c:pt>
                <c:pt idx="12">
                  <c:v>1388.4735800000003</c:v>
                </c:pt>
                <c:pt idx="13">
                  <c:v>93.79789000000001</c:v>
                </c:pt>
              </c:numCache>
            </c:numRef>
          </c:val>
        </c:ser>
        <c:ser>
          <c:idx val="1"/>
          <c:order val="1"/>
          <c:tx>
            <c:strRef>
              <c:f>'4.3'!$A$6</c:f>
              <c:strCache>
                <c:ptCount val="1"/>
                <c:pt idx="0">
                  <c:v>Bioplyn</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#,##0.0</c:formatCode>
                <c:ptCount val="14"/>
                <c:pt idx="0">
                  <c:v>44.731000000000002</c:v>
                </c:pt>
                <c:pt idx="1">
                  <c:v>113.867007</c:v>
                </c:pt>
                <c:pt idx="2">
                  <c:v>90.049049000000025</c:v>
                </c:pt>
                <c:pt idx="3">
                  <c:v>20.510379</c:v>
                </c:pt>
                <c:pt idx="4">
                  <c:v>205.25039000000004</c:v>
                </c:pt>
                <c:pt idx="5">
                  <c:v>110.42824500000002</c:v>
                </c:pt>
                <c:pt idx="6">
                  <c:v>10.070467000000001</c:v>
                </c:pt>
                <c:pt idx="7">
                  <c:v>86.823159000000018</c:v>
                </c:pt>
                <c:pt idx="8">
                  <c:v>104.32305199999996</c:v>
                </c:pt>
                <c:pt idx="9">
                  <c:v>103.27617300000006</c:v>
                </c:pt>
                <c:pt idx="10">
                  <c:v>116.20525299999998</c:v>
                </c:pt>
                <c:pt idx="11">
                  <c:v>142.05597100000003</c:v>
                </c:pt>
                <c:pt idx="12">
                  <c:v>30.918487999999993</c:v>
                </c:pt>
                <c:pt idx="13">
                  <c:v>36.353686000000017</c:v>
                </c:pt>
              </c:numCache>
            </c:numRef>
          </c:val>
        </c:ser>
        <c:ser>
          <c:idx val="2"/>
          <c:order val="2"/>
          <c:tx>
            <c:strRef>
              <c:f>'4.3'!$A$7</c:f>
              <c:strCache>
                <c:ptCount val="1"/>
                <c:pt idx="0">
                  <c:v>Černé uhlí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#,##0.0</c:formatCode>
                <c:ptCount val="14"/>
                <c:pt idx="0">
                  <c:v>0</c:v>
                </c:pt>
                <c:pt idx="1">
                  <c:v>0</c:v>
                </c:pt>
                <c:pt idx="2">
                  <c:v>0</c:v>
                </c:pt>
                <c:pt idx="3">
                  <c:v>0</c:v>
                </c:pt>
                <c:pt idx="4">
                  <c:v>0</c:v>
                </c:pt>
                <c:pt idx="5">
                  <c:v>0</c:v>
                </c:pt>
                <c:pt idx="6">
                  <c:v>0</c:v>
                </c:pt>
                <c:pt idx="7">
                  <c:v>6196.2877579999995</c:v>
                </c:pt>
                <c:pt idx="8">
                  <c:v>709.19084099999998</c:v>
                </c:pt>
                <c:pt idx="9">
                  <c:v>495.24640899999997</c:v>
                </c:pt>
                <c:pt idx="10">
                  <c:v>0</c:v>
                </c:pt>
                <c:pt idx="11">
                  <c:v>0</c:v>
                </c:pt>
                <c:pt idx="12">
                  <c:v>11.707240000000001</c:v>
                </c:pt>
                <c:pt idx="13">
                  <c:v>100.16002999999999</c:v>
                </c:pt>
              </c:numCache>
            </c:numRef>
          </c:val>
        </c:ser>
        <c:ser>
          <c:idx val="3"/>
          <c:order val="3"/>
          <c:tx>
            <c:strRef>
              <c:f>'4.3'!$A$8</c:f>
              <c:strCache>
                <c:ptCount val="1"/>
                <c:pt idx="0">
                  <c:v>Elektrická energie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#,##0.0</c:formatCode>
                <c:ptCount val="14"/>
                <c:pt idx="0">
                  <c:v>0</c:v>
                </c:pt>
                <c:pt idx="1">
                  <c:v>8.8499999999999981E-2</c:v>
                </c:pt>
                <c:pt idx="2">
                  <c:v>0.83799999999999997</c:v>
                </c:pt>
                <c:pt idx="3">
                  <c:v>0</c:v>
                </c:pt>
                <c:pt idx="4">
                  <c:v>0.05</c:v>
                </c:pt>
                <c:pt idx="5">
                  <c:v>0</c:v>
                </c:pt>
                <c:pt idx="6">
                  <c:v>0</c:v>
                </c:pt>
                <c:pt idx="7">
                  <c:v>0.91300400000000004</c:v>
                </c:pt>
                <c:pt idx="8">
                  <c:v>0</c:v>
                </c:pt>
                <c:pt idx="9">
                  <c:v>0</c:v>
                </c:pt>
                <c:pt idx="10">
                  <c:v>1.0646600000000002</c:v>
                </c:pt>
                <c:pt idx="11">
                  <c:v>0</c:v>
                </c:pt>
                <c:pt idx="12">
                  <c:v>0</c:v>
                </c:pt>
                <c:pt idx="13">
                  <c:v>0</c:v>
                </c:pt>
              </c:numCache>
            </c:numRef>
          </c:val>
        </c:ser>
        <c:ser>
          <c:idx val="4"/>
          <c:order val="4"/>
          <c:tx>
            <c:strRef>
              <c:f>'4.3'!$A$9</c:f>
              <c:strCache>
                <c:ptCount val="1"/>
                <c:pt idx="0">
                  <c:v>Energie prostředí (tepelné čerpadlo)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#,##0.0</c:formatCode>
                <c:ptCount val="14"/>
                <c:pt idx="0">
                  <c:v>0.504</c:v>
                </c:pt>
                <c:pt idx="1">
                  <c:v>6.7849999999999994E-2</c:v>
                </c:pt>
                <c:pt idx="2">
                  <c:v>0.23799999999999999</c:v>
                </c:pt>
                <c:pt idx="3">
                  <c:v>0.87690000000000001</c:v>
                </c:pt>
                <c:pt idx="4">
                  <c:v>0</c:v>
                </c:pt>
                <c:pt idx="5">
                  <c:v>0</c:v>
                </c:pt>
                <c:pt idx="6">
                  <c:v>0</c:v>
                </c:pt>
                <c:pt idx="7">
                  <c:v>0</c:v>
                </c:pt>
                <c:pt idx="8">
                  <c:v>0</c:v>
                </c:pt>
                <c:pt idx="9">
                  <c:v>0</c:v>
                </c:pt>
                <c:pt idx="10">
                  <c:v>0</c:v>
                </c:pt>
                <c:pt idx="11">
                  <c:v>0</c:v>
                </c:pt>
                <c:pt idx="12">
                  <c:v>2.20729</c:v>
                </c:pt>
                <c:pt idx="13">
                  <c:v>0</c:v>
                </c:pt>
              </c:numCache>
            </c:numRef>
          </c:val>
        </c:ser>
        <c:ser>
          <c:idx val="5"/>
          <c:order val="5"/>
          <c:tx>
            <c:strRef>
              <c:f>'4.3'!$A$10</c:f>
              <c:strCache>
                <c:ptCount val="1"/>
                <c:pt idx="0">
                  <c:v>Energie Slunce (solární kolektor)</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#,##0.0</c:formatCode>
                <c:ptCount val="14"/>
                <c:pt idx="0">
                  <c:v>0</c:v>
                </c:pt>
                <c:pt idx="1">
                  <c:v>0</c:v>
                </c:pt>
                <c:pt idx="2">
                  <c:v>2.3E-2</c:v>
                </c:pt>
                <c:pt idx="3">
                  <c:v>4.0000000000000001E-3</c:v>
                </c:pt>
                <c:pt idx="4">
                  <c:v>1.83E-2</c:v>
                </c:pt>
                <c:pt idx="5">
                  <c:v>0</c:v>
                </c:pt>
                <c:pt idx="6">
                  <c:v>0</c:v>
                </c:pt>
                <c:pt idx="7">
                  <c:v>0</c:v>
                </c:pt>
                <c:pt idx="8">
                  <c:v>0</c:v>
                </c:pt>
                <c:pt idx="9">
                  <c:v>0</c:v>
                </c:pt>
                <c:pt idx="10">
                  <c:v>0</c:v>
                </c:pt>
                <c:pt idx="11">
                  <c:v>0</c:v>
                </c:pt>
                <c:pt idx="12">
                  <c:v>9.5700000000000004E-3</c:v>
                </c:pt>
                <c:pt idx="13">
                  <c:v>0</c:v>
                </c:pt>
              </c:numCache>
            </c:numRef>
          </c:val>
        </c:ser>
        <c:ser>
          <c:idx val="6"/>
          <c:order val="6"/>
          <c:tx>
            <c:strRef>
              <c:f>'4.3'!$A$11</c:f>
              <c:strCache>
                <c:ptCount val="1"/>
                <c:pt idx="0">
                  <c:v>Hnědé uhlí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#,##0.0</c:formatCode>
                <c:ptCount val="14"/>
                <c:pt idx="0">
                  <c:v>0</c:v>
                </c:pt>
                <c:pt idx="1">
                  <c:v>1934.8737770000002</c:v>
                </c:pt>
                <c:pt idx="2">
                  <c:v>83.983800000000002</c:v>
                </c:pt>
                <c:pt idx="3">
                  <c:v>3958.3371699999993</c:v>
                </c:pt>
                <c:pt idx="4">
                  <c:v>233.577955</c:v>
                </c:pt>
                <c:pt idx="5">
                  <c:v>808.21768999999995</c:v>
                </c:pt>
                <c:pt idx="6">
                  <c:v>54.053989999999999</c:v>
                </c:pt>
                <c:pt idx="7">
                  <c:v>480.70543099999992</c:v>
                </c:pt>
                <c:pt idx="8">
                  <c:v>673.57317499999999</c:v>
                </c:pt>
                <c:pt idx="9">
                  <c:v>1664.699932</c:v>
                </c:pt>
                <c:pt idx="10">
                  <c:v>1394.50045</c:v>
                </c:pt>
                <c:pt idx="11">
                  <c:v>6944.0803729999989</c:v>
                </c:pt>
                <c:pt idx="12">
                  <c:v>6731.4477669999978</c:v>
                </c:pt>
                <c:pt idx="13">
                  <c:v>1338.7217999999998</c:v>
                </c:pt>
              </c:numCache>
            </c:numRef>
          </c:val>
        </c:ser>
        <c:ser>
          <c:idx val="7"/>
          <c:order val="7"/>
          <c:tx>
            <c:strRef>
              <c:f>'4.3'!$A$12</c:f>
              <c:strCache>
                <c:ptCount val="1"/>
                <c:pt idx="0">
                  <c:v>Jaderné palivo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#,##0.0</c:formatCode>
                <c:ptCount val="14"/>
                <c:pt idx="0">
                  <c:v>0</c:v>
                </c:pt>
                <c:pt idx="1">
                  <c:v>235.429</c:v>
                </c:pt>
                <c:pt idx="2">
                  <c:v>0</c:v>
                </c:pt>
                <c:pt idx="3">
                  <c:v>0</c:v>
                </c:pt>
                <c:pt idx="4">
                  <c:v>154.99299999999999</c:v>
                </c:pt>
                <c:pt idx="5">
                  <c:v>0</c:v>
                </c:pt>
                <c:pt idx="6">
                  <c:v>0</c:v>
                </c:pt>
                <c:pt idx="7">
                  <c:v>0</c:v>
                </c:pt>
                <c:pt idx="8">
                  <c:v>0</c:v>
                </c:pt>
                <c:pt idx="9">
                  <c:v>0</c:v>
                </c:pt>
                <c:pt idx="10">
                  <c:v>0</c:v>
                </c:pt>
                <c:pt idx="11">
                  <c:v>0</c:v>
                </c:pt>
                <c:pt idx="12">
                  <c:v>0</c:v>
                </c:pt>
                <c:pt idx="13">
                  <c:v>0</c:v>
                </c:pt>
              </c:numCache>
            </c:numRef>
          </c:val>
        </c:ser>
        <c:ser>
          <c:idx val="8"/>
          <c:order val="8"/>
          <c:tx>
            <c:strRef>
              <c:f>'4.3'!$A$13</c:f>
              <c:strCache>
                <c:ptCount val="1"/>
                <c:pt idx="0">
                  <c:v>Koks</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#,##0.0</c:formatCode>
                <c:ptCount val="14"/>
                <c:pt idx="0">
                  <c:v>0</c:v>
                </c:pt>
                <c:pt idx="1">
                  <c:v>0</c:v>
                </c:pt>
                <c:pt idx="2">
                  <c:v>0</c:v>
                </c:pt>
                <c:pt idx="3">
                  <c:v>0</c:v>
                </c:pt>
                <c:pt idx="4">
                  <c:v>0</c:v>
                </c:pt>
                <c:pt idx="5">
                  <c:v>0</c:v>
                </c:pt>
                <c:pt idx="6">
                  <c:v>0</c:v>
                </c:pt>
                <c:pt idx="7">
                  <c:v>0.128495</c:v>
                </c:pt>
                <c:pt idx="8">
                  <c:v>0</c:v>
                </c:pt>
                <c:pt idx="9">
                  <c:v>0</c:v>
                </c:pt>
                <c:pt idx="10">
                  <c:v>0</c:v>
                </c:pt>
                <c:pt idx="11">
                  <c:v>0.18081</c:v>
                </c:pt>
                <c:pt idx="12">
                  <c:v>0</c:v>
                </c:pt>
                <c:pt idx="13">
                  <c:v>0</c:v>
                </c:pt>
              </c:numCache>
            </c:numRef>
          </c:val>
        </c:ser>
        <c:ser>
          <c:idx val="9"/>
          <c:order val="9"/>
          <c:tx>
            <c:strRef>
              <c:f>'4.3'!$A$14</c:f>
              <c:strCache>
                <c:ptCount val="1"/>
                <c:pt idx="0">
                  <c:v>Odpadní teplo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#,##0.0</c:formatCode>
                <c:ptCount val="14"/>
                <c:pt idx="0">
                  <c:v>0</c:v>
                </c:pt>
                <c:pt idx="1">
                  <c:v>0</c:v>
                </c:pt>
                <c:pt idx="2">
                  <c:v>31.704589999999996</c:v>
                </c:pt>
                <c:pt idx="3">
                  <c:v>4.2557</c:v>
                </c:pt>
                <c:pt idx="4">
                  <c:v>10.544</c:v>
                </c:pt>
                <c:pt idx="5">
                  <c:v>0.78971000000000002</c:v>
                </c:pt>
                <c:pt idx="6">
                  <c:v>1.2043000000000001</c:v>
                </c:pt>
                <c:pt idx="7">
                  <c:v>368.29427000000004</c:v>
                </c:pt>
                <c:pt idx="8">
                  <c:v>190.78039999999999</c:v>
                </c:pt>
                <c:pt idx="9">
                  <c:v>0</c:v>
                </c:pt>
                <c:pt idx="10">
                  <c:v>0</c:v>
                </c:pt>
                <c:pt idx="11">
                  <c:v>993.71438999999987</c:v>
                </c:pt>
                <c:pt idx="12">
                  <c:v>271.09699999999998</c:v>
                </c:pt>
                <c:pt idx="13">
                  <c:v>80.760000000000005</c:v>
                </c:pt>
              </c:numCache>
            </c:numRef>
          </c:val>
        </c:ser>
        <c:ser>
          <c:idx val="10"/>
          <c:order val="10"/>
          <c:tx>
            <c:strRef>
              <c:f>'4.3'!$A$15</c:f>
              <c:strCache>
                <c:ptCount val="1"/>
                <c:pt idx="0">
                  <c:v>Ostatní kapalná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#,##0.0</c:formatCode>
                <c:ptCount val="14"/>
                <c:pt idx="0">
                  <c:v>0</c:v>
                </c:pt>
                <c:pt idx="1">
                  <c:v>2.9550000000000001</c:v>
                </c:pt>
                <c:pt idx="2">
                  <c:v>0</c:v>
                </c:pt>
                <c:pt idx="3">
                  <c:v>2.9503400000000002</c:v>
                </c:pt>
                <c:pt idx="4">
                  <c:v>0</c:v>
                </c:pt>
                <c:pt idx="5">
                  <c:v>0</c:v>
                </c:pt>
                <c:pt idx="6">
                  <c:v>0</c:v>
                </c:pt>
                <c:pt idx="7">
                  <c:v>0</c:v>
                </c:pt>
                <c:pt idx="8">
                  <c:v>5.3761779999999995</c:v>
                </c:pt>
                <c:pt idx="9">
                  <c:v>0</c:v>
                </c:pt>
                <c:pt idx="10">
                  <c:v>0</c:v>
                </c:pt>
                <c:pt idx="11">
                  <c:v>12.417571000000001</c:v>
                </c:pt>
                <c:pt idx="12">
                  <c:v>0</c:v>
                </c:pt>
                <c:pt idx="13">
                  <c:v>145.58500000000001</c:v>
                </c:pt>
              </c:numCache>
            </c:numRef>
          </c:val>
        </c:ser>
        <c:ser>
          <c:idx val="11"/>
          <c:order val="11"/>
          <c:tx>
            <c:strRef>
              <c:f>'4.3'!$A$16</c:f>
              <c:strCache>
                <c:ptCount val="1"/>
                <c:pt idx="0">
                  <c:v>Ostatní pevná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#,##0.0</c:formatCode>
                <c:ptCount val="14"/>
                <c:pt idx="0">
                  <c:v>452.81135999999998</c:v>
                </c:pt>
                <c:pt idx="1">
                  <c:v>2.5990000000000002</c:v>
                </c:pt>
                <c:pt idx="2">
                  <c:v>437.995</c:v>
                </c:pt>
                <c:pt idx="3">
                  <c:v>0</c:v>
                </c:pt>
                <c:pt idx="4">
                  <c:v>2.1749999999999998</c:v>
                </c:pt>
                <c:pt idx="5">
                  <c:v>0</c:v>
                </c:pt>
                <c:pt idx="6">
                  <c:v>228.083</c:v>
                </c:pt>
                <c:pt idx="7">
                  <c:v>20.11393</c:v>
                </c:pt>
                <c:pt idx="8">
                  <c:v>0</c:v>
                </c:pt>
                <c:pt idx="9">
                  <c:v>1.7783900000000001</c:v>
                </c:pt>
                <c:pt idx="10">
                  <c:v>86.548077000000006</c:v>
                </c:pt>
                <c:pt idx="11">
                  <c:v>23.934699999999999</c:v>
                </c:pt>
                <c:pt idx="12">
                  <c:v>12.118119999999999</c:v>
                </c:pt>
                <c:pt idx="13">
                  <c:v>20.122399999999999</c:v>
                </c:pt>
              </c:numCache>
            </c:numRef>
          </c:val>
        </c:ser>
        <c:ser>
          <c:idx val="12"/>
          <c:order val="12"/>
          <c:tx>
            <c:strRef>
              <c:f>'4.3'!$A$17</c:f>
              <c:strCache>
                <c:ptCount val="1"/>
                <c:pt idx="0">
                  <c:v>Ostatní plyny</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#,##0.0</c:formatCode>
                <c:ptCount val="14"/>
                <c:pt idx="0">
                  <c:v>0</c:v>
                </c:pt>
                <c:pt idx="1">
                  <c:v>0.45393800000000001</c:v>
                </c:pt>
                <c:pt idx="2">
                  <c:v>0</c:v>
                </c:pt>
                <c:pt idx="3">
                  <c:v>406.81319999999999</c:v>
                </c:pt>
                <c:pt idx="4">
                  <c:v>0</c:v>
                </c:pt>
                <c:pt idx="5">
                  <c:v>0</c:v>
                </c:pt>
                <c:pt idx="6">
                  <c:v>0</c:v>
                </c:pt>
                <c:pt idx="7">
                  <c:v>1809.2155749999999</c:v>
                </c:pt>
                <c:pt idx="8">
                  <c:v>0</c:v>
                </c:pt>
                <c:pt idx="9">
                  <c:v>0</c:v>
                </c:pt>
                <c:pt idx="10">
                  <c:v>0.42099999999999999</c:v>
                </c:pt>
                <c:pt idx="11">
                  <c:v>224.29297999999997</c:v>
                </c:pt>
                <c:pt idx="12">
                  <c:v>265.12415000000004</c:v>
                </c:pt>
                <c:pt idx="13">
                  <c:v>287.78199999999998</c:v>
                </c:pt>
              </c:numCache>
            </c:numRef>
          </c:val>
        </c:ser>
        <c:ser>
          <c:idx val="13"/>
          <c:order val="13"/>
          <c:tx>
            <c:strRef>
              <c:f>'4.3'!$A$18</c:f>
              <c:strCache>
                <c:ptCount val="1"/>
                <c:pt idx="0">
                  <c:v>Ostatní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14"/>
          <c:order val="14"/>
          <c:tx>
            <c:strRef>
              <c:f>'4.3'!$A$19</c:f>
              <c:strCache>
                <c:ptCount val="1"/>
                <c:pt idx="0">
                  <c:v>Topné oleje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#,##0.0</c:formatCode>
                <c:ptCount val="14"/>
                <c:pt idx="0">
                  <c:v>0.97936699999999999</c:v>
                </c:pt>
                <c:pt idx="1">
                  <c:v>1.5888710000000001</c:v>
                </c:pt>
                <c:pt idx="2">
                  <c:v>0.268098</c:v>
                </c:pt>
                <c:pt idx="3">
                  <c:v>0.384052</c:v>
                </c:pt>
                <c:pt idx="4">
                  <c:v>4.8690579999999999</c:v>
                </c:pt>
                <c:pt idx="5">
                  <c:v>5.6152100000000003</c:v>
                </c:pt>
                <c:pt idx="6">
                  <c:v>0.49807000000000001</c:v>
                </c:pt>
                <c:pt idx="7">
                  <c:v>1.0949420000000001</c:v>
                </c:pt>
                <c:pt idx="8">
                  <c:v>8.1503710000000016</c:v>
                </c:pt>
                <c:pt idx="9">
                  <c:v>0.9773360000000002</c:v>
                </c:pt>
                <c:pt idx="10">
                  <c:v>10.655735</c:v>
                </c:pt>
                <c:pt idx="11">
                  <c:v>12.158894999999999</c:v>
                </c:pt>
                <c:pt idx="12">
                  <c:v>6.3820780000000008</c:v>
                </c:pt>
                <c:pt idx="13">
                  <c:v>0.91950200000000004</c:v>
                </c:pt>
              </c:numCache>
            </c:numRef>
          </c:val>
        </c:ser>
        <c:ser>
          <c:idx val="15"/>
          <c:order val="15"/>
          <c:tx>
            <c:strRef>
              <c:f>'4.3'!$A$20</c:f>
              <c:strCache>
                <c:ptCount val="1"/>
                <c:pt idx="0">
                  <c:v>Zemní plyn</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#,##0.0</c:formatCode>
                <c:ptCount val="14"/>
                <c:pt idx="0">
                  <c:v>2100.351713</c:v>
                </c:pt>
                <c:pt idx="1">
                  <c:v>238.80834000000013</c:v>
                </c:pt>
                <c:pt idx="2">
                  <c:v>2417.5719419999991</c:v>
                </c:pt>
                <c:pt idx="3">
                  <c:v>347.3995920000001</c:v>
                </c:pt>
                <c:pt idx="4">
                  <c:v>281.76636651730456</c:v>
                </c:pt>
                <c:pt idx="5">
                  <c:v>622.11040232689243</c:v>
                </c:pt>
                <c:pt idx="6">
                  <c:v>764.28673600000002</c:v>
                </c:pt>
                <c:pt idx="7">
                  <c:v>802.49061899999947</c:v>
                </c:pt>
                <c:pt idx="8">
                  <c:v>594.53109500000005</c:v>
                </c:pt>
                <c:pt idx="9">
                  <c:v>305.55193967135739</c:v>
                </c:pt>
                <c:pt idx="10">
                  <c:v>390.68512911975864</c:v>
                </c:pt>
                <c:pt idx="11">
                  <c:v>2133.9195549999995</c:v>
                </c:pt>
                <c:pt idx="12">
                  <c:v>607.60300699999993</c:v>
                </c:pt>
                <c:pt idx="13">
                  <c:v>736.6765979999999</c:v>
                </c:pt>
              </c:numCache>
            </c:numRef>
          </c:val>
        </c:ser>
        <c:dLbls>
          <c:showLegendKey val="0"/>
          <c:showVal val="0"/>
          <c:showCatName val="0"/>
          <c:showSerName val="0"/>
          <c:showPercent val="0"/>
          <c:showBubbleSize val="0"/>
        </c:dLbls>
        <c:gapWidth val="104"/>
        <c:overlap val="100"/>
        <c:axId val="191662720"/>
        <c:axId val="191668608"/>
      </c:barChart>
      <c:catAx>
        <c:axId val="191662720"/>
        <c:scaling>
          <c:orientation val="minMax"/>
        </c:scaling>
        <c:delete val="0"/>
        <c:axPos val="b"/>
        <c:majorTickMark val="none"/>
        <c:minorTickMark val="none"/>
        <c:tickLblPos val="low"/>
        <c:txPr>
          <a:bodyPr rot="0" vert="horz"/>
          <a:lstStyle/>
          <a:p>
            <a:pPr>
              <a:defRPr sz="900"/>
            </a:pPr>
            <a:endParaRPr lang="cs-CZ"/>
          </a:p>
        </c:txPr>
        <c:crossAx val="191668608"/>
        <c:crosses val="autoZero"/>
        <c:auto val="1"/>
        <c:lblAlgn val="ctr"/>
        <c:lblOffset val="100"/>
        <c:noMultiLvlLbl val="0"/>
      </c:catAx>
      <c:valAx>
        <c:axId val="191668608"/>
        <c:scaling>
          <c:orientation val="minMax"/>
          <c:max val="12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91662720"/>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#,##0.0</c:formatCode>
                <c:ptCount val="3"/>
              </c:numCache>
            </c:numRef>
          </c:val>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#,##0.0</c:formatCode>
                <c:ptCount val="3"/>
              </c:numCache>
            </c:numRef>
          </c:val>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#,##0.0</c:formatCode>
                <c:ptCount val="3"/>
              </c:numCache>
            </c:numRef>
          </c:val>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#,##0.0</c:formatCode>
                <c:ptCount val="3"/>
              </c:numCache>
            </c:numRef>
          </c:val>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#,##0.0</c:formatCode>
                <c:ptCount val="3"/>
              </c:numCache>
            </c:numRef>
          </c:val>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#,##0.0</c:formatCode>
                <c:ptCount val="3"/>
              </c:numCache>
            </c:numRef>
          </c:val>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#,##0.0</c:formatCode>
                <c:ptCount val="3"/>
              </c:numCache>
            </c:numRef>
          </c:val>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#,##0.0</c:formatCode>
                <c:ptCount val="3"/>
              </c:numCache>
            </c:numRef>
          </c:val>
        </c:ser>
        <c:dLbls>
          <c:showLegendKey val="0"/>
          <c:showVal val="0"/>
          <c:showCatName val="0"/>
          <c:showSerName val="0"/>
          <c:showPercent val="0"/>
          <c:showBubbleSize val="0"/>
        </c:dLbls>
        <c:gapWidth val="150"/>
        <c:overlap val="100"/>
        <c:axId val="216641536"/>
        <c:axId val="216643072"/>
      </c:barChart>
      <c:catAx>
        <c:axId val="216641536"/>
        <c:scaling>
          <c:orientation val="minMax"/>
        </c:scaling>
        <c:delete val="0"/>
        <c:axPos val="b"/>
        <c:numFmt formatCode="General" sourceLinked="1"/>
        <c:majorTickMark val="none"/>
        <c:minorTickMark val="none"/>
        <c:tickLblPos val="nextTo"/>
        <c:txPr>
          <a:bodyPr/>
          <a:lstStyle/>
          <a:p>
            <a:pPr>
              <a:defRPr sz="900"/>
            </a:pPr>
            <a:endParaRPr lang="cs-CZ"/>
          </a:p>
        </c:txPr>
        <c:crossAx val="216643072"/>
        <c:crosses val="autoZero"/>
        <c:auto val="1"/>
        <c:lblAlgn val="ctr"/>
        <c:lblOffset val="100"/>
        <c:noMultiLvlLbl val="0"/>
      </c:catAx>
      <c:valAx>
        <c:axId val="2166430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664153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ser>
        <c:dLbls>
          <c:showLegendKey val="0"/>
          <c:showVal val="0"/>
          <c:showCatName val="0"/>
          <c:showSerName val="0"/>
          <c:showPercent val="0"/>
          <c:showBubbleSize val="0"/>
        </c:dLbls>
        <c:gapWidth val="150"/>
        <c:axId val="214718336"/>
        <c:axId val="214719872"/>
      </c:barChart>
      <c:catAx>
        <c:axId val="214718336"/>
        <c:scaling>
          <c:orientation val="minMax"/>
        </c:scaling>
        <c:delete val="0"/>
        <c:axPos val="l"/>
        <c:numFmt formatCode="General" sourceLinked="1"/>
        <c:majorTickMark val="none"/>
        <c:minorTickMark val="none"/>
        <c:tickLblPos val="nextTo"/>
        <c:txPr>
          <a:bodyPr/>
          <a:lstStyle/>
          <a:p>
            <a:pPr>
              <a:defRPr sz="900"/>
            </a:pPr>
            <a:endParaRPr lang="cs-CZ"/>
          </a:p>
        </c:txPr>
        <c:crossAx val="214719872"/>
        <c:crosses val="autoZero"/>
        <c:auto val="1"/>
        <c:lblAlgn val="ctr"/>
        <c:lblOffset val="100"/>
        <c:noMultiLvlLbl val="0"/>
      </c:catAx>
      <c:valAx>
        <c:axId val="2147198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47183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'14.11'!$J$19:$J$26</c:f>
              <c:numCache>
                <c:formatCode>General</c:formatCode>
                <c:ptCount val="8"/>
              </c:numCache>
            </c:numRef>
          </c:cat>
          <c:val>
            <c:numRef>
              <c:f>'14.11'!$K$19:$K$26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ser>
        <c:dLbls>
          <c:showLegendKey val="0"/>
          <c:showVal val="0"/>
          <c:showCatName val="0"/>
          <c:showSerName val="0"/>
          <c:showPercent val="0"/>
          <c:showBubbleSize val="0"/>
        </c:dLbls>
        <c:gapWidth val="150"/>
        <c:axId val="215854080"/>
        <c:axId val="215859968"/>
      </c:barChart>
      <c:catAx>
        <c:axId val="215854080"/>
        <c:scaling>
          <c:orientation val="maxMin"/>
        </c:scaling>
        <c:delete val="0"/>
        <c:axPos val="l"/>
        <c:numFmt formatCode="0.0" sourceLinked="1"/>
        <c:majorTickMark val="none"/>
        <c:minorTickMark val="none"/>
        <c:tickLblPos val="nextTo"/>
        <c:txPr>
          <a:bodyPr/>
          <a:lstStyle/>
          <a:p>
            <a:pPr>
              <a:defRPr sz="900"/>
            </a:pPr>
            <a:endParaRPr lang="cs-CZ"/>
          </a:p>
        </c:txPr>
        <c:crossAx val="215859968"/>
        <c:crosses val="autoZero"/>
        <c:auto val="1"/>
        <c:lblAlgn val="ctr"/>
        <c:lblOffset val="100"/>
        <c:noMultiLvlLbl val="0"/>
      </c:catAx>
      <c:valAx>
        <c:axId val="21585996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58540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ser>
        <c:dLbls>
          <c:showLegendKey val="0"/>
          <c:showVal val="0"/>
          <c:showCatName val="0"/>
          <c:showSerName val="0"/>
          <c:showPercent val="0"/>
          <c:showBubbleSize val="0"/>
        </c:dLbls>
        <c:gapWidth val="150"/>
        <c:axId val="211497344"/>
        <c:axId val="211498880"/>
      </c:barChart>
      <c:catAx>
        <c:axId val="211497344"/>
        <c:scaling>
          <c:orientation val="minMax"/>
        </c:scaling>
        <c:delete val="0"/>
        <c:axPos val="l"/>
        <c:numFmt formatCode="General" sourceLinked="1"/>
        <c:majorTickMark val="none"/>
        <c:minorTickMark val="none"/>
        <c:tickLblPos val="nextTo"/>
        <c:txPr>
          <a:bodyPr/>
          <a:lstStyle/>
          <a:p>
            <a:pPr>
              <a:defRPr sz="900"/>
            </a:pPr>
            <a:endParaRPr lang="cs-CZ"/>
          </a:p>
        </c:txPr>
        <c:crossAx val="211498880"/>
        <c:crosses val="autoZero"/>
        <c:auto val="1"/>
        <c:lblAlgn val="ctr"/>
        <c:lblOffset val="100"/>
        <c:noMultiLvlLbl val="0"/>
      </c:catAx>
      <c:valAx>
        <c:axId val="21149888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149734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#,##0.0</c:formatCode>
                <c:ptCount val="3"/>
              </c:numCache>
            </c:numRef>
          </c:val>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#,##0.0</c:formatCode>
                <c:ptCount val="3"/>
              </c:numCache>
            </c:numRef>
          </c:val>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#,##0.0</c:formatCode>
                <c:ptCount val="3"/>
              </c:numCache>
            </c:numRef>
          </c:val>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#,##0.0</c:formatCode>
                <c:ptCount val="3"/>
              </c:numCache>
            </c:numRef>
          </c:val>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#,##0.0</c:formatCode>
                <c:ptCount val="3"/>
              </c:numCache>
            </c:numRef>
          </c:val>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#,##0.0</c:formatCode>
                <c:ptCount val="3"/>
              </c:numCache>
            </c:numRef>
          </c:val>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#,##0.0</c:formatCode>
                <c:ptCount val="3"/>
              </c:numCache>
            </c:numRef>
          </c:val>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#,##0.0</c:formatCode>
                <c:ptCount val="3"/>
              </c:numCache>
            </c:numRef>
          </c:val>
        </c:ser>
        <c:dLbls>
          <c:showLegendKey val="0"/>
          <c:showVal val="0"/>
          <c:showCatName val="0"/>
          <c:showSerName val="0"/>
          <c:showPercent val="0"/>
          <c:showBubbleSize val="0"/>
        </c:dLbls>
        <c:gapWidth val="150"/>
        <c:overlap val="100"/>
        <c:axId val="216087552"/>
        <c:axId val="216089344"/>
      </c:barChart>
      <c:catAx>
        <c:axId val="216087552"/>
        <c:scaling>
          <c:orientation val="minMax"/>
        </c:scaling>
        <c:delete val="0"/>
        <c:axPos val="b"/>
        <c:numFmt formatCode="General" sourceLinked="1"/>
        <c:majorTickMark val="none"/>
        <c:minorTickMark val="none"/>
        <c:tickLblPos val="nextTo"/>
        <c:txPr>
          <a:bodyPr/>
          <a:lstStyle/>
          <a:p>
            <a:pPr>
              <a:defRPr sz="900"/>
            </a:pPr>
            <a:endParaRPr lang="cs-CZ"/>
          </a:p>
        </c:txPr>
        <c:crossAx val="216089344"/>
        <c:crosses val="autoZero"/>
        <c:auto val="1"/>
        <c:lblAlgn val="ctr"/>
        <c:lblOffset val="100"/>
        <c:noMultiLvlLbl val="0"/>
      </c:catAx>
      <c:valAx>
        <c:axId val="2160893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608755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ser>
        <c:dLbls>
          <c:showLegendKey val="0"/>
          <c:showVal val="0"/>
          <c:showCatName val="0"/>
          <c:showSerName val="0"/>
          <c:showPercent val="0"/>
          <c:showBubbleSize val="0"/>
        </c:dLbls>
        <c:gapWidth val="150"/>
        <c:axId val="216114304"/>
        <c:axId val="216115840"/>
      </c:barChart>
      <c:catAx>
        <c:axId val="216114304"/>
        <c:scaling>
          <c:orientation val="minMax"/>
        </c:scaling>
        <c:delete val="0"/>
        <c:axPos val="l"/>
        <c:numFmt formatCode="General" sourceLinked="1"/>
        <c:majorTickMark val="none"/>
        <c:minorTickMark val="none"/>
        <c:tickLblPos val="nextTo"/>
        <c:txPr>
          <a:bodyPr/>
          <a:lstStyle/>
          <a:p>
            <a:pPr>
              <a:defRPr sz="900"/>
            </a:pPr>
            <a:endParaRPr lang="cs-CZ"/>
          </a:p>
        </c:txPr>
        <c:crossAx val="216115840"/>
        <c:crosses val="autoZero"/>
        <c:auto val="1"/>
        <c:lblAlgn val="ctr"/>
        <c:lblOffset val="100"/>
        <c:noMultiLvlLbl val="0"/>
      </c:catAx>
      <c:valAx>
        <c:axId val="21611584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611430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'14.12'!$J$19:$J$26</c:f>
              <c:numCache>
                <c:formatCode>General</c:formatCode>
                <c:ptCount val="8"/>
              </c:numCache>
            </c:numRef>
          </c:cat>
          <c:val>
            <c:numRef>
              <c:f>'14.12'!$K$19:$K$26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ser>
        <c:dLbls>
          <c:showLegendKey val="0"/>
          <c:showVal val="0"/>
          <c:showCatName val="0"/>
          <c:showSerName val="0"/>
          <c:showPercent val="0"/>
          <c:showBubbleSize val="0"/>
        </c:dLbls>
        <c:gapWidth val="150"/>
        <c:axId val="216528384"/>
        <c:axId val="216529920"/>
      </c:barChart>
      <c:catAx>
        <c:axId val="216528384"/>
        <c:scaling>
          <c:orientation val="maxMin"/>
        </c:scaling>
        <c:delete val="0"/>
        <c:axPos val="l"/>
        <c:numFmt formatCode="0.0" sourceLinked="1"/>
        <c:majorTickMark val="none"/>
        <c:minorTickMark val="none"/>
        <c:tickLblPos val="nextTo"/>
        <c:txPr>
          <a:bodyPr/>
          <a:lstStyle/>
          <a:p>
            <a:pPr>
              <a:defRPr sz="900"/>
            </a:pPr>
            <a:endParaRPr lang="cs-CZ"/>
          </a:p>
        </c:txPr>
        <c:crossAx val="216529920"/>
        <c:crosses val="autoZero"/>
        <c:auto val="1"/>
        <c:lblAlgn val="ctr"/>
        <c:lblOffset val="100"/>
        <c:noMultiLvlLbl val="0"/>
      </c:catAx>
      <c:valAx>
        <c:axId val="21652992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652838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ser>
        <c:dLbls>
          <c:showLegendKey val="0"/>
          <c:showVal val="0"/>
          <c:showCatName val="0"/>
          <c:showSerName val="0"/>
          <c:showPercent val="0"/>
          <c:showBubbleSize val="0"/>
        </c:dLbls>
        <c:gapWidth val="150"/>
        <c:axId val="216570496"/>
        <c:axId val="216588672"/>
      </c:barChart>
      <c:catAx>
        <c:axId val="216570496"/>
        <c:scaling>
          <c:orientation val="minMax"/>
        </c:scaling>
        <c:delete val="0"/>
        <c:axPos val="l"/>
        <c:numFmt formatCode="General" sourceLinked="1"/>
        <c:majorTickMark val="none"/>
        <c:minorTickMark val="none"/>
        <c:tickLblPos val="nextTo"/>
        <c:txPr>
          <a:bodyPr/>
          <a:lstStyle/>
          <a:p>
            <a:pPr>
              <a:defRPr sz="900"/>
            </a:pPr>
            <a:endParaRPr lang="cs-CZ"/>
          </a:p>
        </c:txPr>
        <c:crossAx val="216588672"/>
        <c:crosses val="autoZero"/>
        <c:auto val="1"/>
        <c:lblAlgn val="ctr"/>
        <c:lblOffset val="100"/>
        <c:noMultiLvlLbl val="0"/>
      </c:catAx>
      <c:valAx>
        <c:axId val="2165886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65704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39.xml"/><Relationship Id="rId7" Type="http://schemas.microsoft.com/office/2007/relationships/hdphoto" Target="../media/hdphoto1.wdp"/><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image" Target="../media/image3.png"/><Relationship Id="rId5" Type="http://schemas.openxmlformats.org/officeDocument/2006/relationships/chart" Target="../charts/chart41.xml"/><Relationship Id="rId4" Type="http://schemas.openxmlformats.org/officeDocument/2006/relationships/chart" Target="../charts/chart40.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42.xml"/><Relationship Id="rId7" Type="http://schemas.openxmlformats.org/officeDocument/2006/relationships/chart" Target="../charts/chart46.xml"/><Relationship Id="rId2" Type="http://schemas.microsoft.com/office/2007/relationships/hdphoto" Target="../media/hdphoto2.wdp"/><Relationship Id="rId1" Type="http://schemas.openxmlformats.org/officeDocument/2006/relationships/image" Target="../media/image4.png"/><Relationship Id="rId6" Type="http://schemas.openxmlformats.org/officeDocument/2006/relationships/chart" Target="../charts/chart45.xml"/><Relationship Id="rId5" Type="http://schemas.openxmlformats.org/officeDocument/2006/relationships/chart" Target="../charts/chart44.xml"/><Relationship Id="rId4" Type="http://schemas.openxmlformats.org/officeDocument/2006/relationships/chart" Target="../charts/chart43.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1.xml"/><Relationship Id="rId2" Type="http://schemas.microsoft.com/office/2007/relationships/hdphoto" Target="../media/hdphoto3.wdp"/><Relationship Id="rId1" Type="http://schemas.openxmlformats.org/officeDocument/2006/relationships/image" Target="../media/image5.png"/><Relationship Id="rId6" Type="http://schemas.openxmlformats.org/officeDocument/2006/relationships/chart" Target="../charts/chart50.xml"/><Relationship Id="rId5" Type="http://schemas.openxmlformats.org/officeDocument/2006/relationships/chart" Target="../charts/chart49.xml"/><Relationship Id="rId4" Type="http://schemas.openxmlformats.org/officeDocument/2006/relationships/chart" Target="../charts/chart48.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52.xml"/><Relationship Id="rId7" Type="http://schemas.openxmlformats.org/officeDocument/2006/relationships/chart" Target="../charts/chart56.xml"/><Relationship Id="rId2" Type="http://schemas.microsoft.com/office/2007/relationships/hdphoto" Target="../media/hdphoto4.wdp"/><Relationship Id="rId1" Type="http://schemas.openxmlformats.org/officeDocument/2006/relationships/image" Target="../media/image6.png"/><Relationship Id="rId6" Type="http://schemas.openxmlformats.org/officeDocument/2006/relationships/chart" Target="../charts/chart55.xml"/><Relationship Id="rId5" Type="http://schemas.openxmlformats.org/officeDocument/2006/relationships/chart" Target="../charts/chart54.xml"/><Relationship Id="rId4" Type="http://schemas.openxmlformats.org/officeDocument/2006/relationships/chart" Target="../charts/chart53.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1.xml"/><Relationship Id="rId2" Type="http://schemas.microsoft.com/office/2007/relationships/hdphoto" Target="../media/hdphoto5.wdp"/><Relationship Id="rId1" Type="http://schemas.openxmlformats.org/officeDocument/2006/relationships/image" Target="../media/image7.png"/><Relationship Id="rId6" Type="http://schemas.openxmlformats.org/officeDocument/2006/relationships/chart" Target="../charts/chart60.xml"/><Relationship Id="rId5" Type="http://schemas.openxmlformats.org/officeDocument/2006/relationships/chart" Target="../charts/chart59.xml"/><Relationship Id="rId4" Type="http://schemas.openxmlformats.org/officeDocument/2006/relationships/chart" Target="../charts/chart58.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62.xml"/><Relationship Id="rId7" Type="http://schemas.openxmlformats.org/officeDocument/2006/relationships/chart" Target="../charts/chart66.xml"/><Relationship Id="rId2" Type="http://schemas.microsoft.com/office/2007/relationships/hdphoto" Target="../media/hdphoto6.wdp"/><Relationship Id="rId1" Type="http://schemas.openxmlformats.org/officeDocument/2006/relationships/image" Target="../media/image8.png"/><Relationship Id="rId6" Type="http://schemas.openxmlformats.org/officeDocument/2006/relationships/chart" Target="../charts/chart65.xml"/><Relationship Id="rId5" Type="http://schemas.openxmlformats.org/officeDocument/2006/relationships/chart" Target="../charts/chart64.xml"/><Relationship Id="rId4" Type="http://schemas.openxmlformats.org/officeDocument/2006/relationships/chart" Target="../charts/chart63.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67.xml"/><Relationship Id="rId7" Type="http://schemas.openxmlformats.org/officeDocument/2006/relationships/chart" Target="../charts/chart71.xml"/><Relationship Id="rId2" Type="http://schemas.microsoft.com/office/2007/relationships/hdphoto" Target="../media/hdphoto7.wdp"/><Relationship Id="rId1" Type="http://schemas.openxmlformats.org/officeDocument/2006/relationships/image" Target="../media/image9.png"/><Relationship Id="rId6" Type="http://schemas.openxmlformats.org/officeDocument/2006/relationships/chart" Target="../charts/chart70.xml"/><Relationship Id="rId5" Type="http://schemas.openxmlformats.org/officeDocument/2006/relationships/chart" Target="../charts/chart69.xml"/><Relationship Id="rId4" Type="http://schemas.openxmlformats.org/officeDocument/2006/relationships/chart" Target="../charts/chart68.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75.xml"/><Relationship Id="rId3" Type="http://schemas.openxmlformats.org/officeDocument/2006/relationships/image" Target="../media/image11.png"/><Relationship Id="rId7" Type="http://schemas.openxmlformats.org/officeDocument/2006/relationships/chart" Target="../charts/chart74.xml"/><Relationship Id="rId2" Type="http://schemas.microsoft.com/office/2007/relationships/hdphoto" Target="../media/hdphoto8.wdp"/><Relationship Id="rId1" Type="http://schemas.openxmlformats.org/officeDocument/2006/relationships/image" Target="../media/image10.png"/><Relationship Id="rId6" Type="http://schemas.openxmlformats.org/officeDocument/2006/relationships/chart" Target="../charts/chart73.xml"/><Relationship Id="rId5" Type="http://schemas.openxmlformats.org/officeDocument/2006/relationships/chart" Target="../charts/chart72.xml"/><Relationship Id="rId4" Type="http://schemas.microsoft.com/office/2007/relationships/hdphoto" Target="../media/hdphoto9.wdp"/><Relationship Id="rId9" Type="http://schemas.openxmlformats.org/officeDocument/2006/relationships/chart" Target="../charts/chart76.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77.xml"/><Relationship Id="rId7" Type="http://schemas.openxmlformats.org/officeDocument/2006/relationships/chart" Target="../charts/chart81.xml"/><Relationship Id="rId2" Type="http://schemas.microsoft.com/office/2007/relationships/hdphoto" Target="../media/hdphoto10.wdp"/><Relationship Id="rId1" Type="http://schemas.openxmlformats.org/officeDocument/2006/relationships/image" Target="../media/image12.png"/><Relationship Id="rId6" Type="http://schemas.openxmlformats.org/officeDocument/2006/relationships/chart" Target="../charts/chart80.xml"/><Relationship Id="rId5" Type="http://schemas.openxmlformats.org/officeDocument/2006/relationships/chart" Target="../charts/chart79.xml"/><Relationship Id="rId4" Type="http://schemas.openxmlformats.org/officeDocument/2006/relationships/chart" Target="../charts/chart78.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85.xml"/><Relationship Id="rId3" Type="http://schemas.openxmlformats.org/officeDocument/2006/relationships/image" Target="../media/image14.png"/><Relationship Id="rId7" Type="http://schemas.openxmlformats.org/officeDocument/2006/relationships/chart" Target="../charts/chart84.xml"/><Relationship Id="rId2" Type="http://schemas.microsoft.com/office/2007/relationships/hdphoto" Target="../media/hdphoto11.wdp"/><Relationship Id="rId1" Type="http://schemas.openxmlformats.org/officeDocument/2006/relationships/image" Target="../media/image13.png"/><Relationship Id="rId6" Type="http://schemas.openxmlformats.org/officeDocument/2006/relationships/chart" Target="../charts/chart83.xml"/><Relationship Id="rId5" Type="http://schemas.openxmlformats.org/officeDocument/2006/relationships/chart" Target="../charts/chart82.xml"/><Relationship Id="rId4" Type="http://schemas.microsoft.com/office/2007/relationships/hdphoto" Target="../media/hdphoto12.wdp"/><Relationship Id="rId9" Type="http://schemas.openxmlformats.org/officeDocument/2006/relationships/chart" Target="../charts/chart86.xml"/></Relationships>
</file>

<file path=xl/drawings/_rels/drawing26.xml.rels><?xml version="1.0" encoding="UTF-8" standalone="yes"?>
<Relationships xmlns="http://schemas.openxmlformats.org/package/2006/relationships"><Relationship Id="rId8" Type="http://schemas.openxmlformats.org/officeDocument/2006/relationships/chart" Target="../charts/chart90.xml"/><Relationship Id="rId3" Type="http://schemas.openxmlformats.org/officeDocument/2006/relationships/image" Target="../media/image15.png"/><Relationship Id="rId7" Type="http://schemas.openxmlformats.org/officeDocument/2006/relationships/chart" Target="../charts/chart89.xml"/><Relationship Id="rId2" Type="http://schemas.microsoft.com/office/2007/relationships/hdphoto" Target="../media/hdphoto1.wdp"/><Relationship Id="rId1" Type="http://schemas.openxmlformats.org/officeDocument/2006/relationships/image" Target="../media/image3.png"/><Relationship Id="rId6" Type="http://schemas.openxmlformats.org/officeDocument/2006/relationships/chart" Target="../charts/chart88.xml"/><Relationship Id="rId5" Type="http://schemas.openxmlformats.org/officeDocument/2006/relationships/chart" Target="../charts/chart87.xml"/><Relationship Id="rId4" Type="http://schemas.microsoft.com/office/2007/relationships/hdphoto" Target="../media/hdphoto13.wdp"/><Relationship Id="rId9" Type="http://schemas.openxmlformats.org/officeDocument/2006/relationships/chart" Target="../charts/chart91.xml"/></Relationships>
</file>

<file path=xl/drawings/_rels/drawing27.xml.rels><?xml version="1.0" encoding="UTF-8" standalone="yes"?>
<Relationships xmlns="http://schemas.openxmlformats.org/package/2006/relationships"><Relationship Id="rId8" Type="http://schemas.openxmlformats.org/officeDocument/2006/relationships/chart" Target="../charts/chart95.xml"/><Relationship Id="rId3" Type="http://schemas.openxmlformats.org/officeDocument/2006/relationships/image" Target="../media/image17.png"/><Relationship Id="rId7" Type="http://schemas.openxmlformats.org/officeDocument/2006/relationships/chart" Target="../charts/chart94.xml"/><Relationship Id="rId2" Type="http://schemas.microsoft.com/office/2007/relationships/hdphoto" Target="../media/hdphoto14.wdp"/><Relationship Id="rId1" Type="http://schemas.openxmlformats.org/officeDocument/2006/relationships/image" Target="../media/image16.png"/><Relationship Id="rId6" Type="http://schemas.openxmlformats.org/officeDocument/2006/relationships/chart" Target="../charts/chart93.xml"/><Relationship Id="rId5" Type="http://schemas.openxmlformats.org/officeDocument/2006/relationships/chart" Target="../charts/chart92.xml"/><Relationship Id="rId4" Type="http://schemas.microsoft.com/office/2007/relationships/hdphoto" Target="../media/hdphoto15.wdp"/><Relationship Id="rId9" Type="http://schemas.openxmlformats.org/officeDocument/2006/relationships/chart" Target="../charts/chart96.xml"/></Relationships>
</file>

<file path=xl/drawings/_rels/drawing28.xml.rels><?xml version="1.0" encoding="UTF-8" standalone="yes"?>
<Relationships xmlns="http://schemas.openxmlformats.org/package/2006/relationships"><Relationship Id="rId8" Type="http://schemas.openxmlformats.org/officeDocument/2006/relationships/chart" Target="../charts/chart100.xml"/><Relationship Id="rId3" Type="http://schemas.openxmlformats.org/officeDocument/2006/relationships/image" Target="../media/image19.png"/><Relationship Id="rId7" Type="http://schemas.openxmlformats.org/officeDocument/2006/relationships/chart" Target="../charts/chart99.xml"/><Relationship Id="rId2" Type="http://schemas.microsoft.com/office/2007/relationships/hdphoto" Target="../media/hdphoto16.wdp"/><Relationship Id="rId1" Type="http://schemas.openxmlformats.org/officeDocument/2006/relationships/image" Target="../media/image18.png"/><Relationship Id="rId6" Type="http://schemas.openxmlformats.org/officeDocument/2006/relationships/chart" Target="../charts/chart98.xml"/><Relationship Id="rId5" Type="http://schemas.openxmlformats.org/officeDocument/2006/relationships/chart" Target="../charts/chart97.xml"/><Relationship Id="rId4" Type="http://schemas.microsoft.com/office/2007/relationships/hdphoto" Target="../media/hdphoto17.wdp"/><Relationship Id="rId9" Type="http://schemas.openxmlformats.org/officeDocument/2006/relationships/chart" Target="../charts/chart101.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02.xml"/><Relationship Id="rId7" Type="http://schemas.openxmlformats.org/officeDocument/2006/relationships/chart" Target="../charts/chart106.xml"/><Relationship Id="rId2" Type="http://schemas.microsoft.com/office/2007/relationships/hdphoto" Target="../media/hdphoto18.wdp"/><Relationship Id="rId1" Type="http://schemas.openxmlformats.org/officeDocument/2006/relationships/image" Target="../media/image20.png"/><Relationship Id="rId6" Type="http://schemas.openxmlformats.org/officeDocument/2006/relationships/chart" Target="../charts/chart105.xml"/><Relationship Id="rId5" Type="http://schemas.openxmlformats.org/officeDocument/2006/relationships/chart" Target="../charts/chart104.xml"/><Relationship Id="rId4" Type="http://schemas.openxmlformats.org/officeDocument/2006/relationships/chart" Target="../charts/chart10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07.xml"/><Relationship Id="rId7" Type="http://schemas.openxmlformats.org/officeDocument/2006/relationships/chart" Target="../charts/chart111.xml"/><Relationship Id="rId2" Type="http://schemas.microsoft.com/office/2007/relationships/hdphoto" Target="../media/hdphoto19.wdp"/><Relationship Id="rId1" Type="http://schemas.openxmlformats.org/officeDocument/2006/relationships/image" Target="../media/image21.png"/><Relationship Id="rId6" Type="http://schemas.openxmlformats.org/officeDocument/2006/relationships/chart" Target="../charts/chart110.xml"/><Relationship Id="rId5" Type="http://schemas.openxmlformats.org/officeDocument/2006/relationships/chart" Target="../charts/chart109.xml"/><Relationship Id="rId4" Type="http://schemas.openxmlformats.org/officeDocument/2006/relationships/chart" Target="../charts/chart108.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14.xml"/><Relationship Id="rId7" Type="http://schemas.microsoft.com/office/2007/relationships/hdphoto" Target="../media/hdphoto20.wdp"/><Relationship Id="rId2" Type="http://schemas.openxmlformats.org/officeDocument/2006/relationships/chart" Target="../charts/chart113.xml"/><Relationship Id="rId1" Type="http://schemas.openxmlformats.org/officeDocument/2006/relationships/chart" Target="../charts/chart112.xml"/><Relationship Id="rId6" Type="http://schemas.openxmlformats.org/officeDocument/2006/relationships/image" Target="../media/image22.png"/><Relationship Id="rId5" Type="http://schemas.openxmlformats.org/officeDocument/2006/relationships/chart" Target="../charts/chart116.xml"/><Relationship Id="rId4" Type="http://schemas.openxmlformats.org/officeDocument/2006/relationships/chart" Target="../charts/chart115.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119.xml"/><Relationship Id="rId7" Type="http://schemas.microsoft.com/office/2007/relationships/hdphoto" Target="../media/hdphoto21.wdp"/><Relationship Id="rId2" Type="http://schemas.openxmlformats.org/officeDocument/2006/relationships/chart" Target="../charts/chart118.xml"/><Relationship Id="rId1" Type="http://schemas.openxmlformats.org/officeDocument/2006/relationships/chart" Target="../charts/chart117.xml"/><Relationship Id="rId6" Type="http://schemas.openxmlformats.org/officeDocument/2006/relationships/image" Target="../media/image23.png"/><Relationship Id="rId5" Type="http://schemas.openxmlformats.org/officeDocument/2006/relationships/chart" Target="../charts/chart121.xml"/><Relationship Id="rId4" Type="http://schemas.openxmlformats.org/officeDocument/2006/relationships/chart" Target="../charts/chart120.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124.xml"/><Relationship Id="rId7" Type="http://schemas.microsoft.com/office/2007/relationships/hdphoto" Target="../media/hdphoto22.wdp"/><Relationship Id="rId2" Type="http://schemas.openxmlformats.org/officeDocument/2006/relationships/chart" Target="../charts/chart123.xml"/><Relationship Id="rId1" Type="http://schemas.openxmlformats.org/officeDocument/2006/relationships/chart" Target="../charts/chart122.xml"/><Relationship Id="rId6" Type="http://schemas.openxmlformats.org/officeDocument/2006/relationships/image" Target="../media/image24.png"/><Relationship Id="rId5" Type="http://schemas.openxmlformats.org/officeDocument/2006/relationships/chart" Target="../charts/chart126.xml"/><Relationship Id="rId4" Type="http://schemas.openxmlformats.org/officeDocument/2006/relationships/chart" Target="../charts/chart125.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129.xml"/><Relationship Id="rId7" Type="http://schemas.microsoft.com/office/2007/relationships/hdphoto" Target="../media/hdphoto23.wdp"/><Relationship Id="rId2" Type="http://schemas.openxmlformats.org/officeDocument/2006/relationships/chart" Target="../charts/chart128.xml"/><Relationship Id="rId1" Type="http://schemas.openxmlformats.org/officeDocument/2006/relationships/chart" Target="../charts/chart127.xml"/><Relationship Id="rId6" Type="http://schemas.openxmlformats.org/officeDocument/2006/relationships/image" Target="../media/image25.png"/><Relationship Id="rId5" Type="http://schemas.openxmlformats.org/officeDocument/2006/relationships/chart" Target="../charts/chart131.xml"/><Relationship Id="rId4" Type="http://schemas.openxmlformats.org/officeDocument/2006/relationships/chart" Target="../charts/chart130.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134.xml"/><Relationship Id="rId7" Type="http://schemas.microsoft.com/office/2007/relationships/hdphoto" Target="../media/hdphoto24.wdp"/><Relationship Id="rId2" Type="http://schemas.openxmlformats.org/officeDocument/2006/relationships/chart" Target="../charts/chart133.xml"/><Relationship Id="rId1" Type="http://schemas.openxmlformats.org/officeDocument/2006/relationships/chart" Target="../charts/chart132.xml"/><Relationship Id="rId6" Type="http://schemas.openxmlformats.org/officeDocument/2006/relationships/image" Target="../media/image26.png"/><Relationship Id="rId5" Type="http://schemas.openxmlformats.org/officeDocument/2006/relationships/chart" Target="../charts/chart136.xml"/><Relationship Id="rId4" Type="http://schemas.openxmlformats.org/officeDocument/2006/relationships/chart" Target="../charts/chart13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139.xml"/><Relationship Id="rId7" Type="http://schemas.microsoft.com/office/2007/relationships/hdphoto" Target="../media/hdphoto25.wdp"/><Relationship Id="rId2" Type="http://schemas.openxmlformats.org/officeDocument/2006/relationships/chart" Target="../charts/chart138.xml"/><Relationship Id="rId1" Type="http://schemas.openxmlformats.org/officeDocument/2006/relationships/chart" Target="../charts/chart137.xml"/><Relationship Id="rId6" Type="http://schemas.openxmlformats.org/officeDocument/2006/relationships/image" Target="../media/image27.png"/><Relationship Id="rId5" Type="http://schemas.openxmlformats.org/officeDocument/2006/relationships/chart" Target="../charts/chart141.xml"/><Relationship Id="rId4" Type="http://schemas.openxmlformats.org/officeDocument/2006/relationships/chart" Target="../charts/chart140.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144.xml"/><Relationship Id="rId7" Type="http://schemas.microsoft.com/office/2007/relationships/hdphoto" Target="../media/hdphoto8.wdp"/><Relationship Id="rId2" Type="http://schemas.openxmlformats.org/officeDocument/2006/relationships/chart" Target="../charts/chart143.xml"/><Relationship Id="rId1" Type="http://schemas.openxmlformats.org/officeDocument/2006/relationships/chart" Target="../charts/chart142.xml"/><Relationship Id="rId6" Type="http://schemas.openxmlformats.org/officeDocument/2006/relationships/image" Target="../media/image10.png"/><Relationship Id="rId5" Type="http://schemas.openxmlformats.org/officeDocument/2006/relationships/chart" Target="../charts/chart146.xml"/><Relationship Id="rId4" Type="http://schemas.openxmlformats.org/officeDocument/2006/relationships/chart" Target="../charts/chart145.xml"/></Relationships>
</file>

<file path=xl/drawings/_rels/drawing45.xml.rels><?xml version="1.0" encoding="UTF-8" standalone="yes"?>
<Relationships xmlns="http://schemas.openxmlformats.org/package/2006/relationships"><Relationship Id="rId3" Type="http://schemas.openxmlformats.org/officeDocument/2006/relationships/chart" Target="../charts/chart149.xml"/><Relationship Id="rId7" Type="http://schemas.microsoft.com/office/2007/relationships/hdphoto" Target="../media/hdphoto10.wdp"/><Relationship Id="rId2" Type="http://schemas.openxmlformats.org/officeDocument/2006/relationships/chart" Target="../charts/chart148.xml"/><Relationship Id="rId1" Type="http://schemas.openxmlformats.org/officeDocument/2006/relationships/chart" Target="../charts/chart147.xml"/><Relationship Id="rId6" Type="http://schemas.openxmlformats.org/officeDocument/2006/relationships/image" Target="../media/image12.png"/><Relationship Id="rId5" Type="http://schemas.openxmlformats.org/officeDocument/2006/relationships/chart" Target="../charts/chart151.xml"/><Relationship Id="rId4" Type="http://schemas.openxmlformats.org/officeDocument/2006/relationships/chart" Target="../charts/chart150.xml"/></Relationships>
</file>

<file path=xl/drawings/_rels/drawing47.xml.rels><?xml version="1.0" encoding="UTF-8" standalone="yes"?>
<Relationships xmlns="http://schemas.openxmlformats.org/package/2006/relationships"><Relationship Id="rId3" Type="http://schemas.openxmlformats.org/officeDocument/2006/relationships/chart" Target="../charts/chart154.xml"/><Relationship Id="rId7" Type="http://schemas.microsoft.com/office/2007/relationships/hdphoto" Target="../media/hdphoto11.wdp"/><Relationship Id="rId2" Type="http://schemas.openxmlformats.org/officeDocument/2006/relationships/chart" Target="../charts/chart153.xml"/><Relationship Id="rId1" Type="http://schemas.openxmlformats.org/officeDocument/2006/relationships/chart" Target="../charts/chart152.xml"/><Relationship Id="rId6" Type="http://schemas.openxmlformats.org/officeDocument/2006/relationships/image" Target="../media/image13.png"/><Relationship Id="rId5" Type="http://schemas.openxmlformats.org/officeDocument/2006/relationships/chart" Target="../charts/chart156.xml"/><Relationship Id="rId4" Type="http://schemas.openxmlformats.org/officeDocument/2006/relationships/chart" Target="../charts/chart155.xml"/></Relationships>
</file>

<file path=xl/drawings/_rels/drawing49.xml.rels><?xml version="1.0" encoding="UTF-8" standalone="yes"?>
<Relationships xmlns="http://schemas.openxmlformats.org/package/2006/relationships"><Relationship Id="rId3" Type="http://schemas.openxmlformats.org/officeDocument/2006/relationships/chart" Target="../charts/chart159.xml"/><Relationship Id="rId7" Type="http://schemas.microsoft.com/office/2007/relationships/hdphoto" Target="../media/hdphoto14.wdp"/><Relationship Id="rId2" Type="http://schemas.openxmlformats.org/officeDocument/2006/relationships/chart" Target="../charts/chart158.xml"/><Relationship Id="rId1" Type="http://schemas.openxmlformats.org/officeDocument/2006/relationships/chart" Target="../charts/chart157.xml"/><Relationship Id="rId6" Type="http://schemas.openxmlformats.org/officeDocument/2006/relationships/image" Target="../media/image16.png"/><Relationship Id="rId5" Type="http://schemas.openxmlformats.org/officeDocument/2006/relationships/chart" Target="../charts/chart161.xml"/><Relationship Id="rId4" Type="http://schemas.openxmlformats.org/officeDocument/2006/relationships/chart" Target="../charts/chart16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1.xml.rels><?xml version="1.0" encoding="UTF-8" standalone="yes"?>
<Relationships xmlns="http://schemas.openxmlformats.org/package/2006/relationships"><Relationship Id="rId3" Type="http://schemas.openxmlformats.org/officeDocument/2006/relationships/chart" Target="../charts/chart164.xml"/><Relationship Id="rId7" Type="http://schemas.microsoft.com/office/2007/relationships/hdphoto" Target="../media/hdphoto16.wdp"/><Relationship Id="rId2" Type="http://schemas.openxmlformats.org/officeDocument/2006/relationships/chart" Target="../charts/chart163.xml"/><Relationship Id="rId1" Type="http://schemas.openxmlformats.org/officeDocument/2006/relationships/chart" Target="../charts/chart162.xml"/><Relationship Id="rId6" Type="http://schemas.openxmlformats.org/officeDocument/2006/relationships/image" Target="../media/image18.png"/><Relationship Id="rId5" Type="http://schemas.openxmlformats.org/officeDocument/2006/relationships/chart" Target="../charts/chart166.xml"/><Relationship Id="rId4" Type="http://schemas.openxmlformats.org/officeDocument/2006/relationships/chart" Target="../charts/chart165.xml"/></Relationships>
</file>

<file path=xl/drawings/_rels/drawing53.xml.rels><?xml version="1.0" encoding="UTF-8" standalone="yes"?>
<Relationships xmlns="http://schemas.openxmlformats.org/package/2006/relationships"><Relationship Id="rId3" Type="http://schemas.openxmlformats.org/officeDocument/2006/relationships/chart" Target="../charts/chart169.xml"/><Relationship Id="rId7" Type="http://schemas.microsoft.com/office/2007/relationships/hdphoto" Target="../media/hdphoto26.wdp"/><Relationship Id="rId2" Type="http://schemas.openxmlformats.org/officeDocument/2006/relationships/chart" Target="../charts/chart168.xml"/><Relationship Id="rId1" Type="http://schemas.openxmlformats.org/officeDocument/2006/relationships/chart" Target="../charts/chart167.xml"/><Relationship Id="rId6" Type="http://schemas.openxmlformats.org/officeDocument/2006/relationships/image" Target="../media/image28.png"/><Relationship Id="rId5" Type="http://schemas.openxmlformats.org/officeDocument/2006/relationships/chart" Target="../charts/chart171.xml"/><Relationship Id="rId4" Type="http://schemas.openxmlformats.org/officeDocument/2006/relationships/chart" Target="../charts/chart170.xml"/></Relationships>
</file>

<file path=xl/drawings/_rels/drawing55.xml.rels><?xml version="1.0" encoding="UTF-8" standalone="yes"?>
<Relationships xmlns="http://schemas.openxmlformats.org/package/2006/relationships"><Relationship Id="rId3" Type="http://schemas.openxmlformats.org/officeDocument/2006/relationships/chart" Target="../charts/chart174.xml"/><Relationship Id="rId2" Type="http://schemas.openxmlformats.org/officeDocument/2006/relationships/chart" Target="../charts/chart173.xml"/><Relationship Id="rId1" Type="http://schemas.openxmlformats.org/officeDocument/2006/relationships/chart" Target="../charts/chart172.xml"/></Relationships>
</file>

<file path=xl/drawings/_rels/drawing56.xml.rels><?xml version="1.0" encoding="UTF-8" standalone="yes"?>
<Relationships xmlns="http://schemas.openxmlformats.org/package/2006/relationships"><Relationship Id="rId2" Type="http://schemas.openxmlformats.org/officeDocument/2006/relationships/chart" Target="../charts/chart176.xml"/><Relationship Id="rId1" Type="http://schemas.openxmlformats.org/officeDocument/2006/relationships/chart" Target="../charts/chart17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editAs="oneCell">
    <xdr:from>
      <xdr:col>3</xdr:col>
      <xdr:colOff>548744</xdr:colOff>
      <xdr:row>2</xdr:row>
      <xdr:rowOff>56092</xdr:rowOff>
    </xdr:from>
    <xdr:to>
      <xdr:col>6</xdr:col>
      <xdr:colOff>45824</xdr:colOff>
      <xdr:row>6</xdr:row>
      <xdr:rowOff>131599</xdr:rowOff>
    </xdr:to>
    <xdr:pic>
      <xdr:nvPicPr>
        <xdr:cNvPr id="35940"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7544" y="379942"/>
          <a:ext cx="1325880" cy="72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28576</xdr:colOff>
      <xdr:row>2</xdr:row>
      <xdr:rowOff>19049</xdr:rowOff>
    </xdr:from>
    <xdr:to>
      <xdr:col>9</xdr:col>
      <xdr:colOff>752476</xdr:colOff>
      <xdr:row>15</xdr:row>
      <xdr:rowOff>142875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209550</xdr:colOff>
      <xdr:row>2</xdr:row>
      <xdr:rowOff>57149</xdr:rowOff>
    </xdr:from>
    <xdr:to>
      <xdr:col>6</xdr:col>
      <xdr:colOff>695250</xdr:colOff>
      <xdr:row>17</xdr:row>
      <xdr:rowOff>85724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66677</xdr:colOff>
      <xdr:row>19</xdr:row>
      <xdr:rowOff>95248</xdr:rowOff>
    </xdr:from>
    <xdr:to>
      <xdr:col>9</xdr:col>
      <xdr:colOff>790574</xdr:colOff>
      <xdr:row>33</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209550</xdr:colOff>
      <xdr:row>19</xdr:row>
      <xdr:rowOff>85725</xdr:rowOff>
    </xdr:from>
    <xdr:to>
      <xdr:col>6</xdr:col>
      <xdr:colOff>695250</xdr:colOff>
      <xdr:row>34</xdr:row>
      <xdr:rowOff>76200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76200</xdr:colOff>
      <xdr:row>36</xdr:row>
      <xdr:rowOff>66674</xdr:rowOff>
    </xdr:from>
    <xdr:to>
      <xdr:col>9</xdr:col>
      <xdr:colOff>790575</xdr:colOff>
      <xdr:row>46</xdr:row>
      <xdr:rowOff>133350</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209550</xdr:colOff>
      <xdr:row>36</xdr:row>
      <xdr:rowOff>66674</xdr:rowOff>
    </xdr:from>
    <xdr:to>
      <xdr:col>6</xdr:col>
      <xdr:colOff>695250</xdr:colOff>
      <xdr:row>46</xdr:row>
      <xdr:rowOff>114300</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24</xdr:row>
      <xdr:rowOff>14287</xdr:rowOff>
    </xdr:from>
    <xdr:to>
      <xdr:col>0</xdr:col>
      <xdr:colOff>152400</xdr:colOff>
      <xdr:row>30</xdr:row>
      <xdr:rowOff>152400</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41</xdr:row>
      <xdr:rowOff>14286</xdr:rowOff>
    </xdr:from>
    <xdr:to>
      <xdr:col>0</xdr:col>
      <xdr:colOff>114300</xdr:colOff>
      <xdr:row>44</xdr:row>
      <xdr:rowOff>9524</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9525</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85725</xdr:colOff>
      <xdr:row>22</xdr:row>
      <xdr:rowOff>9525</xdr:rowOff>
    </xdr:from>
    <xdr:to>
      <xdr:col>12</xdr:col>
      <xdr:colOff>646460</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9524</xdr:rowOff>
    </xdr:from>
    <xdr:to>
      <xdr:col>7</xdr:col>
      <xdr:colOff>85724</xdr:colOff>
      <xdr:row>35</xdr:row>
      <xdr:rowOff>114299</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33</xdr:row>
      <xdr:rowOff>95251</xdr:rowOff>
    </xdr:from>
    <xdr:to>
      <xdr:col>7</xdr:col>
      <xdr:colOff>200024</xdr:colOff>
      <xdr:row>45</xdr:row>
      <xdr:rowOff>133351</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66675</xdr:colOff>
      <xdr:row>17</xdr:row>
      <xdr:rowOff>38101</xdr:rowOff>
    </xdr:from>
    <xdr:to>
      <xdr:col>13</xdr:col>
      <xdr:colOff>628650</xdr:colOff>
      <xdr:row>39</xdr:row>
      <xdr:rowOff>104775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4761</xdr:rowOff>
    </xdr:from>
    <xdr:to>
      <xdr:col>0</xdr:col>
      <xdr:colOff>142875</xdr:colOff>
      <xdr:row>14</xdr:row>
      <xdr:rowOff>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8282</xdr:colOff>
      <xdr:row>19</xdr:row>
      <xdr:rowOff>85310</xdr:rowOff>
    </xdr:from>
    <xdr:to>
      <xdr:col>9</xdr:col>
      <xdr:colOff>1009649</xdr:colOff>
      <xdr:row>44</xdr:row>
      <xdr:rowOff>142875</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628650</xdr:colOff>
      <xdr:row>19</xdr:row>
      <xdr:rowOff>87381</xdr:rowOff>
    </xdr:from>
    <xdr:to>
      <xdr:col>9</xdr:col>
      <xdr:colOff>906531</xdr:colOff>
      <xdr:row>42</xdr:row>
      <xdr:rowOff>117198</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0</xdr:rowOff>
    </xdr:from>
    <xdr:to>
      <xdr:col>0</xdr:col>
      <xdr:colOff>123825</xdr:colOff>
      <xdr:row>18</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142875</xdr:colOff>
      <xdr:row>1</xdr:row>
      <xdr:rowOff>85723</xdr:rowOff>
    </xdr:from>
    <xdr:to>
      <xdr:col>12</xdr:col>
      <xdr:colOff>523875</xdr:colOff>
      <xdr:row>9</xdr:row>
      <xdr:rowOff>28574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238125</xdr:colOff>
      <xdr:row>9</xdr:row>
      <xdr:rowOff>57149</xdr:rowOff>
    </xdr:from>
    <xdr:to>
      <xdr:col>12</xdr:col>
      <xdr:colOff>523874</xdr:colOff>
      <xdr:row>26</xdr:row>
      <xdr:rowOff>95250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142875</xdr:colOff>
      <xdr:row>27</xdr:row>
      <xdr:rowOff>28575</xdr:rowOff>
    </xdr:from>
    <xdr:to>
      <xdr:col>12</xdr:col>
      <xdr:colOff>523877</xdr:colOff>
      <xdr:row>39</xdr:row>
      <xdr:rowOff>19049</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xdr:row>
      <xdr:rowOff>9526</xdr:rowOff>
    </xdr:from>
    <xdr:to>
      <xdr:col>0</xdr:col>
      <xdr:colOff>200025</xdr:colOff>
      <xdr:row>28</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9525</xdr:rowOff>
    </xdr:from>
    <xdr:to>
      <xdr:col>0</xdr:col>
      <xdr:colOff>123825</xdr:colOff>
      <xdr:row>38</xdr:row>
      <xdr:rowOff>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6</xdr:row>
      <xdr:rowOff>7390</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828" cy="616990"/>
        </a:xfrm>
        <a:prstGeom prst="rect">
          <a:avLst/>
        </a:prstGeom>
      </xdr:spPr>
    </xdr:pic>
    <xdr:clientData/>
  </xdr:twoCellAnchor>
</xdr:wsDr>
</file>

<file path=xl/drawings/drawing15.xml><?xml version="1.0" encoding="utf-8"?>
<c:userShapes xmlns:c="http://schemas.openxmlformats.org/drawingml/2006/chart">
  <cdr:relSizeAnchor xmlns:cdr="http://schemas.openxmlformats.org/drawingml/2006/chartDrawing">
    <cdr:from>
      <cdr:x>0.00531</cdr:x>
      <cdr:y>0.77586</cdr:y>
    </cdr:from>
    <cdr:to>
      <cdr:x>0.18568</cdr:x>
      <cdr:y>0.96552</cdr:y>
    </cdr:to>
    <cdr:sp macro="" textlink="">
      <cdr:nvSpPr>
        <cdr:cNvPr id="2" name="TextovéPole 1"/>
        <cdr:cNvSpPr txBox="1"/>
      </cdr:nvSpPr>
      <cdr:spPr>
        <a:xfrm xmlns:a="http://schemas.openxmlformats.org/drawingml/2006/main">
          <a:off x="19050" y="857252"/>
          <a:ext cx="6477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900"/>
            <a:t>Podíl na:</a:t>
          </a:r>
          <a:endParaRPr lang="cs-CZ" sz="1100"/>
        </a:p>
      </cdr:txBody>
    </cdr:sp>
  </cdr:relSizeAnchor>
</c:userShapes>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0</xdr:col>
      <xdr:colOff>1080000</xdr:colOff>
      <xdr:row>6</xdr:row>
      <xdr:rowOff>11532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7</xdr:col>
      <xdr:colOff>142875</xdr:colOff>
      <xdr:row>1</xdr:row>
      <xdr:rowOff>85723</xdr:rowOff>
    </xdr:from>
    <xdr:to>
      <xdr:col>12</xdr:col>
      <xdr:colOff>523875</xdr:colOff>
      <xdr:row>9</xdr:row>
      <xdr:rowOff>28574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238125</xdr:colOff>
      <xdr:row>9</xdr:row>
      <xdr:rowOff>57149</xdr:rowOff>
    </xdr:from>
    <xdr:to>
      <xdr:col>12</xdr:col>
      <xdr:colOff>523874</xdr:colOff>
      <xdr:row>25</xdr:row>
      <xdr:rowOff>19050</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152401</xdr:colOff>
      <xdr:row>25</xdr:row>
      <xdr:rowOff>57150</xdr:rowOff>
    </xdr:from>
    <xdr:to>
      <xdr:col>12</xdr:col>
      <xdr:colOff>504826</xdr:colOff>
      <xdr:row>39</xdr:row>
      <xdr:rowOff>66674</xdr:rowOff>
    </xdr:to>
    <xdr:graphicFrame macro="">
      <xdr:nvGraphicFramePr>
        <xdr:cNvPr id="14" name="Graf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12</xdr:row>
      <xdr:rowOff>9526</xdr:rowOff>
    </xdr:from>
    <xdr:to>
      <xdr:col>0</xdr:col>
      <xdr:colOff>200025</xdr:colOff>
      <xdr:row>28</xdr:row>
      <xdr:rowOff>0</xdr:rowOff>
    </xdr:to>
    <xdr:graphicFrame macro="">
      <xdr:nvGraphicFramePr>
        <xdr:cNvPr id="16" name="Graf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30</xdr:row>
      <xdr:rowOff>9525</xdr:rowOff>
    </xdr:from>
    <xdr:to>
      <xdr:col>0</xdr:col>
      <xdr:colOff>123825</xdr:colOff>
      <xdr:row>38</xdr:row>
      <xdr:rowOff>0</xdr:rowOff>
    </xdr:to>
    <xdr:graphicFrame macro="">
      <xdr:nvGraphicFramePr>
        <xdr:cNvPr id="17" name="Graf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0.00531</cdr:x>
      <cdr:y>0.77586</cdr:y>
    </cdr:from>
    <cdr:to>
      <cdr:x>0.18568</cdr:x>
      <cdr:y>0.96552</cdr:y>
    </cdr:to>
    <cdr:sp macro="" textlink="">
      <cdr:nvSpPr>
        <cdr:cNvPr id="2" name="TextovéPole 1"/>
        <cdr:cNvSpPr txBox="1"/>
      </cdr:nvSpPr>
      <cdr:spPr>
        <a:xfrm xmlns:a="http://schemas.openxmlformats.org/drawingml/2006/main">
          <a:off x="19050" y="857252"/>
          <a:ext cx="6477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900"/>
            <a:t>Podíl na:</a:t>
          </a:r>
          <a:endParaRPr lang="cs-CZ" sz="1100"/>
        </a:p>
      </cdr:txBody>
    </cdr:sp>
  </cdr:relSizeAnchor>
</c:userShapes>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192548</xdr:colOff>
      <xdr:row>0</xdr:row>
      <xdr:rowOff>12010</xdr:rowOff>
    </xdr:from>
    <xdr:to>
      <xdr:col>11</xdr:col>
      <xdr:colOff>3238</xdr:colOff>
      <xdr:row>3</xdr:row>
      <xdr:rowOff>98081</xdr:rowOff>
    </xdr:to>
    <xdr:pic>
      <xdr:nvPicPr>
        <xdr:cNvPr id="3"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5939" y="12010"/>
          <a:ext cx="1019951" cy="54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11532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7</xdr:col>
      <xdr:colOff>142875</xdr:colOff>
      <xdr:row>1</xdr:row>
      <xdr:rowOff>85723</xdr:rowOff>
    </xdr:from>
    <xdr:to>
      <xdr:col>12</xdr:col>
      <xdr:colOff>523875</xdr:colOff>
      <xdr:row>9</xdr:row>
      <xdr:rowOff>28574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238125</xdr:colOff>
      <xdr:row>9</xdr:row>
      <xdr:rowOff>57150</xdr:rowOff>
    </xdr:from>
    <xdr:to>
      <xdr:col>12</xdr:col>
      <xdr:colOff>523874</xdr:colOff>
      <xdr:row>25</xdr:row>
      <xdr:rowOff>28576</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142875</xdr:colOff>
      <xdr:row>25</xdr:row>
      <xdr:rowOff>76201</xdr:rowOff>
    </xdr:from>
    <xdr:to>
      <xdr:col>12</xdr:col>
      <xdr:colOff>523877</xdr:colOff>
      <xdr:row>39</xdr:row>
      <xdr:rowOff>19050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xdr:row>
      <xdr:rowOff>9526</xdr:rowOff>
    </xdr:from>
    <xdr:to>
      <xdr:col>0</xdr:col>
      <xdr:colOff>200025</xdr:colOff>
      <xdr:row>28</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9525</xdr:rowOff>
    </xdr:from>
    <xdr:to>
      <xdr:col>0</xdr:col>
      <xdr:colOff>123825</xdr:colOff>
      <xdr:row>38</xdr:row>
      <xdr:rowOff>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1080000</xdr:colOff>
      <xdr:row>6</xdr:row>
      <xdr:rowOff>11531</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wsDr>
</file>

<file path=xl/drawings/drawing32.xml><?xml version="1.0" encoding="utf-8"?>
<c:userShapes xmlns:c="http://schemas.openxmlformats.org/drawingml/2006/chart">
  <cdr:relSizeAnchor xmlns:cdr="http://schemas.openxmlformats.org/drawingml/2006/chartDrawing">
    <cdr:from>
      <cdr:x>0.00531</cdr:x>
      <cdr:y>0.77586</cdr:y>
    </cdr:from>
    <cdr:to>
      <cdr:x>0.18568</cdr:x>
      <cdr:y>0.96552</cdr:y>
    </cdr:to>
    <cdr:sp macro="" textlink="">
      <cdr:nvSpPr>
        <cdr:cNvPr id="2" name="TextovéPole 1"/>
        <cdr:cNvSpPr txBox="1"/>
      </cdr:nvSpPr>
      <cdr:spPr>
        <a:xfrm xmlns:a="http://schemas.openxmlformats.org/drawingml/2006/main">
          <a:off x="19050" y="857252"/>
          <a:ext cx="6477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900"/>
            <a:t>Podíl na:</a:t>
          </a:r>
          <a:endParaRPr lang="cs-CZ" sz="1100"/>
        </a:p>
      </cdr:txBody>
    </cdr:sp>
  </cdr:relSizeAnchor>
</c:userShapes>
</file>

<file path=xl/drawings/drawing33.xml><?xml version="1.0" encoding="utf-8"?>
<xdr:wsDr xmlns:xdr="http://schemas.openxmlformats.org/drawingml/2006/spreadsheetDrawing" xmlns:a="http://schemas.openxmlformats.org/drawingml/2006/main">
  <xdr:twoCellAnchor editAs="oneCell">
    <xdr:from>
      <xdr:col>7</xdr:col>
      <xdr:colOff>142875</xdr:colOff>
      <xdr:row>1</xdr:row>
      <xdr:rowOff>85723</xdr:rowOff>
    </xdr:from>
    <xdr:to>
      <xdr:col>12</xdr:col>
      <xdr:colOff>523875</xdr:colOff>
      <xdr:row>9</xdr:row>
      <xdr:rowOff>28574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238125</xdr:colOff>
      <xdr:row>9</xdr:row>
      <xdr:rowOff>57149</xdr:rowOff>
    </xdr:from>
    <xdr:to>
      <xdr:col>12</xdr:col>
      <xdr:colOff>523874</xdr:colOff>
      <xdr:row>24</xdr:row>
      <xdr:rowOff>76200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142875</xdr:colOff>
      <xdr:row>24</xdr:row>
      <xdr:rowOff>123825</xdr:rowOff>
    </xdr:from>
    <xdr:to>
      <xdr:col>12</xdr:col>
      <xdr:colOff>523877</xdr:colOff>
      <xdr:row>39</xdr:row>
      <xdr:rowOff>19049</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xdr:row>
      <xdr:rowOff>9526</xdr:rowOff>
    </xdr:from>
    <xdr:to>
      <xdr:col>0</xdr:col>
      <xdr:colOff>200025</xdr:colOff>
      <xdr:row>28</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9525</xdr:rowOff>
    </xdr:from>
    <xdr:to>
      <xdr:col>0</xdr:col>
      <xdr:colOff>123825</xdr:colOff>
      <xdr:row>38</xdr:row>
      <xdr:rowOff>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6</xdr:row>
      <xdr:rowOff>7390</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828" cy="616990"/>
        </a:xfrm>
        <a:prstGeom prst="rect">
          <a:avLst/>
        </a:prstGeom>
      </xdr:spPr>
    </xdr:pic>
    <xdr:clientData/>
  </xdr:twoCellAnchor>
</xdr:wsDr>
</file>

<file path=xl/drawings/drawing34.xml><?xml version="1.0" encoding="utf-8"?>
<c:userShapes xmlns:c="http://schemas.openxmlformats.org/drawingml/2006/chart">
  <cdr:relSizeAnchor xmlns:cdr="http://schemas.openxmlformats.org/drawingml/2006/chartDrawing">
    <cdr:from>
      <cdr:x>0.00531</cdr:x>
      <cdr:y>0.77586</cdr:y>
    </cdr:from>
    <cdr:to>
      <cdr:x>0.18568</cdr:x>
      <cdr:y>0.96552</cdr:y>
    </cdr:to>
    <cdr:sp macro="" textlink="">
      <cdr:nvSpPr>
        <cdr:cNvPr id="2" name="TextovéPole 1"/>
        <cdr:cNvSpPr txBox="1"/>
      </cdr:nvSpPr>
      <cdr:spPr>
        <a:xfrm xmlns:a="http://schemas.openxmlformats.org/drawingml/2006/main">
          <a:off x="19050" y="857252"/>
          <a:ext cx="6477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900"/>
            <a:t>Podíl na:</a:t>
          </a:r>
          <a:endParaRPr lang="cs-CZ" sz="1100"/>
        </a:p>
      </cdr:txBody>
    </cdr:sp>
  </cdr:relSizeAnchor>
</c:userShapes>
</file>

<file path=xl/drawings/drawing35.xml><?xml version="1.0" encoding="utf-8"?>
<xdr:wsDr xmlns:xdr="http://schemas.openxmlformats.org/drawingml/2006/spreadsheetDrawing" xmlns:a="http://schemas.openxmlformats.org/drawingml/2006/main">
  <xdr:twoCellAnchor editAs="oneCell">
    <xdr:from>
      <xdr:col>7</xdr:col>
      <xdr:colOff>142875</xdr:colOff>
      <xdr:row>1</xdr:row>
      <xdr:rowOff>85723</xdr:rowOff>
    </xdr:from>
    <xdr:to>
      <xdr:col>12</xdr:col>
      <xdr:colOff>523875</xdr:colOff>
      <xdr:row>9</xdr:row>
      <xdr:rowOff>28574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238125</xdr:colOff>
      <xdr:row>9</xdr:row>
      <xdr:rowOff>57150</xdr:rowOff>
    </xdr:from>
    <xdr:to>
      <xdr:col>12</xdr:col>
      <xdr:colOff>523874</xdr:colOff>
      <xdr:row>24</xdr:row>
      <xdr:rowOff>142876</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142875</xdr:colOff>
      <xdr:row>25</xdr:row>
      <xdr:rowOff>38100</xdr:rowOff>
    </xdr:from>
    <xdr:to>
      <xdr:col>12</xdr:col>
      <xdr:colOff>523877</xdr:colOff>
      <xdr:row>38</xdr:row>
      <xdr:rowOff>228599</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xdr:row>
      <xdr:rowOff>9526</xdr:rowOff>
    </xdr:from>
    <xdr:to>
      <xdr:col>0</xdr:col>
      <xdr:colOff>200025</xdr:colOff>
      <xdr:row>28</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9525</xdr:rowOff>
    </xdr:from>
    <xdr:to>
      <xdr:col>0</xdr:col>
      <xdr:colOff>123825</xdr:colOff>
      <xdr:row>38</xdr:row>
      <xdr:rowOff>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6</xdr:row>
      <xdr:rowOff>7390</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828" cy="616990"/>
        </a:xfrm>
        <a:prstGeom prst="rect">
          <a:avLst/>
        </a:prstGeom>
      </xdr:spPr>
    </xdr:pic>
    <xdr:clientData/>
  </xdr:twoCellAnchor>
</xdr:wsDr>
</file>

<file path=xl/drawings/drawing36.xml><?xml version="1.0" encoding="utf-8"?>
<c:userShapes xmlns:c="http://schemas.openxmlformats.org/drawingml/2006/chart">
  <cdr:relSizeAnchor xmlns:cdr="http://schemas.openxmlformats.org/drawingml/2006/chartDrawing">
    <cdr:from>
      <cdr:x>0.00531</cdr:x>
      <cdr:y>0.77586</cdr:y>
    </cdr:from>
    <cdr:to>
      <cdr:x>0.18568</cdr:x>
      <cdr:y>0.96552</cdr:y>
    </cdr:to>
    <cdr:sp macro="" textlink="">
      <cdr:nvSpPr>
        <cdr:cNvPr id="2" name="TextovéPole 1"/>
        <cdr:cNvSpPr txBox="1"/>
      </cdr:nvSpPr>
      <cdr:spPr>
        <a:xfrm xmlns:a="http://schemas.openxmlformats.org/drawingml/2006/main">
          <a:off x="19050" y="857252"/>
          <a:ext cx="6477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900"/>
            <a:t>Podíl na:</a:t>
          </a:r>
          <a:endParaRPr lang="cs-CZ" sz="1100"/>
        </a:p>
      </cdr:txBody>
    </cdr:sp>
  </cdr:relSizeAnchor>
</c:userShapes>
</file>

<file path=xl/drawings/drawing37.xml><?xml version="1.0" encoding="utf-8"?>
<xdr:wsDr xmlns:xdr="http://schemas.openxmlformats.org/drawingml/2006/spreadsheetDrawing" xmlns:a="http://schemas.openxmlformats.org/drawingml/2006/main">
  <xdr:twoCellAnchor editAs="oneCell">
    <xdr:from>
      <xdr:col>7</xdr:col>
      <xdr:colOff>142875</xdr:colOff>
      <xdr:row>1</xdr:row>
      <xdr:rowOff>85723</xdr:rowOff>
    </xdr:from>
    <xdr:to>
      <xdr:col>12</xdr:col>
      <xdr:colOff>523875</xdr:colOff>
      <xdr:row>9</xdr:row>
      <xdr:rowOff>28574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238125</xdr:colOff>
      <xdr:row>9</xdr:row>
      <xdr:rowOff>57149</xdr:rowOff>
    </xdr:from>
    <xdr:to>
      <xdr:col>12</xdr:col>
      <xdr:colOff>523874</xdr:colOff>
      <xdr:row>24</xdr:row>
      <xdr:rowOff>114300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142875</xdr:colOff>
      <xdr:row>25</xdr:row>
      <xdr:rowOff>47625</xdr:rowOff>
    </xdr:from>
    <xdr:to>
      <xdr:col>12</xdr:col>
      <xdr:colOff>523877</xdr:colOff>
      <xdr:row>39</xdr:row>
      <xdr:rowOff>19049</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xdr:row>
      <xdr:rowOff>9526</xdr:rowOff>
    </xdr:from>
    <xdr:to>
      <xdr:col>0</xdr:col>
      <xdr:colOff>200025</xdr:colOff>
      <xdr:row>28</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9525</xdr:rowOff>
    </xdr:from>
    <xdr:to>
      <xdr:col>0</xdr:col>
      <xdr:colOff>123825</xdr:colOff>
      <xdr:row>38</xdr:row>
      <xdr:rowOff>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6</xdr:row>
      <xdr:rowOff>7390</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828" cy="616990"/>
        </a:xfrm>
        <a:prstGeom prst="rect">
          <a:avLst/>
        </a:prstGeom>
      </xdr:spPr>
    </xdr:pic>
    <xdr:clientData/>
  </xdr:twoCellAnchor>
</xdr:wsDr>
</file>

<file path=xl/drawings/drawing38.xml><?xml version="1.0" encoding="utf-8"?>
<c:userShapes xmlns:c="http://schemas.openxmlformats.org/drawingml/2006/chart">
  <cdr:relSizeAnchor xmlns:cdr="http://schemas.openxmlformats.org/drawingml/2006/chartDrawing">
    <cdr:from>
      <cdr:x>0.00531</cdr:x>
      <cdr:y>0.77586</cdr:y>
    </cdr:from>
    <cdr:to>
      <cdr:x>0.18568</cdr:x>
      <cdr:y>0.96552</cdr:y>
    </cdr:to>
    <cdr:sp macro="" textlink="">
      <cdr:nvSpPr>
        <cdr:cNvPr id="2" name="TextovéPole 1"/>
        <cdr:cNvSpPr txBox="1"/>
      </cdr:nvSpPr>
      <cdr:spPr>
        <a:xfrm xmlns:a="http://schemas.openxmlformats.org/drawingml/2006/main">
          <a:off x="19050" y="857252"/>
          <a:ext cx="6477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900"/>
            <a:t>Podíl na:</a:t>
          </a:r>
          <a:endParaRPr lang="cs-CZ" sz="1100"/>
        </a:p>
      </cdr:txBody>
    </cdr:sp>
  </cdr:relSizeAnchor>
</c:userShapes>
</file>

<file path=xl/drawings/drawing39.xml><?xml version="1.0" encoding="utf-8"?>
<xdr:wsDr xmlns:xdr="http://schemas.openxmlformats.org/drawingml/2006/spreadsheetDrawing" xmlns:a="http://schemas.openxmlformats.org/drawingml/2006/main">
  <xdr:twoCellAnchor editAs="oneCell">
    <xdr:from>
      <xdr:col>7</xdr:col>
      <xdr:colOff>142875</xdr:colOff>
      <xdr:row>1</xdr:row>
      <xdr:rowOff>85723</xdr:rowOff>
    </xdr:from>
    <xdr:to>
      <xdr:col>12</xdr:col>
      <xdr:colOff>523875</xdr:colOff>
      <xdr:row>9</xdr:row>
      <xdr:rowOff>28574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238125</xdr:colOff>
      <xdr:row>9</xdr:row>
      <xdr:rowOff>57150</xdr:rowOff>
    </xdr:from>
    <xdr:to>
      <xdr:col>12</xdr:col>
      <xdr:colOff>523874</xdr:colOff>
      <xdr:row>25</xdr:row>
      <xdr:rowOff>66676</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142875</xdr:colOff>
      <xdr:row>25</xdr:row>
      <xdr:rowOff>57151</xdr:rowOff>
    </xdr:from>
    <xdr:to>
      <xdr:col>12</xdr:col>
      <xdr:colOff>523877</xdr:colOff>
      <xdr:row>39</xdr:row>
      <xdr:rowOff>19050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xdr:row>
      <xdr:rowOff>9526</xdr:rowOff>
    </xdr:from>
    <xdr:to>
      <xdr:col>0</xdr:col>
      <xdr:colOff>200025</xdr:colOff>
      <xdr:row>28</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9525</xdr:rowOff>
    </xdr:from>
    <xdr:to>
      <xdr:col>0</xdr:col>
      <xdr:colOff>123825</xdr:colOff>
      <xdr:row>38</xdr:row>
      <xdr:rowOff>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6</xdr:row>
      <xdr:rowOff>7390</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828" cy="6169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23</xdr:row>
      <xdr:rowOff>9525</xdr:rowOff>
    </xdr:from>
    <xdr:to>
      <xdr:col>7</xdr:col>
      <xdr:colOff>129601</xdr:colOff>
      <xdr:row>45</xdr:row>
      <xdr:rowOff>133350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9525</xdr:rowOff>
    </xdr:from>
    <xdr:to>
      <xdr:col>0</xdr:col>
      <xdr:colOff>123825</xdr:colOff>
      <xdr:row>22</xdr:row>
      <xdr:rowOff>0</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23</xdr:row>
      <xdr:rowOff>9525</xdr:rowOff>
    </xdr:from>
    <xdr:to>
      <xdr:col>13</xdr:col>
      <xdr:colOff>683399</xdr:colOff>
      <xdr:row>45</xdr:row>
      <xdr:rowOff>147637</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0.00531</cdr:x>
      <cdr:y>0.77586</cdr:y>
    </cdr:from>
    <cdr:to>
      <cdr:x>0.18568</cdr:x>
      <cdr:y>0.96552</cdr:y>
    </cdr:to>
    <cdr:sp macro="" textlink="">
      <cdr:nvSpPr>
        <cdr:cNvPr id="2" name="TextovéPole 1"/>
        <cdr:cNvSpPr txBox="1"/>
      </cdr:nvSpPr>
      <cdr:spPr>
        <a:xfrm xmlns:a="http://schemas.openxmlformats.org/drawingml/2006/main">
          <a:off x="19050" y="857252"/>
          <a:ext cx="6477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900"/>
            <a:t>Podíl na:</a:t>
          </a:r>
          <a:endParaRPr lang="cs-CZ" sz="1100"/>
        </a:p>
      </cdr:txBody>
    </cdr:sp>
  </cdr:relSizeAnchor>
</c:userShapes>
</file>

<file path=xl/drawings/drawing41.xml><?xml version="1.0" encoding="utf-8"?>
<xdr:wsDr xmlns:xdr="http://schemas.openxmlformats.org/drawingml/2006/spreadsheetDrawing" xmlns:a="http://schemas.openxmlformats.org/drawingml/2006/main">
  <xdr:twoCellAnchor editAs="oneCell">
    <xdr:from>
      <xdr:col>7</xdr:col>
      <xdr:colOff>142875</xdr:colOff>
      <xdr:row>1</xdr:row>
      <xdr:rowOff>85723</xdr:rowOff>
    </xdr:from>
    <xdr:to>
      <xdr:col>12</xdr:col>
      <xdr:colOff>523875</xdr:colOff>
      <xdr:row>9</xdr:row>
      <xdr:rowOff>28574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238125</xdr:colOff>
      <xdr:row>9</xdr:row>
      <xdr:rowOff>57150</xdr:rowOff>
    </xdr:from>
    <xdr:to>
      <xdr:col>12</xdr:col>
      <xdr:colOff>523874</xdr:colOff>
      <xdr:row>25</xdr:row>
      <xdr:rowOff>28576</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142875</xdr:colOff>
      <xdr:row>25</xdr:row>
      <xdr:rowOff>95251</xdr:rowOff>
    </xdr:from>
    <xdr:to>
      <xdr:col>12</xdr:col>
      <xdr:colOff>523877</xdr:colOff>
      <xdr:row>39</xdr:row>
      <xdr:rowOff>19050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xdr:row>
      <xdr:rowOff>9526</xdr:rowOff>
    </xdr:from>
    <xdr:to>
      <xdr:col>0</xdr:col>
      <xdr:colOff>200025</xdr:colOff>
      <xdr:row>28</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9525</xdr:rowOff>
    </xdr:from>
    <xdr:to>
      <xdr:col>0</xdr:col>
      <xdr:colOff>123825</xdr:colOff>
      <xdr:row>38</xdr:row>
      <xdr:rowOff>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6</xdr:row>
      <xdr:rowOff>7390</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828" cy="616990"/>
        </a:xfrm>
        <a:prstGeom prst="rect">
          <a:avLst/>
        </a:prstGeom>
      </xdr:spPr>
    </xdr:pic>
    <xdr:clientData/>
  </xdr:twoCellAnchor>
</xdr:wsDr>
</file>

<file path=xl/drawings/drawing42.xml><?xml version="1.0" encoding="utf-8"?>
<c:userShapes xmlns:c="http://schemas.openxmlformats.org/drawingml/2006/chart">
  <cdr:relSizeAnchor xmlns:cdr="http://schemas.openxmlformats.org/drawingml/2006/chartDrawing">
    <cdr:from>
      <cdr:x>0.00531</cdr:x>
      <cdr:y>0.77586</cdr:y>
    </cdr:from>
    <cdr:to>
      <cdr:x>0.18568</cdr:x>
      <cdr:y>0.96552</cdr:y>
    </cdr:to>
    <cdr:sp macro="" textlink="">
      <cdr:nvSpPr>
        <cdr:cNvPr id="2" name="TextovéPole 1"/>
        <cdr:cNvSpPr txBox="1"/>
      </cdr:nvSpPr>
      <cdr:spPr>
        <a:xfrm xmlns:a="http://schemas.openxmlformats.org/drawingml/2006/main">
          <a:off x="19050" y="857252"/>
          <a:ext cx="6477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900"/>
            <a:t>Podíl na:</a:t>
          </a:r>
          <a:endParaRPr lang="cs-CZ" sz="1100"/>
        </a:p>
      </cdr:txBody>
    </cdr:sp>
  </cdr:relSizeAnchor>
</c:userShapes>
</file>

<file path=xl/drawings/drawing43.xml><?xml version="1.0" encoding="utf-8"?>
<xdr:wsDr xmlns:xdr="http://schemas.openxmlformats.org/drawingml/2006/spreadsheetDrawing" xmlns:a="http://schemas.openxmlformats.org/drawingml/2006/main">
  <xdr:twoCellAnchor editAs="oneCell">
    <xdr:from>
      <xdr:col>7</xdr:col>
      <xdr:colOff>142875</xdr:colOff>
      <xdr:row>1</xdr:row>
      <xdr:rowOff>85723</xdr:rowOff>
    </xdr:from>
    <xdr:to>
      <xdr:col>12</xdr:col>
      <xdr:colOff>523875</xdr:colOff>
      <xdr:row>9</xdr:row>
      <xdr:rowOff>28574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238125</xdr:colOff>
      <xdr:row>9</xdr:row>
      <xdr:rowOff>57149</xdr:rowOff>
    </xdr:from>
    <xdr:to>
      <xdr:col>12</xdr:col>
      <xdr:colOff>523874</xdr:colOff>
      <xdr:row>24</xdr:row>
      <xdr:rowOff>95250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142875</xdr:colOff>
      <xdr:row>24</xdr:row>
      <xdr:rowOff>142875</xdr:rowOff>
    </xdr:from>
    <xdr:to>
      <xdr:col>12</xdr:col>
      <xdr:colOff>523877</xdr:colOff>
      <xdr:row>39</xdr:row>
      <xdr:rowOff>19049</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xdr:row>
      <xdr:rowOff>9526</xdr:rowOff>
    </xdr:from>
    <xdr:to>
      <xdr:col>0</xdr:col>
      <xdr:colOff>200025</xdr:colOff>
      <xdr:row>28</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9525</xdr:rowOff>
    </xdr:from>
    <xdr:to>
      <xdr:col>0</xdr:col>
      <xdr:colOff>123825</xdr:colOff>
      <xdr:row>38</xdr:row>
      <xdr:rowOff>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6</xdr:row>
      <xdr:rowOff>7390</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828" cy="616990"/>
        </a:xfrm>
        <a:prstGeom prst="rect">
          <a:avLst/>
        </a:prstGeom>
      </xdr:spPr>
    </xdr:pic>
    <xdr:clientData/>
  </xdr:twoCellAnchor>
</xdr:wsDr>
</file>

<file path=xl/drawings/drawing44.xml><?xml version="1.0" encoding="utf-8"?>
<c:userShapes xmlns:c="http://schemas.openxmlformats.org/drawingml/2006/chart">
  <cdr:relSizeAnchor xmlns:cdr="http://schemas.openxmlformats.org/drawingml/2006/chartDrawing">
    <cdr:from>
      <cdr:x>0.00531</cdr:x>
      <cdr:y>0.77586</cdr:y>
    </cdr:from>
    <cdr:to>
      <cdr:x>0.18568</cdr:x>
      <cdr:y>0.96552</cdr:y>
    </cdr:to>
    <cdr:sp macro="" textlink="">
      <cdr:nvSpPr>
        <cdr:cNvPr id="2" name="TextovéPole 1"/>
        <cdr:cNvSpPr txBox="1"/>
      </cdr:nvSpPr>
      <cdr:spPr>
        <a:xfrm xmlns:a="http://schemas.openxmlformats.org/drawingml/2006/main">
          <a:off x="19050" y="857252"/>
          <a:ext cx="6477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900"/>
            <a:t>Podíl na:</a:t>
          </a:r>
          <a:endParaRPr lang="cs-CZ" sz="1100"/>
        </a:p>
      </cdr:txBody>
    </cdr:sp>
  </cdr:relSizeAnchor>
</c:userShapes>
</file>

<file path=xl/drawings/drawing45.xml><?xml version="1.0" encoding="utf-8"?>
<xdr:wsDr xmlns:xdr="http://schemas.openxmlformats.org/drawingml/2006/spreadsheetDrawing" xmlns:a="http://schemas.openxmlformats.org/drawingml/2006/main">
  <xdr:twoCellAnchor editAs="oneCell">
    <xdr:from>
      <xdr:col>7</xdr:col>
      <xdr:colOff>142875</xdr:colOff>
      <xdr:row>1</xdr:row>
      <xdr:rowOff>85723</xdr:rowOff>
    </xdr:from>
    <xdr:to>
      <xdr:col>12</xdr:col>
      <xdr:colOff>523875</xdr:colOff>
      <xdr:row>9</xdr:row>
      <xdr:rowOff>28574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238125</xdr:colOff>
      <xdr:row>9</xdr:row>
      <xdr:rowOff>57149</xdr:rowOff>
    </xdr:from>
    <xdr:to>
      <xdr:col>12</xdr:col>
      <xdr:colOff>523874</xdr:colOff>
      <xdr:row>23</xdr:row>
      <xdr:rowOff>114300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142875</xdr:colOff>
      <xdr:row>24</xdr:row>
      <xdr:rowOff>47625</xdr:rowOff>
    </xdr:from>
    <xdr:to>
      <xdr:col>12</xdr:col>
      <xdr:colOff>523877</xdr:colOff>
      <xdr:row>39</xdr:row>
      <xdr:rowOff>19049</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xdr:row>
      <xdr:rowOff>9526</xdr:rowOff>
    </xdr:from>
    <xdr:to>
      <xdr:col>0</xdr:col>
      <xdr:colOff>200025</xdr:colOff>
      <xdr:row>28</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9525</xdr:rowOff>
    </xdr:from>
    <xdr:to>
      <xdr:col>0</xdr:col>
      <xdr:colOff>123825</xdr:colOff>
      <xdr:row>38</xdr:row>
      <xdr:rowOff>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6</xdr:row>
      <xdr:rowOff>7390</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828" cy="616990"/>
        </a:xfrm>
        <a:prstGeom prst="rect">
          <a:avLst/>
        </a:prstGeom>
      </xdr:spPr>
    </xdr:pic>
    <xdr:clientData/>
  </xdr:twoCellAnchor>
</xdr:wsDr>
</file>

<file path=xl/drawings/drawing46.xml><?xml version="1.0" encoding="utf-8"?>
<c:userShapes xmlns:c="http://schemas.openxmlformats.org/drawingml/2006/chart">
  <cdr:relSizeAnchor xmlns:cdr="http://schemas.openxmlformats.org/drawingml/2006/chartDrawing">
    <cdr:from>
      <cdr:x>0.00531</cdr:x>
      <cdr:y>0.77586</cdr:y>
    </cdr:from>
    <cdr:to>
      <cdr:x>0.18568</cdr:x>
      <cdr:y>0.96552</cdr:y>
    </cdr:to>
    <cdr:sp macro="" textlink="">
      <cdr:nvSpPr>
        <cdr:cNvPr id="2" name="TextovéPole 1"/>
        <cdr:cNvSpPr txBox="1"/>
      </cdr:nvSpPr>
      <cdr:spPr>
        <a:xfrm xmlns:a="http://schemas.openxmlformats.org/drawingml/2006/main">
          <a:off x="19050" y="857252"/>
          <a:ext cx="6477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900"/>
            <a:t>Podíl na:</a:t>
          </a:r>
          <a:endParaRPr lang="cs-CZ" sz="1100"/>
        </a:p>
      </cdr:txBody>
    </cdr:sp>
  </cdr:relSizeAnchor>
</c:userShapes>
</file>

<file path=xl/drawings/drawing47.xml><?xml version="1.0" encoding="utf-8"?>
<xdr:wsDr xmlns:xdr="http://schemas.openxmlformats.org/drawingml/2006/spreadsheetDrawing" xmlns:a="http://schemas.openxmlformats.org/drawingml/2006/main">
  <xdr:twoCellAnchor editAs="oneCell">
    <xdr:from>
      <xdr:col>7</xdr:col>
      <xdr:colOff>142875</xdr:colOff>
      <xdr:row>1</xdr:row>
      <xdr:rowOff>85723</xdr:rowOff>
    </xdr:from>
    <xdr:to>
      <xdr:col>12</xdr:col>
      <xdr:colOff>523875</xdr:colOff>
      <xdr:row>9</xdr:row>
      <xdr:rowOff>28574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238125</xdr:colOff>
      <xdr:row>9</xdr:row>
      <xdr:rowOff>57149</xdr:rowOff>
    </xdr:from>
    <xdr:to>
      <xdr:col>12</xdr:col>
      <xdr:colOff>523874</xdr:colOff>
      <xdr:row>26</xdr:row>
      <xdr:rowOff>95250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142875</xdr:colOff>
      <xdr:row>27</xdr:row>
      <xdr:rowOff>28575</xdr:rowOff>
    </xdr:from>
    <xdr:to>
      <xdr:col>12</xdr:col>
      <xdr:colOff>523877</xdr:colOff>
      <xdr:row>39</xdr:row>
      <xdr:rowOff>19049</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xdr:row>
      <xdr:rowOff>9526</xdr:rowOff>
    </xdr:from>
    <xdr:to>
      <xdr:col>0</xdr:col>
      <xdr:colOff>200025</xdr:colOff>
      <xdr:row>28</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9525</xdr:rowOff>
    </xdr:from>
    <xdr:to>
      <xdr:col>0</xdr:col>
      <xdr:colOff>123825</xdr:colOff>
      <xdr:row>38</xdr:row>
      <xdr:rowOff>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6</xdr:row>
      <xdr:rowOff>7390</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828" cy="616990"/>
        </a:xfrm>
        <a:prstGeom prst="rect">
          <a:avLst/>
        </a:prstGeom>
      </xdr:spPr>
    </xdr:pic>
    <xdr:clientData/>
  </xdr:twoCellAnchor>
</xdr:wsDr>
</file>

<file path=xl/drawings/drawing48.xml><?xml version="1.0" encoding="utf-8"?>
<c:userShapes xmlns:c="http://schemas.openxmlformats.org/drawingml/2006/chart">
  <cdr:relSizeAnchor xmlns:cdr="http://schemas.openxmlformats.org/drawingml/2006/chartDrawing">
    <cdr:from>
      <cdr:x>0.00531</cdr:x>
      <cdr:y>0.77586</cdr:y>
    </cdr:from>
    <cdr:to>
      <cdr:x>0.18568</cdr:x>
      <cdr:y>0.96552</cdr:y>
    </cdr:to>
    <cdr:sp macro="" textlink="">
      <cdr:nvSpPr>
        <cdr:cNvPr id="2" name="TextovéPole 1"/>
        <cdr:cNvSpPr txBox="1"/>
      </cdr:nvSpPr>
      <cdr:spPr>
        <a:xfrm xmlns:a="http://schemas.openxmlformats.org/drawingml/2006/main">
          <a:off x="19050" y="857252"/>
          <a:ext cx="6477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900"/>
            <a:t>Podíl na:</a:t>
          </a:r>
          <a:endParaRPr lang="cs-CZ" sz="1100"/>
        </a:p>
      </cdr:txBody>
    </cdr:sp>
  </cdr:relSizeAnchor>
</c:userShapes>
</file>

<file path=xl/drawings/drawing49.xml><?xml version="1.0" encoding="utf-8"?>
<xdr:wsDr xmlns:xdr="http://schemas.openxmlformats.org/drawingml/2006/spreadsheetDrawing" xmlns:a="http://schemas.openxmlformats.org/drawingml/2006/main">
  <xdr:twoCellAnchor editAs="oneCell">
    <xdr:from>
      <xdr:col>7</xdr:col>
      <xdr:colOff>142875</xdr:colOff>
      <xdr:row>1</xdr:row>
      <xdr:rowOff>85723</xdr:rowOff>
    </xdr:from>
    <xdr:to>
      <xdr:col>12</xdr:col>
      <xdr:colOff>523875</xdr:colOff>
      <xdr:row>9</xdr:row>
      <xdr:rowOff>28574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238125</xdr:colOff>
      <xdr:row>9</xdr:row>
      <xdr:rowOff>57149</xdr:rowOff>
    </xdr:from>
    <xdr:to>
      <xdr:col>12</xdr:col>
      <xdr:colOff>523874</xdr:colOff>
      <xdr:row>24</xdr:row>
      <xdr:rowOff>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142875</xdr:colOff>
      <xdr:row>24</xdr:row>
      <xdr:rowOff>57151</xdr:rowOff>
    </xdr:from>
    <xdr:to>
      <xdr:col>12</xdr:col>
      <xdr:colOff>523877</xdr:colOff>
      <xdr:row>39</xdr:row>
      <xdr:rowOff>19050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xdr:row>
      <xdr:rowOff>9526</xdr:rowOff>
    </xdr:from>
    <xdr:to>
      <xdr:col>0</xdr:col>
      <xdr:colOff>200025</xdr:colOff>
      <xdr:row>28</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9525</xdr:rowOff>
    </xdr:from>
    <xdr:to>
      <xdr:col>0</xdr:col>
      <xdr:colOff>123825</xdr:colOff>
      <xdr:row>38</xdr:row>
      <xdr:rowOff>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6</xdr:row>
      <xdr:rowOff>7390</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828" cy="6169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495300</xdr:colOff>
      <xdr:row>20</xdr:row>
      <xdr:rowOff>133350</xdr:rowOff>
    </xdr:from>
    <xdr:to>
      <xdr:col>13</xdr:col>
      <xdr:colOff>636935</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20</xdr:row>
      <xdr:rowOff>133350</xdr:rowOff>
    </xdr:from>
    <xdr:to>
      <xdr:col>7</xdr:col>
      <xdr:colOff>615375</xdr:colOff>
      <xdr:row>45</xdr:row>
      <xdr:rowOff>142875</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0.xml><?xml version="1.0" encoding="utf-8"?>
<c:userShapes xmlns:c="http://schemas.openxmlformats.org/drawingml/2006/chart">
  <cdr:relSizeAnchor xmlns:cdr="http://schemas.openxmlformats.org/drawingml/2006/chartDrawing">
    <cdr:from>
      <cdr:x>0.00531</cdr:x>
      <cdr:y>0.77586</cdr:y>
    </cdr:from>
    <cdr:to>
      <cdr:x>0.18568</cdr:x>
      <cdr:y>0.96552</cdr:y>
    </cdr:to>
    <cdr:sp macro="" textlink="">
      <cdr:nvSpPr>
        <cdr:cNvPr id="2" name="TextovéPole 1"/>
        <cdr:cNvSpPr txBox="1"/>
      </cdr:nvSpPr>
      <cdr:spPr>
        <a:xfrm xmlns:a="http://schemas.openxmlformats.org/drawingml/2006/main">
          <a:off x="19050" y="857252"/>
          <a:ext cx="6477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900"/>
            <a:t>Podíl na:</a:t>
          </a:r>
          <a:endParaRPr lang="cs-CZ" sz="1100"/>
        </a:p>
      </cdr:txBody>
    </cdr:sp>
  </cdr:relSizeAnchor>
</c:userShapes>
</file>

<file path=xl/drawings/drawing51.xml><?xml version="1.0" encoding="utf-8"?>
<xdr:wsDr xmlns:xdr="http://schemas.openxmlformats.org/drawingml/2006/spreadsheetDrawing" xmlns:a="http://schemas.openxmlformats.org/drawingml/2006/main">
  <xdr:twoCellAnchor editAs="oneCell">
    <xdr:from>
      <xdr:col>7</xdr:col>
      <xdr:colOff>142875</xdr:colOff>
      <xdr:row>1</xdr:row>
      <xdr:rowOff>85723</xdr:rowOff>
    </xdr:from>
    <xdr:to>
      <xdr:col>12</xdr:col>
      <xdr:colOff>523875</xdr:colOff>
      <xdr:row>9</xdr:row>
      <xdr:rowOff>28574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238125</xdr:colOff>
      <xdr:row>9</xdr:row>
      <xdr:rowOff>57150</xdr:rowOff>
    </xdr:from>
    <xdr:to>
      <xdr:col>12</xdr:col>
      <xdr:colOff>523874</xdr:colOff>
      <xdr:row>25</xdr:row>
      <xdr:rowOff>28576</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142875</xdr:colOff>
      <xdr:row>25</xdr:row>
      <xdr:rowOff>38101</xdr:rowOff>
    </xdr:from>
    <xdr:to>
      <xdr:col>12</xdr:col>
      <xdr:colOff>523877</xdr:colOff>
      <xdr:row>39</xdr:row>
      <xdr:rowOff>19050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xdr:row>
      <xdr:rowOff>9526</xdr:rowOff>
    </xdr:from>
    <xdr:to>
      <xdr:col>0</xdr:col>
      <xdr:colOff>200025</xdr:colOff>
      <xdr:row>28</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9525</xdr:rowOff>
    </xdr:from>
    <xdr:to>
      <xdr:col>0</xdr:col>
      <xdr:colOff>123825</xdr:colOff>
      <xdr:row>38</xdr:row>
      <xdr:rowOff>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6</xdr:row>
      <xdr:rowOff>7390</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828" cy="616990"/>
        </a:xfrm>
        <a:prstGeom prst="rect">
          <a:avLst/>
        </a:prstGeom>
      </xdr:spPr>
    </xdr:pic>
    <xdr:clientData/>
  </xdr:twoCellAnchor>
</xdr:wsDr>
</file>

<file path=xl/drawings/drawing52.xml><?xml version="1.0" encoding="utf-8"?>
<c:userShapes xmlns:c="http://schemas.openxmlformats.org/drawingml/2006/chart">
  <cdr:relSizeAnchor xmlns:cdr="http://schemas.openxmlformats.org/drawingml/2006/chartDrawing">
    <cdr:from>
      <cdr:x>0.00531</cdr:x>
      <cdr:y>0.77586</cdr:y>
    </cdr:from>
    <cdr:to>
      <cdr:x>0.18568</cdr:x>
      <cdr:y>0.96552</cdr:y>
    </cdr:to>
    <cdr:sp macro="" textlink="">
      <cdr:nvSpPr>
        <cdr:cNvPr id="2" name="TextovéPole 1"/>
        <cdr:cNvSpPr txBox="1"/>
      </cdr:nvSpPr>
      <cdr:spPr>
        <a:xfrm xmlns:a="http://schemas.openxmlformats.org/drawingml/2006/main">
          <a:off x="19050" y="857252"/>
          <a:ext cx="6477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900"/>
            <a:t>Podíl na:</a:t>
          </a:r>
          <a:endParaRPr lang="cs-CZ" sz="1100"/>
        </a:p>
      </cdr:txBody>
    </cdr:sp>
  </cdr:relSizeAnchor>
</c:userShapes>
</file>

<file path=xl/drawings/drawing53.xml><?xml version="1.0" encoding="utf-8"?>
<xdr:wsDr xmlns:xdr="http://schemas.openxmlformats.org/drawingml/2006/spreadsheetDrawing" xmlns:a="http://schemas.openxmlformats.org/drawingml/2006/main">
  <xdr:twoCellAnchor editAs="oneCell">
    <xdr:from>
      <xdr:col>7</xdr:col>
      <xdr:colOff>142875</xdr:colOff>
      <xdr:row>1</xdr:row>
      <xdr:rowOff>85723</xdr:rowOff>
    </xdr:from>
    <xdr:to>
      <xdr:col>12</xdr:col>
      <xdr:colOff>523875</xdr:colOff>
      <xdr:row>9</xdr:row>
      <xdr:rowOff>28574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238125</xdr:colOff>
      <xdr:row>9</xdr:row>
      <xdr:rowOff>57149</xdr:rowOff>
    </xdr:from>
    <xdr:to>
      <xdr:col>12</xdr:col>
      <xdr:colOff>523874</xdr:colOff>
      <xdr:row>23</xdr:row>
      <xdr:rowOff>133350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200026</xdr:colOff>
      <xdr:row>24</xdr:row>
      <xdr:rowOff>85724</xdr:rowOff>
    </xdr:from>
    <xdr:to>
      <xdr:col>12</xdr:col>
      <xdr:colOff>514351</xdr:colOff>
      <xdr:row>38</xdr:row>
      <xdr:rowOff>95849</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xdr:row>
      <xdr:rowOff>9526</xdr:rowOff>
    </xdr:from>
    <xdr:to>
      <xdr:col>0</xdr:col>
      <xdr:colOff>200025</xdr:colOff>
      <xdr:row>28</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9525</xdr:rowOff>
    </xdr:from>
    <xdr:to>
      <xdr:col>0</xdr:col>
      <xdr:colOff>123825</xdr:colOff>
      <xdr:row>38</xdr:row>
      <xdr:rowOff>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6</xdr:row>
      <xdr:rowOff>7390</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828" cy="616990"/>
        </a:xfrm>
        <a:prstGeom prst="rect">
          <a:avLst/>
        </a:prstGeom>
      </xdr:spPr>
    </xdr:pic>
    <xdr:clientData/>
  </xdr:twoCellAnchor>
</xdr:wsDr>
</file>

<file path=xl/drawings/drawing54.xml><?xml version="1.0" encoding="utf-8"?>
<c:userShapes xmlns:c="http://schemas.openxmlformats.org/drawingml/2006/chart">
  <cdr:relSizeAnchor xmlns:cdr="http://schemas.openxmlformats.org/drawingml/2006/chartDrawing">
    <cdr:from>
      <cdr:x>0.00531</cdr:x>
      <cdr:y>0.77586</cdr:y>
    </cdr:from>
    <cdr:to>
      <cdr:x>0.18568</cdr:x>
      <cdr:y>0.96552</cdr:y>
    </cdr:to>
    <cdr:sp macro="" textlink="">
      <cdr:nvSpPr>
        <cdr:cNvPr id="2" name="TextovéPole 1"/>
        <cdr:cNvSpPr txBox="1"/>
      </cdr:nvSpPr>
      <cdr:spPr>
        <a:xfrm xmlns:a="http://schemas.openxmlformats.org/drawingml/2006/main">
          <a:off x="19050" y="857252"/>
          <a:ext cx="6477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900"/>
            <a:t>Podíl na:</a:t>
          </a:r>
          <a:endParaRPr lang="cs-CZ" sz="1100"/>
        </a:p>
      </cdr:txBody>
    </cdr:sp>
  </cdr:relSizeAnchor>
</c:userShapes>
</file>

<file path=xl/drawings/drawing55.xml><?xml version="1.0" encoding="utf-8"?>
<xdr:wsDr xmlns:xdr="http://schemas.openxmlformats.org/drawingml/2006/spreadsheetDrawing" xmlns:a="http://schemas.openxmlformats.org/drawingml/2006/main">
  <xdr:twoCellAnchor>
    <xdr:from>
      <xdr:col>0</xdr:col>
      <xdr:colOff>0</xdr:colOff>
      <xdr:row>5</xdr:row>
      <xdr:rowOff>9525</xdr:rowOff>
    </xdr:from>
    <xdr:to>
      <xdr:col>0</xdr:col>
      <xdr:colOff>123825</xdr:colOff>
      <xdr:row>21</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22</xdr:row>
      <xdr:rowOff>0</xdr:rowOff>
    </xdr:from>
    <xdr:to>
      <xdr:col>6</xdr:col>
      <xdr:colOff>142875</xdr:colOff>
      <xdr:row>44</xdr:row>
      <xdr:rowOff>140804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216592</xdr:colOff>
      <xdr:row>22</xdr:row>
      <xdr:rowOff>21326</xdr:rowOff>
    </xdr:from>
    <xdr:to>
      <xdr:col>12</xdr:col>
      <xdr:colOff>612914</xdr:colOff>
      <xdr:row>44</xdr:row>
      <xdr:rowOff>92764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0</xdr:col>
      <xdr:colOff>9525</xdr:colOff>
      <xdr:row>11</xdr:row>
      <xdr:rowOff>52386</xdr:rowOff>
    </xdr:from>
    <xdr:to>
      <xdr:col>5</xdr:col>
      <xdr:colOff>75968</xdr:colOff>
      <xdr:row>32</xdr:row>
      <xdr:rowOff>123825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200026</xdr:colOff>
      <xdr:row>11</xdr:row>
      <xdr:rowOff>28576</xdr:rowOff>
    </xdr:from>
    <xdr:to>
      <xdr:col>12</xdr:col>
      <xdr:colOff>581025</xdr:colOff>
      <xdr:row>32</xdr:row>
      <xdr:rowOff>100576</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23</xdr:row>
      <xdr:rowOff>57150</xdr:rowOff>
    </xdr:from>
    <xdr:to>
      <xdr:col>7</xdr:col>
      <xdr:colOff>129600</xdr:colOff>
      <xdr:row>44</xdr:row>
      <xdr:rowOff>152400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22</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23</xdr:row>
      <xdr:rowOff>57150</xdr:rowOff>
    </xdr:from>
    <xdr:to>
      <xdr:col>13</xdr:col>
      <xdr:colOff>683399</xdr:colOff>
      <xdr:row>44</xdr:row>
      <xdr:rowOff>148725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7</xdr:col>
      <xdr:colOff>495300</xdr:colOff>
      <xdr:row>20</xdr:row>
      <xdr:rowOff>133350</xdr:rowOff>
    </xdr:from>
    <xdr:to>
      <xdr:col>13</xdr:col>
      <xdr:colOff>636935</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20</xdr:row>
      <xdr:rowOff>133350</xdr:rowOff>
    </xdr:from>
    <xdr:to>
      <xdr:col>7</xdr:col>
      <xdr:colOff>523874</xdr:colOff>
      <xdr:row>45</xdr:row>
      <xdr:rowOff>114299</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J51"/>
  <sheetViews>
    <sheetView showGridLines="0" workbookViewId="0">
      <selection activeCell="A31" sqref="A31"/>
    </sheetView>
  </sheetViews>
  <sheetFormatPr defaultRowHeight="12.75" x14ac:dyDescent="0.2"/>
  <cols>
    <col min="1" max="3" width="9.140625" style="110" customWidth="1"/>
    <col min="4" max="8" width="9.140625" style="110"/>
    <col min="9" max="10" width="9.140625" style="110" customWidth="1"/>
    <col min="11" max="16384" width="9.140625" style="110"/>
  </cols>
  <sheetData>
    <row r="1" spans="1:10" s="98" customFormat="1" x14ac:dyDescent="0.2">
      <c r="A1" s="3"/>
      <c r="B1" s="3"/>
      <c r="C1" s="3"/>
      <c r="D1" s="3"/>
      <c r="E1" s="3"/>
      <c r="F1" s="3"/>
      <c r="G1" s="3"/>
      <c r="H1" s="3"/>
      <c r="I1" s="3"/>
      <c r="J1" s="3"/>
    </row>
    <row r="2" spans="1:10" s="98" customFormat="1" x14ac:dyDescent="0.2">
      <c r="A2" s="99"/>
      <c r="B2" s="99"/>
      <c r="C2" s="99"/>
      <c r="D2" s="99"/>
      <c r="E2" s="99"/>
      <c r="F2" s="99"/>
      <c r="G2" s="99"/>
      <c r="H2" s="99"/>
      <c r="I2" s="99"/>
      <c r="J2" s="99"/>
    </row>
    <row r="3" spans="1:10" s="98" customFormat="1" x14ac:dyDescent="0.2">
      <c r="A3" s="100"/>
      <c r="B3" s="100"/>
      <c r="C3" s="100"/>
      <c r="D3" s="100"/>
      <c r="E3" s="100"/>
      <c r="F3" s="100"/>
      <c r="G3" s="100"/>
      <c r="H3" s="100"/>
      <c r="I3" s="100"/>
      <c r="J3" s="100"/>
    </row>
    <row r="4" spans="1:10" s="98" customFormat="1" x14ac:dyDescent="0.2">
      <c r="A4" s="3"/>
      <c r="B4" s="3"/>
      <c r="C4" s="3"/>
      <c r="D4" s="101"/>
      <c r="E4" s="102"/>
      <c r="F4" s="102"/>
      <c r="G4" s="102"/>
      <c r="H4" s="3"/>
      <c r="I4" s="3"/>
      <c r="J4" s="103"/>
    </row>
    <row r="5" spans="1:10" s="98" customFormat="1" x14ac:dyDescent="0.2">
      <c r="A5" s="3"/>
      <c r="B5" s="3"/>
      <c r="C5" s="3"/>
      <c r="D5" s="3"/>
      <c r="E5" s="3"/>
      <c r="F5" s="3"/>
      <c r="G5" s="3"/>
      <c r="H5" s="3"/>
      <c r="I5" s="3"/>
      <c r="J5" s="3"/>
    </row>
    <row r="6" spans="1:10" s="98" customFormat="1" x14ac:dyDescent="0.2">
      <c r="A6" s="3"/>
      <c r="B6" s="3"/>
      <c r="C6" s="3"/>
      <c r="D6" s="3"/>
      <c r="E6" s="3"/>
      <c r="F6" s="3"/>
      <c r="G6" s="3"/>
      <c r="H6" s="3"/>
      <c r="I6" s="3"/>
      <c r="J6" s="3"/>
    </row>
    <row r="7" spans="1:10" s="98" customFormat="1" x14ac:dyDescent="0.2">
      <c r="A7" s="3"/>
      <c r="B7" s="3"/>
      <c r="C7" s="3"/>
      <c r="D7" s="3"/>
      <c r="E7" s="3"/>
      <c r="F7" s="3"/>
      <c r="G7" s="3"/>
      <c r="H7" s="3"/>
      <c r="I7" s="3"/>
      <c r="J7" s="3"/>
    </row>
    <row r="8" spans="1:10" s="98" customFormat="1" x14ac:dyDescent="0.2">
      <c r="A8" s="3"/>
      <c r="B8" s="3"/>
      <c r="C8" s="3"/>
      <c r="D8" s="3"/>
      <c r="E8" s="3"/>
      <c r="F8" s="3"/>
      <c r="G8" s="3"/>
      <c r="H8" s="3"/>
      <c r="I8" s="3"/>
      <c r="J8" s="3"/>
    </row>
    <row r="9" spans="1:10" s="98" customFormat="1" x14ac:dyDescent="0.2">
      <c r="A9" s="3"/>
      <c r="B9" s="3"/>
      <c r="C9" s="3"/>
      <c r="D9" s="3"/>
      <c r="E9" s="3"/>
      <c r="F9" s="3"/>
      <c r="G9" s="3"/>
      <c r="H9" s="3"/>
      <c r="I9" s="3"/>
      <c r="J9" s="3"/>
    </row>
    <row r="10" spans="1:10" s="98" customFormat="1" x14ac:dyDescent="0.2">
      <c r="A10" s="3"/>
      <c r="B10" s="104"/>
      <c r="C10" s="3"/>
      <c r="D10" s="3"/>
      <c r="E10" s="3"/>
      <c r="F10" s="3"/>
      <c r="G10" s="3"/>
      <c r="H10" s="3"/>
      <c r="I10" s="105"/>
      <c r="J10" s="3"/>
    </row>
    <row r="11" spans="1:10" s="98" customFormat="1" x14ac:dyDescent="0.2">
      <c r="A11" s="3"/>
      <c r="B11" s="1"/>
      <c r="C11" s="106"/>
      <c r="D11" s="3"/>
      <c r="E11" s="3"/>
      <c r="F11" s="3"/>
      <c r="G11" s="3"/>
      <c r="H11" s="3"/>
      <c r="I11" s="3"/>
      <c r="J11" s="3"/>
    </row>
    <row r="12" spans="1:10" s="98" customFormat="1" x14ac:dyDescent="0.2">
      <c r="A12" s="3"/>
      <c r="B12" s="1"/>
      <c r="C12" s="106"/>
      <c r="D12" s="3"/>
      <c r="E12" s="3"/>
      <c r="F12" s="3"/>
      <c r="G12" s="3"/>
      <c r="H12" s="3"/>
      <c r="I12" s="3"/>
      <c r="J12" s="3"/>
    </row>
    <row r="13" spans="1:10" s="98" customFormat="1" x14ac:dyDescent="0.2">
      <c r="A13" s="3"/>
      <c r="B13" s="1"/>
      <c r="C13" s="106"/>
      <c r="D13" s="3"/>
      <c r="E13" s="3"/>
      <c r="F13" s="3"/>
      <c r="G13" s="3"/>
      <c r="H13" s="3"/>
      <c r="I13" s="3"/>
      <c r="J13" s="3"/>
    </row>
    <row r="14" spans="1:10" s="98" customFormat="1" x14ac:dyDescent="0.2">
      <c r="A14" s="107"/>
      <c r="B14" s="20"/>
      <c r="C14" s="108"/>
      <c r="D14" s="107"/>
      <c r="E14" s="107"/>
      <c r="F14" s="107"/>
      <c r="G14" s="107"/>
      <c r="H14" s="107"/>
      <c r="I14" s="107"/>
      <c r="J14" s="107"/>
    </row>
    <row r="15" spans="1:10" s="98" customFormat="1" x14ac:dyDescent="0.2">
      <c r="A15" s="107"/>
      <c r="B15" s="20"/>
      <c r="C15" s="108"/>
      <c r="D15" s="107"/>
      <c r="E15" s="107"/>
      <c r="F15" s="107"/>
      <c r="G15" s="107"/>
      <c r="H15" s="107"/>
      <c r="I15" s="107"/>
      <c r="J15" s="107"/>
    </row>
    <row r="16" spans="1:10" s="98" customFormat="1" x14ac:dyDescent="0.2">
      <c r="A16" s="107"/>
      <c r="B16" s="20"/>
      <c r="C16" s="108"/>
      <c r="D16" s="107"/>
      <c r="E16" s="107"/>
      <c r="F16" s="107"/>
      <c r="G16" s="107"/>
      <c r="H16" s="107"/>
      <c r="I16" s="107"/>
      <c r="J16" s="107"/>
    </row>
    <row r="17" spans="1:10" s="98" customFormat="1" x14ac:dyDescent="0.2">
      <c r="A17" s="107"/>
      <c r="B17" s="20"/>
      <c r="C17" s="108"/>
      <c r="D17" s="107"/>
      <c r="E17" s="107"/>
      <c r="F17" s="107"/>
      <c r="G17" s="107"/>
      <c r="H17" s="107"/>
      <c r="I17" s="107"/>
      <c r="J17" s="107"/>
    </row>
    <row r="18" spans="1:10" s="98" customFormat="1" x14ac:dyDescent="0.2">
      <c r="A18" s="107"/>
      <c r="B18" s="20"/>
      <c r="C18" s="108"/>
      <c r="D18" s="107"/>
      <c r="E18" s="107"/>
      <c r="F18" s="107"/>
      <c r="G18" s="107"/>
      <c r="H18" s="107"/>
      <c r="I18" s="107"/>
      <c r="J18" s="107"/>
    </row>
    <row r="19" spans="1:10" s="98" customFormat="1" x14ac:dyDescent="0.2">
      <c r="A19" s="107"/>
      <c r="B19" s="20"/>
      <c r="C19" s="108"/>
      <c r="D19" s="107"/>
      <c r="E19" s="107"/>
      <c r="F19" s="107"/>
      <c r="G19" s="107"/>
      <c r="H19" s="107"/>
      <c r="I19" s="107"/>
      <c r="J19" s="107"/>
    </row>
    <row r="20" spans="1:10" s="98" customFormat="1" x14ac:dyDescent="0.2">
      <c r="A20" s="107"/>
      <c r="B20" s="20"/>
      <c r="C20" s="108"/>
      <c r="D20" s="107"/>
      <c r="E20" s="107"/>
      <c r="F20" s="107"/>
      <c r="G20" s="107"/>
      <c r="H20" s="107"/>
      <c r="I20" s="107"/>
      <c r="J20" s="107"/>
    </row>
    <row r="22" spans="1:10" s="98" customFormat="1" x14ac:dyDescent="0.2">
      <c r="A22" s="107"/>
      <c r="B22" s="20"/>
      <c r="C22" s="108"/>
      <c r="D22" s="107"/>
      <c r="E22" s="107"/>
      <c r="F22" s="107"/>
      <c r="G22" s="107"/>
      <c r="H22" s="107"/>
      <c r="I22" s="107"/>
      <c r="J22" s="107"/>
    </row>
    <row r="23" spans="1:10" s="98" customFormat="1" x14ac:dyDescent="0.2">
      <c r="A23" s="107"/>
      <c r="B23" s="20"/>
      <c r="C23" s="108"/>
      <c r="D23" s="107"/>
      <c r="E23" s="107"/>
      <c r="F23" s="107"/>
      <c r="G23" s="107"/>
      <c r="H23" s="107"/>
      <c r="I23" s="107"/>
      <c r="J23" s="107"/>
    </row>
    <row r="24" spans="1:10" s="98" customFormat="1" x14ac:dyDescent="0.2">
      <c r="A24" s="107"/>
      <c r="B24" s="20"/>
      <c r="C24" s="108"/>
      <c r="D24" s="107"/>
      <c r="E24" s="107"/>
      <c r="F24" s="107"/>
      <c r="G24" s="107"/>
      <c r="H24" s="107"/>
      <c r="I24" s="107"/>
      <c r="J24" s="107"/>
    </row>
    <row r="25" spans="1:10" s="98" customFormat="1" ht="150.75" customHeight="1" x14ac:dyDescent="0.7">
      <c r="A25" s="350" t="s">
        <v>86</v>
      </c>
      <c r="B25" s="351"/>
      <c r="C25" s="351"/>
      <c r="D25" s="351"/>
      <c r="E25" s="351"/>
      <c r="F25" s="351"/>
      <c r="G25" s="351"/>
      <c r="H25" s="351"/>
      <c r="I25" s="351"/>
      <c r="J25" s="351"/>
    </row>
    <row r="26" spans="1:10" s="98" customFormat="1" x14ac:dyDescent="0.2">
      <c r="A26" s="107"/>
      <c r="B26" s="20"/>
      <c r="C26" s="108"/>
      <c r="D26" s="107"/>
      <c r="E26" s="107"/>
      <c r="F26" s="107"/>
      <c r="G26" s="107"/>
      <c r="H26" s="107"/>
      <c r="I26" s="107"/>
      <c r="J26" s="107"/>
    </row>
    <row r="27" spans="1:10" s="98" customFormat="1" x14ac:dyDescent="0.2"/>
    <row r="28" spans="1:10" s="98" customFormat="1" x14ac:dyDescent="0.2">
      <c r="A28" s="107"/>
      <c r="B28" s="20"/>
      <c r="C28" s="108"/>
      <c r="D28" s="107"/>
      <c r="E28" s="107"/>
      <c r="F28" s="107"/>
      <c r="G28" s="107"/>
      <c r="H28" s="107"/>
      <c r="I28" s="107"/>
      <c r="J28" s="107"/>
    </row>
    <row r="29" spans="1:10" s="98" customFormat="1" x14ac:dyDescent="0.2">
      <c r="A29" s="107"/>
      <c r="B29" s="20"/>
      <c r="C29" s="108"/>
      <c r="D29" s="107"/>
      <c r="E29" s="107"/>
      <c r="F29" s="107"/>
      <c r="G29" s="107"/>
      <c r="H29" s="107"/>
      <c r="I29" s="107"/>
      <c r="J29" s="107"/>
    </row>
    <row r="30" spans="1:10" s="98" customFormat="1" ht="21.75" customHeight="1" x14ac:dyDescent="0.2">
      <c r="A30" s="352" t="s">
        <v>272</v>
      </c>
      <c r="B30" s="352"/>
      <c r="C30" s="352"/>
      <c r="D30" s="352"/>
      <c r="E30" s="352"/>
      <c r="F30" s="352"/>
      <c r="G30" s="352"/>
      <c r="H30" s="352"/>
      <c r="I30" s="352"/>
      <c r="J30" s="352"/>
    </row>
    <row r="31" spans="1:10" s="98" customFormat="1" x14ac:dyDescent="0.2">
      <c r="A31" s="107"/>
      <c r="B31" s="20"/>
      <c r="C31" s="107"/>
      <c r="D31" s="107"/>
      <c r="E31" s="107"/>
      <c r="F31" s="107"/>
      <c r="G31" s="107"/>
      <c r="H31" s="107"/>
      <c r="I31" s="107"/>
      <c r="J31" s="107"/>
    </row>
    <row r="32" spans="1:10" s="98" customFormat="1" x14ac:dyDescent="0.2"/>
    <row r="33" spans="2:10" s="98" customFormat="1" x14ac:dyDescent="0.2"/>
    <row r="34" spans="2:10" s="98" customFormat="1" x14ac:dyDescent="0.2">
      <c r="B34" s="1"/>
      <c r="C34" s="106"/>
      <c r="D34" s="3"/>
      <c r="E34" s="3"/>
      <c r="F34" s="3"/>
      <c r="G34" s="3"/>
      <c r="H34" s="3"/>
      <c r="I34" s="3"/>
      <c r="J34" s="3"/>
    </row>
    <row r="35" spans="2:10" s="98" customFormat="1" x14ac:dyDescent="0.2">
      <c r="B35" s="1"/>
      <c r="C35" s="106"/>
      <c r="D35" s="3"/>
      <c r="E35" s="3"/>
      <c r="F35" s="3"/>
      <c r="G35" s="3"/>
      <c r="H35" s="3"/>
      <c r="I35" s="3"/>
      <c r="J35" s="3"/>
    </row>
    <row r="36" spans="2:10" s="98" customFormat="1" x14ac:dyDescent="0.2">
      <c r="B36" s="1"/>
      <c r="C36" s="106"/>
      <c r="D36" s="3"/>
      <c r="E36" s="3"/>
      <c r="F36" s="3"/>
      <c r="G36" s="3"/>
      <c r="H36" s="3"/>
      <c r="I36" s="3"/>
      <c r="J36" s="3"/>
    </row>
    <row r="37" spans="2:10" s="98" customFormat="1" x14ac:dyDescent="0.2">
      <c r="B37" s="1"/>
      <c r="C37" s="106"/>
      <c r="D37" s="3"/>
      <c r="E37" s="3"/>
      <c r="F37" s="3"/>
      <c r="G37" s="3"/>
      <c r="H37" s="3"/>
      <c r="I37" s="3"/>
      <c r="J37" s="3"/>
    </row>
    <row r="38" spans="2:10" s="98" customFormat="1" x14ac:dyDescent="0.2">
      <c r="B38" s="1"/>
      <c r="C38" s="106"/>
      <c r="D38" s="3"/>
      <c r="E38" s="3"/>
      <c r="F38" s="3"/>
      <c r="G38" s="3"/>
      <c r="H38" s="3"/>
      <c r="I38" s="3"/>
      <c r="J38" s="3"/>
    </row>
    <row r="39" spans="2:10" s="98" customFormat="1" x14ac:dyDescent="0.2"/>
    <row r="40" spans="2:10" s="98" customFormat="1" x14ac:dyDescent="0.2">
      <c r="B40" s="109"/>
      <c r="C40" s="109"/>
      <c r="D40" s="109"/>
      <c r="E40" s="109"/>
      <c r="F40" s="109"/>
      <c r="G40" s="109"/>
      <c r="H40" s="109"/>
      <c r="I40" s="109"/>
    </row>
    <row r="41" spans="2:10" s="98" customFormat="1" x14ac:dyDescent="0.2"/>
    <row r="42" spans="2:10" s="98" customFormat="1" x14ac:dyDescent="0.2"/>
    <row r="43" spans="2:10" s="98" customFormat="1" x14ac:dyDescent="0.2"/>
    <row r="44" spans="2:10" s="98" customFormat="1" x14ac:dyDescent="0.2"/>
    <row r="45" spans="2:10" s="98" customFormat="1" x14ac:dyDescent="0.2"/>
    <row r="46" spans="2:10" s="98" customFormat="1" x14ac:dyDescent="0.2"/>
    <row r="47" spans="2:10" s="98" customFormat="1" x14ac:dyDescent="0.2"/>
    <row r="48" spans="2:10" s="98" customFormat="1" x14ac:dyDescent="0.2"/>
    <row r="49" spans="1:10" s="98" customFormat="1" x14ac:dyDescent="0.2"/>
    <row r="50" spans="1:10" s="98" customFormat="1" x14ac:dyDescent="0.2"/>
    <row r="51" spans="1:10" s="98" customFormat="1" ht="18.75" x14ac:dyDescent="0.2">
      <c r="A51" s="353" t="s">
        <v>265</v>
      </c>
      <c r="B51" s="353"/>
      <c r="C51" s="353"/>
      <c r="D51" s="353"/>
      <c r="E51" s="353"/>
      <c r="F51" s="353"/>
      <c r="G51" s="353"/>
      <c r="H51" s="353"/>
      <c r="I51" s="353"/>
      <c r="J51" s="353"/>
    </row>
  </sheetData>
  <mergeCells count="3">
    <mergeCell ref="A25:J25"/>
    <mergeCell ref="A30:J30"/>
    <mergeCell ref="A51:J51"/>
  </mergeCells>
  <printOptions horizontalCentered="1"/>
  <pageMargins left="0.31496062992125984" right="0.31496062992125984" top="0.35433070866141736" bottom="0.35433070866141736" header="0.31496062992125984" footer="0.19685039370078741"/>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N35"/>
  <sheetViews>
    <sheetView showGridLines="0" zoomScaleNormal="100" workbookViewId="0">
      <selection activeCell="E5" sqref="E5:M20"/>
    </sheetView>
  </sheetViews>
  <sheetFormatPr defaultRowHeight="12" x14ac:dyDescent="0.2"/>
  <cols>
    <col min="1" max="1" width="18.85546875" style="13" customWidth="1"/>
    <col min="2" max="13" width="9.5703125" style="13" customWidth="1"/>
    <col min="14" max="14" width="10.42578125" style="13" customWidth="1"/>
    <col min="15" max="16384" width="9.140625" style="13"/>
  </cols>
  <sheetData>
    <row r="1" spans="1:14" ht="18.75" x14ac:dyDescent="0.3">
      <c r="A1" s="21" t="s">
        <v>195</v>
      </c>
      <c r="N1" s="113" t="str">
        <f>Obsah!$A$1</f>
        <v>I. čtvrtletí 2018</v>
      </c>
    </row>
    <row r="2" spans="1:14" ht="7.5" customHeight="1" x14ac:dyDescent="0.2"/>
    <row r="3" spans="1:14" x14ac:dyDescent="0.2">
      <c r="A3" s="374"/>
      <c r="B3" s="376" t="s">
        <v>48</v>
      </c>
      <c r="C3" s="376"/>
      <c r="D3" s="376"/>
      <c r="E3" s="376" t="s">
        <v>49</v>
      </c>
      <c r="F3" s="376"/>
      <c r="G3" s="376"/>
      <c r="H3" s="376" t="s">
        <v>50</v>
      </c>
      <c r="I3" s="376"/>
      <c r="J3" s="376"/>
      <c r="K3" s="376" t="s">
        <v>51</v>
      </c>
      <c r="L3" s="376"/>
      <c r="M3" s="391"/>
      <c r="N3" s="390" t="s">
        <v>7</v>
      </c>
    </row>
    <row r="4" spans="1:14" x14ac:dyDescent="0.2">
      <c r="A4" s="375"/>
      <c r="B4" s="194" t="s">
        <v>8</v>
      </c>
      <c r="C4" s="194" t="s">
        <v>9</v>
      </c>
      <c r="D4" s="194" t="s">
        <v>10</v>
      </c>
      <c r="E4" s="194" t="s">
        <v>11</v>
      </c>
      <c r="F4" s="194" t="s">
        <v>12</v>
      </c>
      <c r="G4" s="194" t="s">
        <v>13</v>
      </c>
      <c r="H4" s="194" t="s">
        <v>14</v>
      </c>
      <c r="I4" s="194" t="s">
        <v>15</v>
      </c>
      <c r="J4" s="194" t="s">
        <v>16</v>
      </c>
      <c r="K4" s="194" t="s">
        <v>17</v>
      </c>
      <c r="L4" s="194" t="s">
        <v>18</v>
      </c>
      <c r="M4" s="60" t="s">
        <v>19</v>
      </c>
      <c r="N4" s="391"/>
    </row>
    <row r="5" spans="1:14" x14ac:dyDescent="0.2">
      <c r="A5" s="395" t="s">
        <v>197</v>
      </c>
      <c r="B5" s="384">
        <f>SUM(B6:D6)</f>
        <v>37888.544312806334</v>
      </c>
      <c r="C5" s="385"/>
      <c r="D5" s="386"/>
      <c r="E5" s="387">
        <f t="shared" ref="E5" si="0">SUM(E6:G6)</f>
        <v>0</v>
      </c>
      <c r="F5" s="387"/>
      <c r="G5" s="387"/>
      <c r="H5" s="388">
        <f t="shared" ref="H5" si="1">SUM(H6:J6)</f>
        <v>0</v>
      </c>
      <c r="I5" s="387"/>
      <c r="J5" s="389"/>
      <c r="K5" s="388">
        <f t="shared" ref="K5" si="2">SUM(K6:M6)</f>
        <v>0</v>
      </c>
      <c r="L5" s="387"/>
      <c r="M5" s="389"/>
      <c r="N5" s="381">
        <f>SUM(N7:N20)</f>
        <v>37888.544312806334</v>
      </c>
    </row>
    <row r="6" spans="1:14" x14ac:dyDescent="0.2">
      <c r="A6" s="396"/>
      <c r="B6" s="218">
        <f>SUM(B7:B20)</f>
        <v>12352.475554099548</v>
      </c>
      <c r="C6" s="64">
        <f t="shared" ref="C6:M6" si="3">SUM(C7:C20)</f>
        <v>13028.177592299897</v>
      </c>
      <c r="D6" s="219">
        <f t="shared" si="3"/>
        <v>12507.891166406887</v>
      </c>
      <c r="E6" s="322">
        <f t="shared" si="3"/>
        <v>0</v>
      </c>
      <c r="F6" s="322">
        <f t="shared" si="3"/>
        <v>0</v>
      </c>
      <c r="G6" s="322">
        <f t="shared" si="3"/>
        <v>0</v>
      </c>
      <c r="H6" s="323">
        <f t="shared" si="3"/>
        <v>0</v>
      </c>
      <c r="I6" s="322">
        <f t="shared" si="3"/>
        <v>0</v>
      </c>
      <c r="J6" s="324">
        <f t="shared" si="3"/>
        <v>0</v>
      </c>
      <c r="K6" s="323">
        <f t="shared" si="3"/>
        <v>0</v>
      </c>
      <c r="L6" s="322">
        <f t="shared" si="3"/>
        <v>0</v>
      </c>
      <c r="M6" s="324">
        <f t="shared" si="3"/>
        <v>0</v>
      </c>
      <c r="N6" s="366"/>
    </row>
    <row r="7" spans="1:14" x14ac:dyDescent="0.2">
      <c r="A7" s="28" t="s">
        <v>218</v>
      </c>
      <c r="B7" s="227">
        <v>623.1902060000001</v>
      </c>
      <c r="C7" s="14">
        <v>734.42762300000004</v>
      </c>
      <c r="D7" s="253">
        <v>689.46258599999999</v>
      </c>
      <c r="E7" s="53">
        <v>0</v>
      </c>
      <c r="F7" s="53">
        <v>0</v>
      </c>
      <c r="G7" s="53">
        <v>0</v>
      </c>
      <c r="H7" s="325">
        <v>0</v>
      </c>
      <c r="I7" s="53">
        <v>0</v>
      </c>
      <c r="J7" s="326">
        <v>0</v>
      </c>
      <c r="K7" s="325">
        <v>0</v>
      </c>
      <c r="L7" s="53">
        <v>0</v>
      </c>
      <c r="M7" s="326">
        <v>0</v>
      </c>
      <c r="N7" s="40">
        <f t="shared" ref="N7:N20" si="4">SUM(B7:M7)</f>
        <v>2047.0804150000004</v>
      </c>
    </row>
    <row r="8" spans="1:14" x14ac:dyDescent="0.2">
      <c r="A8" s="48" t="s">
        <v>121</v>
      </c>
      <c r="B8" s="252">
        <v>692.22073399999977</v>
      </c>
      <c r="C8" s="250">
        <v>740.67847499999993</v>
      </c>
      <c r="D8" s="254">
        <v>708.06612799999959</v>
      </c>
      <c r="E8" s="327">
        <v>0</v>
      </c>
      <c r="F8" s="328">
        <v>0</v>
      </c>
      <c r="G8" s="329">
        <v>0</v>
      </c>
      <c r="H8" s="330">
        <v>0</v>
      </c>
      <c r="I8" s="328">
        <v>0</v>
      </c>
      <c r="J8" s="331">
        <v>0</v>
      </c>
      <c r="K8" s="330">
        <v>0</v>
      </c>
      <c r="L8" s="328">
        <v>0</v>
      </c>
      <c r="M8" s="331">
        <v>0</v>
      </c>
      <c r="N8" s="41">
        <f t="shared" si="4"/>
        <v>2140.9653369999992</v>
      </c>
    </row>
    <row r="9" spans="1:14" x14ac:dyDescent="0.2">
      <c r="A9" s="48" t="s">
        <v>122</v>
      </c>
      <c r="B9" s="212">
        <v>817.02041786101972</v>
      </c>
      <c r="C9" s="16">
        <v>854.32919944992432</v>
      </c>
      <c r="D9" s="222">
        <v>780.93174349274136</v>
      </c>
      <c r="E9" s="332">
        <v>0</v>
      </c>
      <c r="F9" s="333">
        <v>0</v>
      </c>
      <c r="G9" s="334">
        <v>0</v>
      </c>
      <c r="H9" s="335">
        <v>0</v>
      </c>
      <c r="I9" s="333">
        <v>0</v>
      </c>
      <c r="J9" s="336">
        <v>0</v>
      </c>
      <c r="K9" s="335">
        <v>0</v>
      </c>
      <c r="L9" s="333">
        <v>0</v>
      </c>
      <c r="M9" s="336">
        <v>0</v>
      </c>
      <c r="N9" s="41">
        <f t="shared" si="4"/>
        <v>2452.2813608036854</v>
      </c>
    </row>
    <row r="10" spans="1:14" x14ac:dyDescent="0.2">
      <c r="A10" s="48" t="s">
        <v>123</v>
      </c>
      <c r="B10" s="212">
        <v>587.64095900000007</v>
      </c>
      <c r="C10" s="16">
        <v>588.64075700000001</v>
      </c>
      <c r="D10" s="222">
        <v>556.93077700000003</v>
      </c>
      <c r="E10" s="332">
        <v>0</v>
      </c>
      <c r="F10" s="333">
        <v>0</v>
      </c>
      <c r="G10" s="334">
        <v>0</v>
      </c>
      <c r="H10" s="335">
        <v>0</v>
      </c>
      <c r="I10" s="333">
        <v>0</v>
      </c>
      <c r="J10" s="336">
        <v>0</v>
      </c>
      <c r="K10" s="335">
        <v>0</v>
      </c>
      <c r="L10" s="333">
        <v>0</v>
      </c>
      <c r="M10" s="336">
        <v>0</v>
      </c>
      <c r="N10" s="41">
        <f t="shared" si="4"/>
        <v>1733.212493</v>
      </c>
    </row>
    <row r="11" spans="1:14" x14ac:dyDescent="0.2">
      <c r="A11" s="48" t="s">
        <v>217</v>
      </c>
      <c r="B11" s="212">
        <v>225.51164600000004</v>
      </c>
      <c r="C11" s="16">
        <v>229.05621599999995</v>
      </c>
      <c r="D11" s="222">
        <v>218.7310490000001</v>
      </c>
      <c r="E11" s="332">
        <v>0</v>
      </c>
      <c r="F11" s="333">
        <v>0</v>
      </c>
      <c r="G11" s="334">
        <v>0</v>
      </c>
      <c r="H11" s="335">
        <v>0</v>
      </c>
      <c r="I11" s="333">
        <v>0</v>
      </c>
      <c r="J11" s="336">
        <v>0</v>
      </c>
      <c r="K11" s="335">
        <v>0</v>
      </c>
      <c r="L11" s="333">
        <v>0</v>
      </c>
      <c r="M11" s="336">
        <v>0</v>
      </c>
      <c r="N11" s="41">
        <f t="shared" si="4"/>
        <v>673.29891100000009</v>
      </c>
    </row>
    <row r="12" spans="1:14" x14ac:dyDescent="0.2">
      <c r="A12" s="48" t="s">
        <v>124</v>
      </c>
      <c r="B12" s="212">
        <v>411.07628548837721</v>
      </c>
      <c r="C12" s="16">
        <v>414.45451965204614</v>
      </c>
      <c r="D12" s="222">
        <v>418.30542018646878</v>
      </c>
      <c r="E12" s="332">
        <v>0</v>
      </c>
      <c r="F12" s="333">
        <v>0</v>
      </c>
      <c r="G12" s="334">
        <v>0</v>
      </c>
      <c r="H12" s="335">
        <v>0</v>
      </c>
      <c r="I12" s="333">
        <v>0</v>
      </c>
      <c r="J12" s="336">
        <v>0</v>
      </c>
      <c r="K12" s="335">
        <v>0</v>
      </c>
      <c r="L12" s="333">
        <v>0</v>
      </c>
      <c r="M12" s="336">
        <v>0</v>
      </c>
      <c r="N12" s="41">
        <f t="shared" si="4"/>
        <v>1243.8362253268922</v>
      </c>
    </row>
    <row r="13" spans="1:14" x14ac:dyDescent="0.2">
      <c r="A13" s="48" t="s">
        <v>125</v>
      </c>
      <c r="B13" s="212">
        <v>309.45155599999998</v>
      </c>
      <c r="C13" s="16">
        <v>325.90070600000001</v>
      </c>
      <c r="D13" s="222">
        <v>310.92263499999996</v>
      </c>
      <c r="E13" s="332">
        <v>0</v>
      </c>
      <c r="F13" s="333">
        <v>0</v>
      </c>
      <c r="G13" s="334">
        <v>0</v>
      </c>
      <c r="H13" s="335">
        <v>0</v>
      </c>
      <c r="I13" s="333">
        <v>0</v>
      </c>
      <c r="J13" s="336">
        <v>0</v>
      </c>
      <c r="K13" s="335">
        <v>0</v>
      </c>
      <c r="L13" s="333">
        <v>0</v>
      </c>
      <c r="M13" s="336">
        <v>0</v>
      </c>
      <c r="N13" s="41">
        <f t="shared" si="4"/>
        <v>946.27489700000001</v>
      </c>
    </row>
    <row r="14" spans="1:14" x14ac:dyDescent="0.2">
      <c r="A14" s="48" t="s">
        <v>126</v>
      </c>
      <c r="B14" s="212">
        <v>2189.4206870000007</v>
      </c>
      <c r="C14" s="16">
        <v>2331.8730589999991</v>
      </c>
      <c r="D14" s="222">
        <v>2203.5301359999999</v>
      </c>
      <c r="E14" s="332">
        <v>0</v>
      </c>
      <c r="F14" s="333">
        <v>0</v>
      </c>
      <c r="G14" s="334">
        <v>0</v>
      </c>
      <c r="H14" s="335">
        <v>0</v>
      </c>
      <c r="I14" s="333">
        <v>0</v>
      </c>
      <c r="J14" s="336">
        <v>0</v>
      </c>
      <c r="K14" s="335">
        <v>0</v>
      </c>
      <c r="L14" s="333">
        <v>0</v>
      </c>
      <c r="M14" s="336">
        <v>0</v>
      </c>
      <c r="N14" s="41">
        <f t="shared" si="4"/>
        <v>6724.8238819999988</v>
      </c>
    </row>
    <row r="15" spans="1:14" x14ac:dyDescent="0.2">
      <c r="A15" s="48" t="s">
        <v>127</v>
      </c>
      <c r="B15" s="212">
        <v>477.84918799999997</v>
      </c>
      <c r="C15" s="16">
        <v>508.76342900000009</v>
      </c>
      <c r="D15" s="222">
        <v>482.91870599999993</v>
      </c>
      <c r="E15" s="332">
        <v>0</v>
      </c>
      <c r="F15" s="333">
        <v>0</v>
      </c>
      <c r="G15" s="334">
        <v>0</v>
      </c>
      <c r="H15" s="335">
        <v>0</v>
      </c>
      <c r="I15" s="333">
        <v>0</v>
      </c>
      <c r="J15" s="336">
        <v>0</v>
      </c>
      <c r="K15" s="335">
        <v>0</v>
      </c>
      <c r="L15" s="333">
        <v>0</v>
      </c>
      <c r="M15" s="336">
        <v>0</v>
      </c>
      <c r="N15" s="41">
        <f t="shared" si="4"/>
        <v>1469.5313229999999</v>
      </c>
    </row>
    <row r="16" spans="1:14" x14ac:dyDescent="0.2">
      <c r="A16" s="48" t="s">
        <v>128</v>
      </c>
      <c r="B16" s="212">
        <v>654.8837280361829</v>
      </c>
      <c r="C16" s="16">
        <v>681.26218419792508</v>
      </c>
      <c r="D16" s="222">
        <v>646.69782372767997</v>
      </c>
      <c r="E16" s="332">
        <v>0</v>
      </c>
      <c r="F16" s="333">
        <v>0</v>
      </c>
      <c r="G16" s="334">
        <v>0</v>
      </c>
      <c r="H16" s="335">
        <v>0</v>
      </c>
      <c r="I16" s="333">
        <v>0</v>
      </c>
      <c r="J16" s="336">
        <v>0</v>
      </c>
      <c r="K16" s="335">
        <v>0</v>
      </c>
      <c r="L16" s="333">
        <v>0</v>
      </c>
      <c r="M16" s="336">
        <v>0</v>
      </c>
      <c r="N16" s="41">
        <f t="shared" si="4"/>
        <v>1982.8437359617878</v>
      </c>
    </row>
    <row r="17" spans="1:14" x14ac:dyDescent="0.2">
      <c r="A17" s="48" t="s">
        <v>129</v>
      </c>
      <c r="B17" s="212">
        <v>579.10329371396779</v>
      </c>
      <c r="C17" s="16">
        <v>658.89014400000008</v>
      </c>
      <c r="D17" s="222">
        <v>636.1822249999999</v>
      </c>
      <c r="E17" s="332">
        <v>0</v>
      </c>
      <c r="F17" s="333">
        <v>0</v>
      </c>
      <c r="G17" s="334">
        <v>0</v>
      </c>
      <c r="H17" s="335">
        <v>0</v>
      </c>
      <c r="I17" s="333">
        <v>0</v>
      </c>
      <c r="J17" s="336">
        <v>0</v>
      </c>
      <c r="K17" s="335">
        <v>0</v>
      </c>
      <c r="L17" s="333">
        <v>0</v>
      </c>
      <c r="M17" s="336">
        <v>0</v>
      </c>
      <c r="N17" s="41">
        <f t="shared" si="4"/>
        <v>1874.175662713968</v>
      </c>
    </row>
    <row r="18" spans="1:14" x14ac:dyDescent="0.2">
      <c r="A18" s="48" t="s">
        <v>130</v>
      </c>
      <c r="B18" s="212">
        <v>2684.3434410000004</v>
      </c>
      <c r="C18" s="16">
        <v>2762.5972800000009</v>
      </c>
      <c r="D18" s="222">
        <v>2710.5350389999994</v>
      </c>
      <c r="E18" s="332">
        <v>0</v>
      </c>
      <c r="F18" s="333">
        <v>0</v>
      </c>
      <c r="G18" s="334">
        <v>0</v>
      </c>
      <c r="H18" s="335">
        <v>0</v>
      </c>
      <c r="I18" s="333">
        <v>0</v>
      </c>
      <c r="J18" s="336">
        <v>0</v>
      </c>
      <c r="K18" s="335">
        <v>0</v>
      </c>
      <c r="L18" s="333">
        <v>0</v>
      </c>
      <c r="M18" s="336">
        <v>0</v>
      </c>
      <c r="N18" s="41">
        <f t="shared" si="4"/>
        <v>8157.4757600000003</v>
      </c>
    </row>
    <row r="19" spans="1:14" x14ac:dyDescent="0.2">
      <c r="A19" s="48" t="s">
        <v>131</v>
      </c>
      <c r="B19" s="212">
        <v>1560.1785649999997</v>
      </c>
      <c r="C19" s="16">
        <v>1608.2537699999993</v>
      </c>
      <c r="D19" s="222">
        <v>1601.1895650000006</v>
      </c>
      <c r="E19" s="332">
        <v>0</v>
      </c>
      <c r="F19" s="333">
        <v>0</v>
      </c>
      <c r="G19" s="334">
        <v>0</v>
      </c>
      <c r="H19" s="335">
        <v>0</v>
      </c>
      <c r="I19" s="333">
        <v>0</v>
      </c>
      <c r="J19" s="336">
        <v>0</v>
      </c>
      <c r="K19" s="335">
        <v>0</v>
      </c>
      <c r="L19" s="333">
        <v>0</v>
      </c>
      <c r="M19" s="336">
        <v>0</v>
      </c>
      <c r="N19" s="41">
        <f t="shared" si="4"/>
        <v>4769.6219000000001</v>
      </c>
    </row>
    <row r="20" spans="1:14" ht="12.75" thickBot="1" x14ac:dyDescent="0.25">
      <c r="A20" s="27" t="s">
        <v>132</v>
      </c>
      <c r="B20" s="223">
        <v>540.58484700000008</v>
      </c>
      <c r="C20" s="8">
        <v>589.05022999999994</v>
      </c>
      <c r="D20" s="224">
        <v>543.48733300000004</v>
      </c>
      <c r="E20" s="337">
        <v>0</v>
      </c>
      <c r="F20" s="337">
        <v>0</v>
      </c>
      <c r="G20" s="337">
        <v>0</v>
      </c>
      <c r="H20" s="338">
        <v>0</v>
      </c>
      <c r="I20" s="337">
        <v>0</v>
      </c>
      <c r="J20" s="339">
        <v>0</v>
      </c>
      <c r="K20" s="338">
        <v>0</v>
      </c>
      <c r="L20" s="337">
        <v>0</v>
      </c>
      <c r="M20" s="339">
        <v>0</v>
      </c>
      <c r="N20" s="42">
        <f t="shared" si="4"/>
        <v>1673.1224099999999</v>
      </c>
    </row>
    <row r="21" spans="1:14" x14ac:dyDescent="0.2">
      <c r="N21" s="4" t="s">
        <v>87</v>
      </c>
    </row>
    <row r="22" spans="1:14" x14ac:dyDescent="0.2">
      <c r="A22" s="17" t="s">
        <v>218</v>
      </c>
      <c r="B22" s="53">
        <v>2047.0804150000004</v>
      </c>
    </row>
    <row r="23" spans="1:14" x14ac:dyDescent="0.2">
      <c r="A23" s="17" t="s">
        <v>121</v>
      </c>
      <c r="B23" s="53">
        <v>2140.9653369999992</v>
      </c>
    </row>
    <row r="24" spans="1:14" x14ac:dyDescent="0.2">
      <c r="A24" s="17" t="s">
        <v>122</v>
      </c>
      <c r="B24" s="53">
        <v>2452.2813608036854</v>
      </c>
    </row>
    <row r="25" spans="1:14" x14ac:dyDescent="0.2">
      <c r="A25" s="17" t="s">
        <v>123</v>
      </c>
      <c r="B25" s="53">
        <v>1733.212493</v>
      </c>
    </row>
    <row r="26" spans="1:14" x14ac:dyDescent="0.2">
      <c r="A26" s="17" t="s">
        <v>217</v>
      </c>
      <c r="B26" s="53">
        <v>673.29891100000009</v>
      </c>
    </row>
    <row r="27" spans="1:14" x14ac:dyDescent="0.2">
      <c r="A27" s="17" t="s">
        <v>124</v>
      </c>
      <c r="B27" s="53">
        <v>1243.8362253268922</v>
      </c>
    </row>
    <row r="28" spans="1:14" x14ac:dyDescent="0.2">
      <c r="A28" s="17" t="s">
        <v>125</v>
      </c>
      <c r="B28" s="53">
        <v>946.27489700000001</v>
      </c>
    </row>
    <row r="29" spans="1:14" x14ac:dyDescent="0.2">
      <c r="A29" s="17" t="s">
        <v>126</v>
      </c>
      <c r="B29" s="53">
        <v>6724.8238819999988</v>
      </c>
    </row>
    <row r="30" spans="1:14" x14ac:dyDescent="0.2">
      <c r="A30" s="17" t="s">
        <v>127</v>
      </c>
      <c r="B30" s="53">
        <v>1469.5313229999999</v>
      </c>
    </row>
    <row r="31" spans="1:14" x14ac:dyDescent="0.2">
      <c r="A31" s="17" t="s">
        <v>128</v>
      </c>
      <c r="B31" s="53">
        <v>1982.8437359617878</v>
      </c>
    </row>
    <row r="32" spans="1:14" x14ac:dyDescent="0.2">
      <c r="A32" s="17" t="s">
        <v>129</v>
      </c>
      <c r="B32" s="53">
        <v>1874.175662713968</v>
      </c>
    </row>
    <row r="33" spans="1:2" x14ac:dyDescent="0.2">
      <c r="A33" s="17" t="s">
        <v>130</v>
      </c>
      <c r="B33" s="53">
        <v>8157.4757600000003</v>
      </c>
    </row>
    <row r="34" spans="1:2" x14ac:dyDescent="0.2">
      <c r="A34" s="17" t="s">
        <v>131</v>
      </c>
      <c r="B34" s="53">
        <v>4769.6219000000001</v>
      </c>
    </row>
    <row r="35" spans="1:2" x14ac:dyDescent="0.2">
      <c r="A35" s="17" t="s">
        <v>132</v>
      </c>
      <c r="B35" s="53">
        <v>1673.1224099999999</v>
      </c>
    </row>
  </sheetData>
  <sortState ref="A7:N20">
    <sortCondition ref="A7"/>
  </sortState>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S46"/>
  <sheetViews>
    <sheetView showGridLines="0" zoomScaleNormal="100" workbookViewId="0">
      <selection activeCell="T41" sqref="T41"/>
    </sheetView>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16" s="114" customFormat="1" ht="18.75" x14ac:dyDescent="0.3">
      <c r="A1" s="21" t="s">
        <v>196</v>
      </c>
      <c r="B1" s="46"/>
      <c r="C1" s="46"/>
      <c r="D1" s="46"/>
      <c r="E1" s="46"/>
      <c r="G1" s="46"/>
      <c r="H1" s="46"/>
      <c r="I1" s="46"/>
      <c r="J1" s="46"/>
      <c r="K1" s="46"/>
      <c r="L1" s="46"/>
      <c r="M1" s="46"/>
      <c r="N1" s="46"/>
      <c r="P1" s="113" t="str">
        <f>Obsah!$A$1</f>
        <v>I. čtvrtletí 2018</v>
      </c>
    </row>
    <row r="2" spans="1:16" s="13" customFormat="1" ht="7.5" customHeight="1" x14ac:dyDescent="0.2">
      <c r="B2" s="201"/>
      <c r="C2" s="201"/>
      <c r="D2" s="201"/>
      <c r="E2" s="201"/>
      <c r="F2" s="201"/>
      <c r="G2" s="201"/>
      <c r="H2" s="201"/>
      <c r="I2" s="201"/>
      <c r="J2" s="201"/>
      <c r="K2" s="201"/>
      <c r="L2" s="201"/>
      <c r="M2" s="201"/>
      <c r="N2" s="201"/>
      <c r="O2" s="201"/>
    </row>
    <row r="3" spans="1:16" s="13" customFormat="1" ht="12" customHeight="1" x14ac:dyDescent="0.2">
      <c r="A3" s="197"/>
      <c r="B3" s="199" t="s">
        <v>101</v>
      </c>
      <c r="C3" s="199" t="s">
        <v>92</v>
      </c>
      <c r="D3" s="199" t="s">
        <v>93</v>
      </c>
      <c r="E3" s="199" t="s">
        <v>94</v>
      </c>
      <c r="F3" s="199" t="s">
        <v>104</v>
      </c>
      <c r="G3" s="199" t="s">
        <v>95</v>
      </c>
      <c r="H3" s="199" t="s">
        <v>96</v>
      </c>
      <c r="I3" s="199" t="s">
        <v>97</v>
      </c>
      <c r="J3" s="199" t="s">
        <v>98</v>
      </c>
      <c r="K3" s="199" t="s">
        <v>99</v>
      </c>
      <c r="L3" s="199" t="s">
        <v>100</v>
      </c>
      <c r="M3" s="199" t="s">
        <v>102</v>
      </c>
      <c r="N3" s="199" t="s">
        <v>103</v>
      </c>
      <c r="O3" s="199" t="s">
        <v>105</v>
      </c>
      <c r="P3" s="199" t="s">
        <v>7</v>
      </c>
    </row>
    <row r="4" spans="1:16" s="190" customFormat="1" ht="12" customHeight="1" x14ac:dyDescent="0.2">
      <c r="A4" s="200" t="s">
        <v>197</v>
      </c>
      <c r="B4" s="66">
        <f>SUM(B5:B20)</f>
        <v>2047.0804150000001</v>
      </c>
      <c r="C4" s="66">
        <f>SUM(C5:C20)</f>
        <v>2140.9653370000005</v>
      </c>
      <c r="D4" s="66">
        <f t="shared" ref="D4:P4" si="0">SUM(D5:D20)</f>
        <v>2452.2813608036854</v>
      </c>
      <c r="E4" s="66">
        <f t="shared" si="0"/>
        <v>1733.2124930000004</v>
      </c>
      <c r="F4" s="66">
        <f>SUM(F5:F20)</f>
        <v>673.29891100000009</v>
      </c>
      <c r="G4" s="66">
        <f t="shared" si="0"/>
        <v>1243.8362253268922</v>
      </c>
      <c r="H4" s="66">
        <f t="shared" si="0"/>
        <v>946.2748969999999</v>
      </c>
      <c r="I4" s="66">
        <f t="shared" si="0"/>
        <v>6724.8238820000006</v>
      </c>
      <c r="J4" s="66">
        <f t="shared" si="0"/>
        <v>1469.5313230000002</v>
      </c>
      <c r="K4" s="66">
        <f t="shared" si="0"/>
        <v>1982.8437359617878</v>
      </c>
      <c r="L4" s="66">
        <f t="shared" si="0"/>
        <v>1874.1756627139675</v>
      </c>
      <c r="M4" s="66">
        <f t="shared" si="0"/>
        <v>8157.4757599999975</v>
      </c>
      <c r="N4" s="66">
        <f t="shared" si="0"/>
        <v>4769.621900000001</v>
      </c>
      <c r="O4" s="66">
        <f t="shared" si="0"/>
        <v>1673.1224099999999</v>
      </c>
      <c r="P4" s="203">
        <f t="shared" si="0"/>
        <v>37888.544312806334</v>
      </c>
    </row>
    <row r="5" spans="1:16" s="13" customFormat="1" ht="12" customHeight="1" x14ac:dyDescent="0.2">
      <c r="A5" s="37" t="s">
        <v>44</v>
      </c>
      <c r="B5" s="19">
        <v>0</v>
      </c>
      <c r="C5" s="19">
        <v>334.58163800000005</v>
      </c>
      <c r="D5" s="19">
        <v>148.31058999999999</v>
      </c>
      <c r="E5" s="19">
        <v>80.343381999999991</v>
      </c>
      <c r="F5" s="19">
        <v>257.61178799999999</v>
      </c>
      <c r="G5" s="19">
        <v>116.58146000000001</v>
      </c>
      <c r="H5" s="19">
        <v>0.37816700000000003</v>
      </c>
      <c r="I5" s="19">
        <v>255.73642399999997</v>
      </c>
      <c r="J5" s="19">
        <v>23.098658</v>
      </c>
      <c r="K5" s="19">
        <v>17.587688999999997</v>
      </c>
      <c r="L5" s="19">
        <v>221.24655099999998</v>
      </c>
      <c r="M5" s="19">
        <v>264.68925399999995</v>
      </c>
      <c r="N5" s="19">
        <v>307.15985000000006</v>
      </c>
      <c r="O5" s="19">
        <v>87.987657000000013</v>
      </c>
      <c r="P5" s="19">
        <f>SUM(B5:O5)</f>
        <v>2115.3131079999998</v>
      </c>
    </row>
    <row r="6" spans="1:16" s="13" customFormat="1" ht="12" customHeight="1" x14ac:dyDescent="0.2">
      <c r="A6" s="35" t="s">
        <v>43</v>
      </c>
      <c r="B6" s="16">
        <v>13.063000000000001</v>
      </c>
      <c r="C6" s="16">
        <v>24.619032000000004</v>
      </c>
      <c r="D6" s="16">
        <v>21.991508</v>
      </c>
      <c r="E6" s="16">
        <v>2.8050000000000002</v>
      </c>
      <c r="F6" s="16">
        <v>26.991491999999994</v>
      </c>
      <c r="G6" s="16">
        <v>17.343933</v>
      </c>
      <c r="H6" s="16">
        <v>3.7715299999999998</v>
      </c>
      <c r="I6" s="16">
        <v>0.30818000000000001</v>
      </c>
      <c r="J6" s="16">
        <v>19.472684999999998</v>
      </c>
      <c r="K6" s="16">
        <v>11.080787999999998</v>
      </c>
      <c r="L6" s="16">
        <v>25.418364</v>
      </c>
      <c r="M6" s="16">
        <v>11.116513999999999</v>
      </c>
      <c r="N6" s="16">
        <v>6.4380269999999999</v>
      </c>
      <c r="O6" s="202">
        <v>2.9674099999999997</v>
      </c>
      <c r="P6" s="6">
        <f t="shared" ref="P6:P20" si="1">SUM(B6:O6)</f>
        <v>187.38746299999997</v>
      </c>
    </row>
    <row r="7" spans="1:16" s="13" customFormat="1" ht="12" customHeight="1" x14ac:dyDescent="0.2">
      <c r="A7" s="35" t="s">
        <v>42</v>
      </c>
      <c r="B7" s="16">
        <v>0</v>
      </c>
      <c r="C7" s="16">
        <v>0</v>
      </c>
      <c r="D7" s="16">
        <v>0</v>
      </c>
      <c r="E7" s="16">
        <v>0</v>
      </c>
      <c r="F7" s="16">
        <v>0</v>
      </c>
      <c r="G7" s="16">
        <v>0</v>
      </c>
      <c r="H7" s="16">
        <v>0</v>
      </c>
      <c r="I7" s="16">
        <v>4627.1572370000004</v>
      </c>
      <c r="J7" s="16">
        <v>603.18511799999999</v>
      </c>
      <c r="K7" s="16">
        <v>336.12805799999995</v>
      </c>
      <c r="L7" s="16">
        <v>0</v>
      </c>
      <c r="M7" s="16">
        <v>0</v>
      </c>
      <c r="N7" s="16">
        <v>11.65582</v>
      </c>
      <c r="O7" s="202">
        <v>88.525719999999993</v>
      </c>
      <c r="P7" s="6">
        <f t="shared" si="1"/>
        <v>5666.6519530000005</v>
      </c>
    </row>
    <row r="8" spans="1:16" s="13" customFormat="1" ht="12" customHeight="1" x14ac:dyDescent="0.2">
      <c r="A8" s="35" t="s">
        <v>70</v>
      </c>
      <c r="B8" s="115">
        <v>0</v>
      </c>
      <c r="C8" s="115">
        <v>8.8499999999999981E-2</v>
      </c>
      <c r="D8" s="115">
        <v>0.83799999999999997</v>
      </c>
      <c r="E8" s="115">
        <v>0</v>
      </c>
      <c r="F8" s="115">
        <v>0.05</v>
      </c>
      <c r="G8" s="115">
        <v>0</v>
      </c>
      <c r="H8" s="115">
        <v>0</v>
      </c>
      <c r="I8" s="115">
        <v>0.65600400000000003</v>
      </c>
      <c r="J8" s="115">
        <v>0</v>
      </c>
      <c r="K8" s="115">
        <v>0</v>
      </c>
      <c r="L8" s="115">
        <v>0.49081999999999998</v>
      </c>
      <c r="M8" s="115">
        <v>0</v>
      </c>
      <c r="N8" s="115">
        <v>0</v>
      </c>
      <c r="O8" s="202">
        <v>0</v>
      </c>
      <c r="P8" s="202">
        <f t="shared" si="1"/>
        <v>2.1233239999999998</v>
      </c>
    </row>
    <row r="9" spans="1:16" s="13" customFormat="1" ht="12" customHeight="1" x14ac:dyDescent="0.2">
      <c r="A9" s="35" t="s">
        <v>71</v>
      </c>
      <c r="B9" s="115">
        <v>0.159</v>
      </c>
      <c r="C9" s="115">
        <v>6.7849999999999994E-2</v>
      </c>
      <c r="D9" s="115">
        <v>0.23799999999999999</v>
      </c>
      <c r="E9" s="115">
        <v>0.87690000000000001</v>
      </c>
      <c r="F9" s="115">
        <v>0</v>
      </c>
      <c r="G9" s="115">
        <v>0</v>
      </c>
      <c r="H9" s="115">
        <v>0</v>
      </c>
      <c r="I9" s="115">
        <v>0</v>
      </c>
      <c r="J9" s="115">
        <v>0</v>
      </c>
      <c r="K9" s="115">
        <v>0</v>
      </c>
      <c r="L9" s="115">
        <v>0</v>
      </c>
      <c r="M9" s="115">
        <v>0</v>
      </c>
      <c r="N9" s="115">
        <v>2.20729</v>
      </c>
      <c r="O9" s="202">
        <v>0</v>
      </c>
      <c r="P9" s="202">
        <f t="shared" si="1"/>
        <v>3.5490399999999998</v>
      </c>
    </row>
    <row r="10" spans="1:16" s="13" customFormat="1" ht="12" customHeight="1" x14ac:dyDescent="0.2">
      <c r="A10" s="35" t="s">
        <v>72</v>
      </c>
      <c r="B10" s="115">
        <v>0</v>
      </c>
      <c r="C10" s="115">
        <v>0</v>
      </c>
      <c r="D10" s="115">
        <v>2.3E-2</v>
      </c>
      <c r="E10" s="115">
        <v>4.0000000000000001E-3</v>
      </c>
      <c r="F10" s="115">
        <v>1.83E-2</v>
      </c>
      <c r="G10" s="115">
        <v>0</v>
      </c>
      <c r="H10" s="115">
        <v>0</v>
      </c>
      <c r="I10" s="115">
        <v>0</v>
      </c>
      <c r="J10" s="115">
        <v>0</v>
      </c>
      <c r="K10" s="115">
        <v>0</v>
      </c>
      <c r="L10" s="115">
        <v>0</v>
      </c>
      <c r="M10" s="115">
        <v>0</v>
      </c>
      <c r="N10" s="115">
        <v>9.5700000000000004E-3</v>
      </c>
      <c r="O10" s="202">
        <v>0</v>
      </c>
      <c r="P10" s="202">
        <f t="shared" si="1"/>
        <v>5.4870000000000002E-2</v>
      </c>
    </row>
    <row r="11" spans="1:16" s="13" customFormat="1" ht="12" customHeight="1" x14ac:dyDescent="0.2">
      <c r="A11" s="35" t="s">
        <v>41</v>
      </c>
      <c r="B11" s="115">
        <v>0</v>
      </c>
      <c r="C11" s="115">
        <v>1497.0672190000003</v>
      </c>
      <c r="D11" s="115">
        <v>81.181160000000006</v>
      </c>
      <c r="E11" s="115">
        <v>1248.3439200000003</v>
      </c>
      <c r="F11" s="115">
        <v>125.24683799999998</v>
      </c>
      <c r="G11" s="115">
        <v>640.91584999999986</v>
      </c>
      <c r="H11" s="115">
        <v>44.267069999999997</v>
      </c>
      <c r="I11" s="115">
        <v>260.02509800000007</v>
      </c>
      <c r="J11" s="115">
        <v>468.1580130000001</v>
      </c>
      <c r="K11" s="115">
        <v>1393.950423</v>
      </c>
      <c r="L11" s="115">
        <v>1239.4101829999997</v>
      </c>
      <c r="M11" s="115">
        <v>5932.7466889999996</v>
      </c>
      <c r="N11" s="115">
        <v>3928.1133699999996</v>
      </c>
      <c r="O11" s="202">
        <v>1059.2778780000001</v>
      </c>
      <c r="P11" s="202">
        <f t="shared" si="1"/>
        <v>17918.703711000002</v>
      </c>
    </row>
    <row r="12" spans="1:16" s="13" customFormat="1" ht="12" customHeight="1" x14ac:dyDescent="0.2">
      <c r="A12" s="35" t="s">
        <v>84</v>
      </c>
      <c r="B12" s="115">
        <v>0</v>
      </c>
      <c r="C12" s="115">
        <v>82.892979999999994</v>
      </c>
      <c r="D12" s="115">
        <v>0</v>
      </c>
      <c r="E12" s="115">
        <v>0</v>
      </c>
      <c r="F12" s="115">
        <v>18.1675</v>
      </c>
      <c r="G12" s="115">
        <v>0</v>
      </c>
      <c r="H12" s="115">
        <v>0</v>
      </c>
      <c r="I12" s="115">
        <v>0</v>
      </c>
      <c r="J12" s="115">
        <v>0</v>
      </c>
      <c r="K12" s="115">
        <v>0</v>
      </c>
      <c r="L12" s="115">
        <v>0</v>
      </c>
      <c r="M12" s="115">
        <v>0</v>
      </c>
      <c r="N12" s="115">
        <v>0</v>
      </c>
      <c r="O12" s="202">
        <v>0</v>
      </c>
      <c r="P12" s="202">
        <f t="shared" si="1"/>
        <v>101.06048</v>
      </c>
    </row>
    <row r="13" spans="1:16" s="13" customFormat="1" ht="12" customHeight="1" x14ac:dyDescent="0.2">
      <c r="A13" s="35" t="s">
        <v>40</v>
      </c>
      <c r="B13" s="115">
        <v>0</v>
      </c>
      <c r="C13" s="115">
        <v>0</v>
      </c>
      <c r="D13" s="115">
        <v>0</v>
      </c>
      <c r="E13" s="115">
        <v>0</v>
      </c>
      <c r="F13" s="115">
        <v>0</v>
      </c>
      <c r="G13" s="115">
        <v>0</v>
      </c>
      <c r="H13" s="115">
        <v>0</v>
      </c>
      <c r="I13" s="115">
        <v>0.128495</v>
      </c>
      <c r="J13" s="115">
        <v>0</v>
      </c>
      <c r="K13" s="115">
        <v>0</v>
      </c>
      <c r="L13" s="115">
        <v>0</v>
      </c>
      <c r="M13" s="115">
        <v>0.18081</v>
      </c>
      <c r="N13" s="115">
        <v>0</v>
      </c>
      <c r="O13" s="202">
        <v>0</v>
      </c>
      <c r="P13" s="202">
        <f t="shared" si="1"/>
        <v>0.309305</v>
      </c>
    </row>
    <row r="14" spans="1:16" s="13" customFormat="1" ht="12" customHeight="1" x14ac:dyDescent="0.2">
      <c r="A14" s="35" t="s">
        <v>39</v>
      </c>
      <c r="B14" s="115">
        <v>0</v>
      </c>
      <c r="C14" s="115">
        <v>0</v>
      </c>
      <c r="D14" s="115">
        <v>28.720959999999998</v>
      </c>
      <c r="E14" s="115">
        <v>0</v>
      </c>
      <c r="F14" s="115">
        <v>5.7348670000000004</v>
      </c>
      <c r="G14" s="115">
        <v>0</v>
      </c>
      <c r="H14" s="115">
        <v>1.2043000000000001</v>
      </c>
      <c r="I14" s="115">
        <v>49.748509999999996</v>
      </c>
      <c r="J14" s="115">
        <v>0</v>
      </c>
      <c r="K14" s="115">
        <v>0</v>
      </c>
      <c r="L14" s="115">
        <v>0</v>
      </c>
      <c r="M14" s="115">
        <v>15.00277</v>
      </c>
      <c r="N14" s="115">
        <v>3.9430000000000001</v>
      </c>
      <c r="O14" s="202">
        <v>9.5579999999999998</v>
      </c>
      <c r="P14" s="202">
        <f t="shared" si="1"/>
        <v>113.912407</v>
      </c>
    </row>
    <row r="15" spans="1:16" s="13" customFormat="1" ht="12" customHeight="1" x14ac:dyDescent="0.2">
      <c r="A15" s="35" t="s">
        <v>38</v>
      </c>
      <c r="B15" s="115">
        <v>0</v>
      </c>
      <c r="C15" s="115">
        <v>2.556</v>
      </c>
      <c r="D15" s="115">
        <v>0</v>
      </c>
      <c r="E15" s="115">
        <v>0</v>
      </c>
      <c r="F15" s="115">
        <v>0</v>
      </c>
      <c r="G15" s="115">
        <v>0</v>
      </c>
      <c r="H15" s="115">
        <v>0</v>
      </c>
      <c r="I15" s="115">
        <v>0</v>
      </c>
      <c r="J15" s="115">
        <v>4.462879</v>
      </c>
      <c r="K15" s="115">
        <v>0</v>
      </c>
      <c r="L15" s="115">
        <v>0</v>
      </c>
      <c r="M15" s="115">
        <v>7.944293</v>
      </c>
      <c r="N15" s="115">
        <v>0</v>
      </c>
      <c r="O15" s="202">
        <v>20.193000000000001</v>
      </c>
      <c r="P15" s="202">
        <f t="shared" si="1"/>
        <v>35.156171999999998</v>
      </c>
    </row>
    <row r="16" spans="1:16" s="13" customFormat="1" ht="12" customHeight="1" x14ac:dyDescent="0.2">
      <c r="A16" s="35" t="s">
        <v>37</v>
      </c>
      <c r="B16" s="115">
        <v>257.85700000000003</v>
      </c>
      <c r="C16" s="115">
        <v>2.5990000000000002</v>
      </c>
      <c r="D16" s="115">
        <v>265.54199999999997</v>
      </c>
      <c r="E16" s="115">
        <v>0</v>
      </c>
      <c r="F16" s="115">
        <v>2.1749999999999998</v>
      </c>
      <c r="G16" s="115">
        <v>0</v>
      </c>
      <c r="H16" s="115">
        <v>201.042</v>
      </c>
      <c r="I16" s="115">
        <v>0.84</v>
      </c>
      <c r="J16" s="115">
        <v>0</v>
      </c>
      <c r="K16" s="115">
        <v>0.50888999999999995</v>
      </c>
      <c r="L16" s="115">
        <v>80.158963</v>
      </c>
      <c r="M16" s="115">
        <v>18.869900000000001</v>
      </c>
      <c r="N16" s="115">
        <v>4.3707200000000004</v>
      </c>
      <c r="O16" s="202">
        <v>6.9984000000000002</v>
      </c>
      <c r="P16" s="202">
        <f t="shared" si="1"/>
        <v>840.96187299999997</v>
      </c>
    </row>
    <row r="17" spans="1:19" s="13" customFormat="1" ht="12" customHeight="1" x14ac:dyDescent="0.2">
      <c r="A17" s="35" t="s">
        <v>36</v>
      </c>
      <c r="B17" s="115">
        <v>0</v>
      </c>
      <c r="C17" s="115">
        <v>0.383766</v>
      </c>
      <c r="D17" s="115">
        <v>0</v>
      </c>
      <c r="E17" s="115">
        <v>102.59130999999999</v>
      </c>
      <c r="F17" s="115">
        <v>0</v>
      </c>
      <c r="G17" s="115">
        <v>0</v>
      </c>
      <c r="H17" s="115">
        <v>0</v>
      </c>
      <c r="I17" s="115">
        <v>932.51436000000012</v>
      </c>
      <c r="J17" s="115">
        <v>0</v>
      </c>
      <c r="K17" s="115">
        <v>0</v>
      </c>
      <c r="L17" s="115">
        <v>0.186</v>
      </c>
      <c r="M17" s="115">
        <v>176.46191999999999</v>
      </c>
      <c r="N17" s="115">
        <v>7.569</v>
      </c>
      <c r="O17" s="202">
        <v>36.973999999999997</v>
      </c>
      <c r="P17" s="202">
        <f t="shared" si="1"/>
        <v>1256.6803559999998</v>
      </c>
    </row>
    <row r="18" spans="1:19" s="13" customFormat="1" ht="12" customHeight="1" x14ac:dyDescent="0.2">
      <c r="A18" s="35" t="s">
        <v>3</v>
      </c>
      <c r="B18" s="115">
        <v>0</v>
      </c>
      <c r="C18" s="115">
        <v>0</v>
      </c>
      <c r="D18" s="115">
        <v>0</v>
      </c>
      <c r="E18" s="115">
        <v>0</v>
      </c>
      <c r="F18" s="115">
        <v>0</v>
      </c>
      <c r="G18" s="115">
        <v>0</v>
      </c>
      <c r="H18" s="115">
        <v>0</v>
      </c>
      <c r="I18" s="115">
        <v>0</v>
      </c>
      <c r="J18" s="115">
        <v>0</v>
      </c>
      <c r="K18" s="115">
        <v>0</v>
      </c>
      <c r="L18" s="115">
        <v>0</v>
      </c>
      <c r="M18" s="115">
        <v>0</v>
      </c>
      <c r="N18" s="115">
        <v>0</v>
      </c>
      <c r="O18" s="202">
        <v>0</v>
      </c>
      <c r="P18" s="202">
        <f t="shared" si="1"/>
        <v>0</v>
      </c>
    </row>
    <row r="19" spans="1:19" s="13" customFormat="1" ht="12" customHeight="1" x14ac:dyDescent="0.2">
      <c r="A19" s="35" t="s">
        <v>35</v>
      </c>
      <c r="B19" s="115">
        <v>0.96365699999999987</v>
      </c>
      <c r="C19" s="115">
        <v>1.1583270000000003</v>
      </c>
      <c r="D19" s="115">
        <v>9.2828000000000008E-2</v>
      </c>
      <c r="E19" s="115">
        <v>1.7999999999999999E-2</v>
      </c>
      <c r="F19" s="115">
        <v>4.0970689999999994</v>
      </c>
      <c r="G19" s="115">
        <v>4.4872999999999994</v>
      </c>
      <c r="H19" s="115">
        <v>0.46</v>
      </c>
      <c r="I19" s="115">
        <v>0.73176600000000003</v>
      </c>
      <c r="J19" s="115">
        <v>7.3600519999999996</v>
      </c>
      <c r="K19" s="115">
        <v>0.27212000000000003</v>
      </c>
      <c r="L19" s="115">
        <v>8.3928370000000001</v>
      </c>
      <c r="M19" s="115">
        <v>8.7786249999999981</v>
      </c>
      <c r="N19" s="115">
        <v>3.5977620000000008</v>
      </c>
      <c r="O19" s="202">
        <v>0.61177999999999999</v>
      </c>
      <c r="P19" s="202">
        <f t="shared" si="1"/>
        <v>41.022123000000001</v>
      </c>
    </row>
    <row r="20" spans="1:19" s="13" customFormat="1" ht="12" customHeight="1" thickBot="1" x14ac:dyDescent="0.25">
      <c r="A20" s="38" t="s">
        <v>34</v>
      </c>
      <c r="B20" s="116">
        <v>1775.0377580000002</v>
      </c>
      <c r="C20" s="116">
        <v>194.95102500000002</v>
      </c>
      <c r="D20" s="116">
        <v>1905.3433148036854</v>
      </c>
      <c r="E20" s="116">
        <v>298.22998100000007</v>
      </c>
      <c r="F20" s="116">
        <v>233.20605700000007</v>
      </c>
      <c r="G20" s="116">
        <v>464.50768232689228</v>
      </c>
      <c r="H20" s="116">
        <v>695.1518299999999</v>
      </c>
      <c r="I20" s="116">
        <v>596.9778080000001</v>
      </c>
      <c r="J20" s="116">
        <v>343.79391800000002</v>
      </c>
      <c r="K20" s="116">
        <v>223.31576796178783</v>
      </c>
      <c r="L20" s="116">
        <v>298.87194471396765</v>
      </c>
      <c r="M20" s="116">
        <v>1721.6849849999994</v>
      </c>
      <c r="N20" s="116">
        <v>494.55749100000008</v>
      </c>
      <c r="O20" s="116">
        <v>360.02856499999996</v>
      </c>
      <c r="P20" s="116">
        <f t="shared" si="1"/>
        <v>9605.6581278063331</v>
      </c>
    </row>
    <row r="21" spans="1:19" s="5" customFormat="1" ht="11.25" x14ac:dyDescent="0.2">
      <c r="A21" s="54"/>
      <c r="P21" s="4" t="s">
        <v>87</v>
      </c>
    </row>
    <row r="22" spans="1:19" s="13" customFormat="1" x14ac:dyDescent="0.2">
      <c r="A22" s="117"/>
      <c r="B22" s="118"/>
      <c r="C22" s="118"/>
      <c r="D22" s="118"/>
      <c r="E22" s="118"/>
      <c r="F22" s="118"/>
      <c r="G22" s="118"/>
      <c r="H22" s="118"/>
      <c r="I22" s="118"/>
      <c r="J22" s="118"/>
      <c r="K22" s="118"/>
      <c r="L22" s="118"/>
      <c r="M22" s="118"/>
      <c r="N22" s="118"/>
      <c r="O22" s="118"/>
      <c r="P22" s="117"/>
    </row>
    <row r="23" spans="1:19" s="13" customFormat="1" x14ac:dyDescent="0.2">
      <c r="A23" s="117"/>
      <c r="B23" s="118"/>
      <c r="C23" s="118"/>
      <c r="D23" s="118"/>
      <c r="E23" s="118"/>
      <c r="F23" s="118"/>
      <c r="G23" s="118"/>
      <c r="H23" s="118"/>
      <c r="I23" s="118"/>
      <c r="J23" s="118"/>
      <c r="K23" s="118"/>
      <c r="L23" s="118"/>
      <c r="M23" s="118"/>
      <c r="N23" s="118"/>
      <c r="O23" s="118"/>
      <c r="P23" s="118"/>
    </row>
    <row r="24" spans="1:19" s="13" customFormat="1" x14ac:dyDescent="0.2">
      <c r="A24" s="117"/>
      <c r="B24" s="118"/>
      <c r="C24" s="118"/>
      <c r="D24" s="118"/>
      <c r="E24" s="118"/>
      <c r="F24" s="118"/>
      <c r="G24" s="118"/>
      <c r="H24" s="118"/>
      <c r="I24" s="118"/>
      <c r="J24" s="118"/>
      <c r="K24" s="118"/>
      <c r="L24" s="118"/>
      <c r="M24" s="118"/>
      <c r="N24" s="118"/>
      <c r="O24" s="118"/>
      <c r="P24" s="118"/>
      <c r="Q24" s="119"/>
    </row>
    <row r="25" spans="1:19" s="13" customFormat="1" x14ac:dyDescent="0.2">
      <c r="A25" s="117"/>
      <c r="B25" s="118"/>
      <c r="C25" s="118"/>
      <c r="D25" s="118"/>
      <c r="E25" s="118"/>
      <c r="F25" s="118"/>
      <c r="G25" s="118"/>
      <c r="H25" s="118"/>
      <c r="I25" s="118"/>
      <c r="J25" s="118"/>
      <c r="K25" s="118"/>
      <c r="L25" s="118"/>
      <c r="M25" s="118"/>
      <c r="N25" s="118"/>
      <c r="O25" s="118"/>
      <c r="P25" s="118"/>
      <c r="Q25" s="119"/>
    </row>
    <row r="26" spans="1:19" s="13" customFormat="1" x14ac:dyDescent="0.2">
      <c r="A26" s="117"/>
      <c r="B26" s="118"/>
      <c r="C26" s="118"/>
      <c r="D26" s="118"/>
      <c r="E26" s="118"/>
      <c r="F26" s="118"/>
      <c r="G26" s="118"/>
      <c r="H26" s="118"/>
      <c r="I26" s="118"/>
      <c r="J26" s="118"/>
      <c r="K26" s="118"/>
      <c r="L26" s="118"/>
      <c r="M26" s="118"/>
      <c r="N26" s="118"/>
      <c r="O26" s="118"/>
      <c r="P26" s="118"/>
      <c r="S26" s="14"/>
    </row>
    <row r="27" spans="1:19" s="13" customFormat="1" x14ac:dyDescent="0.2">
      <c r="A27" s="117"/>
      <c r="B27" s="118"/>
      <c r="C27" s="118"/>
      <c r="D27" s="118"/>
      <c r="E27" s="118"/>
      <c r="F27" s="118"/>
      <c r="G27" s="118"/>
      <c r="H27" s="118"/>
      <c r="I27" s="118"/>
      <c r="J27" s="118"/>
      <c r="K27" s="118"/>
      <c r="L27" s="118"/>
      <c r="M27" s="118"/>
      <c r="N27" s="118"/>
      <c r="O27" s="118"/>
      <c r="P27" s="118"/>
    </row>
    <row r="28" spans="1:19" s="13" customFormat="1" x14ac:dyDescent="0.2">
      <c r="A28" s="117"/>
      <c r="B28" s="118"/>
      <c r="C28" s="118"/>
      <c r="D28" s="118"/>
      <c r="E28" s="118"/>
      <c r="F28" s="118"/>
      <c r="G28" s="118"/>
      <c r="H28" s="118"/>
      <c r="I28" s="118"/>
      <c r="J28" s="118"/>
      <c r="K28" s="118"/>
      <c r="L28" s="118"/>
      <c r="M28" s="118"/>
      <c r="N28" s="118"/>
      <c r="O28" s="118"/>
      <c r="P28" s="118"/>
    </row>
    <row r="29" spans="1:19" s="13" customFormat="1" x14ac:dyDescent="0.2">
      <c r="A29" s="117"/>
      <c r="B29" s="118"/>
      <c r="C29" s="118"/>
      <c r="D29" s="118"/>
      <c r="E29" s="118"/>
      <c r="F29" s="118"/>
      <c r="G29" s="118"/>
      <c r="H29" s="118"/>
      <c r="I29" s="118"/>
      <c r="J29" s="118"/>
      <c r="K29" s="118"/>
      <c r="L29" s="118"/>
      <c r="M29" s="118"/>
      <c r="N29" s="118"/>
      <c r="O29" s="118"/>
      <c r="P29" s="118"/>
    </row>
    <row r="30" spans="1:19" s="13" customFormat="1" x14ac:dyDescent="0.2">
      <c r="A30" s="117"/>
      <c r="B30" s="118"/>
      <c r="C30" s="118"/>
      <c r="D30" s="118"/>
      <c r="E30" s="118"/>
      <c r="F30" s="118"/>
      <c r="G30" s="118"/>
      <c r="H30" s="118"/>
      <c r="I30" s="118"/>
      <c r="J30" s="118"/>
      <c r="K30" s="118"/>
      <c r="L30" s="118"/>
      <c r="M30" s="118"/>
      <c r="N30" s="118"/>
      <c r="O30" s="118"/>
      <c r="P30" s="118"/>
    </row>
    <row r="31" spans="1:19" s="13" customFormat="1" x14ac:dyDescent="0.2">
      <c r="A31" s="117"/>
      <c r="B31" s="118"/>
      <c r="C31" s="118"/>
      <c r="D31" s="118"/>
      <c r="E31" s="118"/>
      <c r="F31" s="118"/>
      <c r="G31" s="118"/>
      <c r="H31" s="118"/>
      <c r="I31" s="118"/>
      <c r="J31" s="118"/>
      <c r="K31" s="118"/>
      <c r="L31" s="118"/>
      <c r="M31" s="118"/>
      <c r="N31" s="118"/>
      <c r="O31" s="118"/>
      <c r="P31" s="118"/>
    </row>
    <row r="32" spans="1:19" s="13" customFormat="1" x14ac:dyDescent="0.2">
      <c r="A32" s="117"/>
      <c r="B32" s="118"/>
      <c r="C32" s="118"/>
      <c r="D32" s="118"/>
      <c r="E32" s="118"/>
      <c r="F32" s="118"/>
      <c r="G32" s="118"/>
      <c r="H32" s="118"/>
      <c r="I32" s="118"/>
      <c r="J32" s="118"/>
      <c r="K32" s="118"/>
      <c r="L32" s="118"/>
      <c r="M32" s="118"/>
      <c r="N32" s="118"/>
      <c r="O32" s="118"/>
      <c r="P32" s="118"/>
    </row>
    <row r="33" spans="1:16" s="13" customFormat="1" x14ac:dyDescent="0.2">
      <c r="A33" s="117"/>
      <c r="B33" s="118"/>
      <c r="C33" s="118"/>
      <c r="D33" s="118"/>
      <c r="E33" s="118"/>
      <c r="F33" s="118"/>
      <c r="G33" s="118"/>
      <c r="H33" s="118"/>
      <c r="I33" s="118"/>
      <c r="J33" s="118"/>
      <c r="K33" s="118"/>
      <c r="L33" s="118"/>
      <c r="M33" s="118"/>
      <c r="N33" s="118"/>
      <c r="O33" s="118"/>
      <c r="P33" s="118"/>
    </row>
    <row r="34" spans="1:16" s="13" customFormat="1" x14ac:dyDescent="0.2">
      <c r="A34" s="117"/>
      <c r="B34" s="118"/>
      <c r="C34" s="118"/>
      <c r="D34" s="118"/>
      <c r="E34" s="118"/>
      <c r="F34" s="118"/>
      <c r="G34" s="118"/>
      <c r="H34" s="118"/>
      <c r="I34" s="118"/>
      <c r="J34" s="118"/>
      <c r="K34" s="118"/>
      <c r="L34" s="118"/>
      <c r="M34" s="118"/>
      <c r="N34" s="118"/>
      <c r="O34" s="118"/>
      <c r="P34" s="118"/>
    </row>
    <row r="35" spans="1:16" s="13" customFormat="1" x14ac:dyDescent="0.2">
      <c r="A35" s="117"/>
      <c r="B35" s="118"/>
      <c r="C35" s="118"/>
      <c r="D35" s="118"/>
      <c r="E35" s="118"/>
      <c r="F35" s="118"/>
      <c r="G35" s="118"/>
      <c r="H35" s="118"/>
      <c r="I35" s="118"/>
      <c r="J35" s="118"/>
      <c r="K35" s="118"/>
      <c r="L35" s="118"/>
      <c r="M35" s="118"/>
      <c r="N35" s="118"/>
      <c r="O35" s="118"/>
      <c r="P35" s="118"/>
    </row>
    <row r="36" spans="1:16" s="13" customFormat="1" x14ac:dyDescent="0.2">
      <c r="A36" s="117"/>
      <c r="B36" s="118"/>
      <c r="C36" s="118"/>
      <c r="D36" s="118"/>
      <c r="E36" s="118"/>
      <c r="F36" s="118"/>
      <c r="G36" s="118"/>
      <c r="H36" s="118"/>
      <c r="I36" s="118"/>
      <c r="J36" s="118"/>
      <c r="K36" s="118"/>
      <c r="L36" s="118"/>
      <c r="M36" s="118"/>
      <c r="N36" s="118"/>
      <c r="O36" s="118"/>
      <c r="P36" s="118"/>
    </row>
    <row r="37" spans="1:16" s="13" customFormat="1" x14ac:dyDescent="0.2">
      <c r="A37" s="117"/>
      <c r="B37" s="118"/>
      <c r="C37" s="118"/>
      <c r="D37" s="118"/>
      <c r="E37" s="118"/>
      <c r="F37" s="118"/>
      <c r="G37" s="118"/>
      <c r="H37" s="118"/>
      <c r="I37" s="118"/>
      <c r="J37" s="118"/>
      <c r="K37" s="118"/>
      <c r="L37" s="118"/>
      <c r="M37" s="118"/>
      <c r="N37" s="118"/>
      <c r="O37" s="118"/>
      <c r="P37" s="118"/>
    </row>
    <row r="38" spans="1:16" s="13" customFormat="1" x14ac:dyDescent="0.2">
      <c r="A38" s="117"/>
      <c r="B38" s="118"/>
      <c r="C38" s="118"/>
      <c r="D38" s="118"/>
      <c r="E38" s="118"/>
      <c r="F38" s="118"/>
      <c r="G38" s="118"/>
      <c r="H38" s="118"/>
      <c r="I38" s="118"/>
      <c r="J38" s="118"/>
      <c r="K38" s="118"/>
      <c r="L38" s="118"/>
      <c r="M38" s="118"/>
      <c r="N38" s="118"/>
      <c r="O38" s="118"/>
      <c r="P38" s="118"/>
    </row>
    <row r="39" spans="1:16" s="13" customFormat="1" x14ac:dyDescent="0.2">
      <c r="A39" s="117"/>
      <c r="B39" s="118"/>
      <c r="C39" s="118"/>
      <c r="D39" s="118"/>
      <c r="E39" s="118"/>
      <c r="F39" s="118"/>
      <c r="G39" s="118"/>
      <c r="H39" s="118"/>
      <c r="I39" s="118"/>
      <c r="J39" s="118"/>
      <c r="K39" s="118"/>
      <c r="L39" s="118"/>
      <c r="M39" s="118"/>
      <c r="N39" s="118"/>
      <c r="O39" s="118"/>
      <c r="P39" s="118"/>
    </row>
    <row r="40" spans="1:16" s="13" customFormat="1" x14ac:dyDescent="0.2">
      <c r="A40" s="117"/>
      <c r="B40" s="118"/>
      <c r="C40" s="118"/>
      <c r="D40" s="118"/>
      <c r="E40" s="118"/>
      <c r="F40" s="118"/>
      <c r="G40" s="118"/>
      <c r="H40" s="118"/>
      <c r="I40" s="118"/>
      <c r="J40" s="118"/>
      <c r="K40" s="118"/>
      <c r="L40" s="118"/>
      <c r="M40" s="118"/>
      <c r="N40" s="118"/>
      <c r="O40" s="118"/>
      <c r="P40" s="118"/>
    </row>
    <row r="41" spans="1:16" s="13" customFormat="1" x14ac:dyDescent="0.2">
      <c r="A41" s="117"/>
      <c r="B41" s="118"/>
      <c r="C41" s="118"/>
      <c r="D41" s="118"/>
      <c r="E41" s="118"/>
      <c r="F41" s="118"/>
      <c r="G41" s="118"/>
      <c r="H41" s="118"/>
      <c r="I41" s="118"/>
      <c r="J41" s="118"/>
      <c r="K41" s="118"/>
      <c r="L41" s="118"/>
      <c r="M41" s="118"/>
      <c r="N41" s="118"/>
      <c r="O41" s="118"/>
      <c r="P41" s="118"/>
    </row>
    <row r="42" spans="1:16" s="13" customFormat="1" x14ac:dyDescent="0.2">
      <c r="A42" s="3"/>
      <c r="B42" s="3"/>
      <c r="C42" s="3"/>
      <c r="D42" s="3"/>
      <c r="E42" s="3"/>
      <c r="F42" s="3"/>
      <c r="G42" s="3"/>
      <c r="H42" s="3"/>
      <c r="I42" s="3"/>
      <c r="J42" s="3"/>
      <c r="K42" s="3"/>
      <c r="L42" s="3"/>
      <c r="M42" s="3"/>
      <c r="N42" s="3"/>
      <c r="O42" s="3"/>
      <c r="P42" s="3"/>
    </row>
    <row r="44" spans="1:16" x14ac:dyDescent="0.2">
      <c r="C44" s="120"/>
    </row>
    <row r="45" spans="1:16" x14ac:dyDescent="0.2">
      <c r="C45" s="120"/>
    </row>
    <row r="46" spans="1:16" x14ac:dyDescent="0.2">
      <c r="C46" s="120"/>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P54"/>
  <sheetViews>
    <sheetView showGridLines="0" zoomScaleNormal="100" workbookViewId="0">
      <selection activeCell="D4" sqref="D4"/>
    </sheetView>
  </sheetViews>
  <sheetFormatPr defaultRowHeight="12" x14ac:dyDescent="0.2"/>
  <cols>
    <col min="1" max="1" width="33.5703125" style="13" customWidth="1"/>
    <col min="2" max="10" width="12.28515625" style="13" customWidth="1"/>
    <col min="11" max="14" width="9.140625" style="13" customWidth="1"/>
    <col min="15" max="16384" width="9.140625" style="13"/>
  </cols>
  <sheetData>
    <row r="1" spans="1:10" ht="18.75" x14ac:dyDescent="0.3">
      <c r="A1" s="21" t="s">
        <v>209</v>
      </c>
      <c r="B1" s="124"/>
      <c r="C1" s="124"/>
      <c r="D1" s="124"/>
      <c r="J1" s="113" t="str">
        <f>Obsah!$A$1</f>
        <v>I. čtvrtletí 2018</v>
      </c>
    </row>
    <row r="2" spans="1:10" ht="7.5" customHeight="1" x14ac:dyDescent="0.2"/>
    <row r="3" spans="1:10" ht="12" customHeight="1" x14ac:dyDescent="0.2">
      <c r="A3" s="401"/>
      <c r="B3" s="400" t="s">
        <v>292</v>
      </c>
      <c r="C3" s="376"/>
      <c r="D3" s="376"/>
    </row>
    <row r="4" spans="1:10" x14ac:dyDescent="0.2">
      <c r="A4" s="401"/>
      <c r="B4" s="97" t="s">
        <v>8</v>
      </c>
      <c r="C4" s="97" t="s">
        <v>9</v>
      </c>
      <c r="D4" s="60" t="s">
        <v>10</v>
      </c>
    </row>
    <row r="5" spans="1:10" x14ac:dyDescent="0.2">
      <c r="A5" s="397" t="s">
        <v>89</v>
      </c>
      <c r="B5" s="384">
        <f>SUM(B6:D6)</f>
        <v>23585355.664000001</v>
      </c>
      <c r="C5" s="385"/>
      <c r="D5" s="385"/>
    </row>
    <row r="6" spans="1:10" x14ac:dyDescent="0.2">
      <c r="A6" s="398"/>
      <c r="B6" s="218">
        <f>SUM(B7:B14)</f>
        <v>7712741.7220000001</v>
      </c>
      <c r="C6" s="64">
        <f t="shared" ref="C6:D6" si="0">SUM(C7:C14)</f>
        <v>8132230.9400000004</v>
      </c>
      <c r="D6" s="64">
        <f t="shared" si="0"/>
        <v>7740383.0020000003</v>
      </c>
    </row>
    <row r="7" spans="1:10" x14ac:dyDescent="0.2">
      <c r="A7" s="32" t="s">
        <v>73</v>
      </c>
      <c r="B7" s="227">
        <v>68457.929999999993</v>
      </c>
      <c r="C7" s="14">
        <v>80419.7</v>
      </c>
      <c r="D7" s="14">
        <v>61476.72</v>
      </c>
      <c r="E7" s="18">
        <f>SUM(B7:D7)/$B$5</f>
        <v>8.9188542668906523E-3</v>
      </c>
    </row>
    <row r="8" spans="1:10" x14ac:dyDescent="0.2">
      <c r="A8" s="47" t="s">
        <v>74</v>
      </c>
      <c r="B8" s="212">
        <v>1734825.6050000002</v>
      </c>
      <c r="C8" s="16">
        <v>1846145.5819999999</v>
      </c>
      <c r="D8" s="6">
        <v>1727903.987</v>
      </c>
      <c r="E8" s="18">
        <f t="shared" ref="E8:E14" si="1">SUM(B8:D8)/$B$5</f>
        <v>0.22509201258742567</v>
      </c>
    </row>
    <row r="9" spans="1:10" x14ac:dyDescent="0.2">
      <c r="A9" s="47" t="s">
        <v>75</v>
      </c>
      <c r="B9" s="212">
        <v>65036.987999999998</v>
      </c>
      <c r="C9" s="16">
        <v>42183.089</v>
      </c>
      <c r="D9" s="6">
        <v>40202.351999999999</v>
      </c>
      <c r="E9" s="18">
        <f t="shared" si="1"/>
        <v>6.2505917273497514E-3</v>
      </c>
    </row>
    <row r="10" spans="1:10" x14ac:dyDescent="0.2">
      <c r="A10" s="47" t="s">
        <v>76</v>
      </c>
      <c r="B10" s="212">
        <v>639929.19999999995</v>
      </c>
      <c r="C10" s="16">
        <v>636718.63600000006</v>
      </c>
      <c r="D10" s="6">
        <v>583478.75100000005</v>
      </c>
      <c r="E10" s="18">
        <f t="shared" si="1"/>
        <v>7.8867862477869824E-2</v>
      </c>
      <c r="F10" s="125"/>
      <c r="G10" s="125"/>
      <c r="H10" s="125"/>
      <c r="I10" s="125"/>
      <c r="J10" s="125"/>
    </row>
    <row r="11" spans="1:10" x14ac:dyDescent="0.2">
      <c r="A11" s="48" t="s">
        <v>77</v>
      </c>
      <c r="B11" s="212">
        <v>5203644.4890000001</v>
      </c>
      <c r="C11" s="16">
        <v>5525966.8830000004</v>
      </c>
      <c r="D11" s="6">
        <v>5326749.9519999996</v>
      </c>
      <c r="E11" s="18">
        <f t="shared" si="1"/>
        <v>0.68077673081300882</v>
      </c>
      <c r="F11" s="125"/>
      <c r="G11" s="125"/>
      <c r="H11" s="125"/>
      <c r="I11" s="125"/>
      <c r="J11" s="125"/>
    </row>
    <row r="12" spans="1:10" x14ac:dyDescent="0.2">
      <c r="A12" s="48" t="s">
        <v>78</v>
      </c>
      <c r="B12" s="212">
        <v>847.51</v>
      </c>
      <c r="C12" s="16">
        <v>797.05</v>
      </c>
      <c r="D12" s="6">
        <v>571.24</v>
      </c>
      <c r="E12" s="18">
        <f t="shared" si="1"/>
        <v>9.3948127455297729E-5</v>
      </c>
      <c r="F12" s="125"/>
      <c r="G12" s="125"/>
      <c r="H12" s="125"/>
      <c r="I12" s="125"/>
      <c r="J12" s="125"/>
    </row>
    <row r="13" spans="1:10" x14ac:dyDescent="0.2">
      <c r="A13" s="48" t="s">
        <v>79</v>
      </c>
      <c r="B13" s="212">
        <v>0</v>
      </c>
      <c r="C13" s="16">
        <v>0</v>
      </c>
      <c r="D13" s="6">
        <v>0</v>
      </c>
      <c r="E13" s="18">
        <f t="shared" si="1"/>
        <v>0</v>
      </c>
      <c r="F13" s="125"/>
      <c r="G13" s="125"/>
      <c r="H13" s="125"/>
      <c r="I13" s="125"/>
      <c r="J13" s="125"/>
    </row>
    <row r="14" spans="1:10" ht="12.75" thickBot="1" x14ac:dyDescent="0.25">
      <c r="A14" s="38" t="s">
        <v>80</v>
      </c>
      <c r="B14" s="228">
        <v>0</v>
      </c>
      <c r="C14" s="7">
        <v>0</v>
      </c>
      <c r="D14" s="7">
        <v>0</v>
      </c>
      <c r="E14" s="18">
        <f t="shared" si="1"/>
        <v>0</v>
      </c>
      <c r="F14" s="125"/>
      <c r="G14" s="125"/>
      <c r="H14" s="125"/>
      <c r="I14" s="125"/>
      <c r="J14" s="125"/>
    </row>
    <row r="15" spans="1:10" s="5" customFormat="1" ht="11.25" x14ac:dyDescent="0.2">
      <c r="A15" s="54"/>
      <c r="D15" s="4" t="s">
        <v>87</v>
      </c>
      <c r="E15" s="126"/>
      <c r="F15" s="126"/>
      <c r="G15" s="126"/>
      <c r="H15" s="126"/>
      <c r="I15" s="126"/>
      <c r="J15" s="126"/>
    </row>
    <row r="16" spans="1:10" x14ac:dyDescent="0.2">
      <c r="B16" s="127"/>
      <c r="C16" s="127"/>
      <c r="D16" s="127"/>
      <c r="E16" s="125"/>
      <c r="F16" s="125"/>
      <c r="G16" s="125"/>
      <c r="H16" s="125"/>
      <c r="I16" s="125"/>
      <c r="J16" s="125"/>
    </row>
    <row r="17" spans="1:16" x14ac:dyDescent="0.2">
      <c r="B17" s="127"/>
      <c r="C17" s="127"/>
      <c r="D17" s="127"/>
      <c r="E17" s="125"/>
      <c r="F17" s="125"/>
      <c r="G17" s="125"/>
      <c r="H17" s="125"/>
      <c r="I17" s="125"/>
      <c r="J17" s="125"/>
    </row>
    <row r="18" spans="1:16" x14ac:dyDescent="0.2">
      <c r="B18" s="127"/>
      <c r="C18" s="127"/>
      <c r="D18" s="127"/>
      <c r="E18" s="125"/>
      <c r="F18" s="125"/>
      <c r="G18" s="125"/>
      <c r="H18" s="125"/>
      <c r="I18" s="125"/>
      <c r="J18" s="125"/>
    </row>
    <row r="19" spans="1:16" x14ac:dyDescent="0.2">
      <c r="B19" s="127"/>
      <c r="C19" s="127"/>
      <c r="D19" s="127"/>
      <c r="E19" s="125"/>
      <c r="F19" s="125"/>
      <c r="G19" s="125"/>
      <c r="H19" s="125"/>
      <c r="I19" s="125"/>
      <c r="J19" s="125"/>
    </row>
    <row r="20" spans="1:16" ht="7.5" customHeight="1" x14ac:dyDescent="0.2"/>
    <row r="21" spans="1:16" ht="12" customHeight="1" x14ac:dyDescent="0.2">
      <c r="A21" s="401"/>
      <c r="B21" s="400" t="s">
        <v>292</v>
      </c>
      <c r="C21" s="376"/>
      <c r="D21" s="376"/>
    </row>
    <row r="22" spans="1:16" x14ac:dyDescent="0.2">
      <c r="A22" s="401"/>
      <c r="B22" s="194" t="s">
        <v>8</v>
      </c>
      <c r="C22" s="194" t="s">
        <v>9</v>
      </c>
      <c r="D22" s="60" t="s">
        <v>10</v>
      </c>
    </row>
    <row r="23" spans="1:16" x14ac:dyDescent="0.2">
      <c r="A23" s="397" t="s">
        <v>91</v>
      </c>
      <c r="B23" s="384">
        <f>SUM(B24:D24)</f>
        <v>2115313.108</v>
      </c>
      <c r="C23" s="385"/>
      <c r="D23" s="385"/>
    </row>
    <row r="24" spans="1:16" x14ac:dyDescent="0.2">
      <c r="A24" s="398"/>
      <c r="B24" s="218">
        <f t="shared" ref="B24:D24" si="2">SUM(B25:B31)</f>
        <v>688160.13800000004</v>
      </c>
      <c r="C24" s="64">
        <f t="shared" si="2"/>
        <v>693661.95499999996</v>
      </c>
      <c r="D24" s="64">
        <f t="shared" si="2"/>
        <v>733491.0149999999</v>
      </c>
    </row>
    <row r="25" spans="1:16" x14ac:dyDescent="0.2">
      <c r="A25" s="32" t="s">
        <v>20</v>
      </c>
      <c r="B25" s="227">
        <v>85377.617259670951</v>
      </c>
      <c r="C25" s="14">
        <v>101127.86345722846</v>
      </c>
      <c r="D25" s="14">
        <v>97849.68409023124</v>
      </c>
      <c r="E25" s="18">
        <f>SUM(B25:D25)/$B$23</f>
        <v>0.13442698564657626</v>
      </c>
      <c r="K25" s="125"/>
      <c r="L25" s="125"/>
      <c r="M25" s="125"/>
      <c r="N25" s="125"/>
      <c r="O25" s="125"/>
      <c r="P25" s="125"/>
    </row>
    <row r="26" spans="1:16" x14ac:dyDescent="0.2">
      <c r="A26" s="47" t="s">
        <v>47</v>
      </c>
      <c r="B26" s="212">
        <v>66732.77</v>
      </c>
      <c r="C26" s="16">
        <v>58752.11</v>
      </c>
      <c r="D26" s="6">
        <v>68737.13</v>
      </c>
      <c r="E26" s="18">
        <f t="shared" ref="E26:E31" si="3">SUM(B26:D26)/$B$23</f>
        <v>9.1817144830929689E-2</v>
      </c>
      <c r="K26" s="125"/>
      <c r="L26" s="125"/>
      <c r="M26" s="125"/>
      <c r="N26" s="125"/>
      <c r="O26" s="125"/>
      <c r="P26" s="125"/>
    </row>
    <row r="27" spans="1:16" x14ac:dyDescent="0.2">
      <c r="A27" s="47" t="s">
        <v>21</v>
      </c>
      <c r="B27" s="212">
        <v>465.6</v>
      </c>
      <c r="C27" s="16">
        <v>384.5</v>
      </c>
      <c r="D27" s="6">
        <v>450.5</v>
      </c>
      <c r="E27" s="18">
        <f t="shared" si="3"/>
        <v>6.1484987498125021E-4</v>
      </c>
      <c r="K27" s="125"/>
      <c r="L27" s="125"/>
      <c r="M27" s="125"/>
      <c r="N27" s="125"/>
      <c r="O27" s="125"/>
      <c r="P27" s="125"/>
    </row>
    <row r="28" spans="1:16" x14ac:dyDescent="0.2">
      <c r="A28" s="47" t="s">
        <v>22</v>
      </c>
      <c r="B28" s="212">
        <v>0</v>
      </c>
      <c r="C28" s="16">
        <v>0</v>
      </c>
      <c r="D28" s="6">
        <v>0</v>
      </c>
      <c r="E28" s="18">
        <f t="shared" si="3"/>
        <v>0</v>
      </c>
      <c r="K28" s="125"/>
      <c r="L28" s="125"/>
      <c r="M28" s="125"/>
      <c r="N28" s="125"/>
      <c r="O28" s="125"/>
      <c r="P28" s="125"/>
    </row>
    <row r="29" spans="1:16" x14ac:dyDescent="0.2">
      <c r="A29" s="47" t="s">
        <v>23</v>
      </c>
      <c r="B29" s="212">
        <v>0</v>
      </c>
      <c r="C29" s="16">
        <v>0</v>
      </c>
      <c r="D29" s="6">
        <v>0</v>
      </c>
      <c r="E29" s="18">
        <f t="shared" si="3"/>
        <v>0</v>
      </c>
    </row>
    <row r="30" spans="1:16" x14ac:dyDescent="0.2">
      <c r="A30" s="47" t="s">
        <v>24</v>
      </c>
      <c r="B30" s="212">
        <v>478129.38874032907</v>
      </c>
      <c r="C30" s="16">
        <v>475927.97254277149</v>
      </c>
      <c r="D30" s="6">
        <v>534602.77490976872</v>
      </c>
      <c r="E30" s="18">
        <f t="shared" si="3"/>
        <v>0.70375403554340821</v>
      </c>
    </row>
    <row r="31" spans="1:16" ht="12.75" thickBot="1" x14ac:dyDescent="0.25">
      <c r="A31" s="33" t="s">
        <v>189</v>
      </c>
      <c r="B31" s="223">
        <v>57454.761999999995</v>
      </c>
      <c r="C31" s="8">
        <v>57469.509000000005</v>
      </c>
      <c r="D31" s="8">
        <v>31850.926000000003</v>
      </c>
      <c r="E31" s="18">
        <f t="shared" si="3"/>
        <v>6.9386984104104557E-2</v>
      </c>
    </row>
    <row r="32" spans="1:16" x14ac:dyDescent="0.2">
      <c r="A32" s="5"/>
      <c r="B32" s="5"/>
      <c r="C32" s="5"/>
      <c r="D32" s="4" t="s">
        <v>87</v>
      </c>
      <c r="E32" s="5"/>
      <c r="F32" s="5"/>
      <c r="G32" s="5"/>
      <c r="H32" s="5"/>
      <c r="I32" s="5"/>
      <c r="J32" s="5"/>
    </row>
    <row r="33" spans="1:10" x14ac:dyDescent="0.2">
      <c r="A33" s="17"/>
      <c r="B33" s="18"/>
      <c r="C33" s="17"/>
      <c r="D33" s="17"/>
      <c r="E33" s="17"/>
      <c r="F33" s="17"/>
      <c r="G33" s="17"/>
      <c r="H33" s="17"/>
      <c r="I33" s="17"/>
      <c r="J33" s="17"/>
    </row>
    <row r="34" spans="1:10" x14ac:dyDescent="0.2">
      <c r="A34" s="17"/>
      <c r="B34" s="18"/>
      <c r="C34" s="17"/>
      <c r="D34" s="17"/>
      <c r="E34" s="17"/>
      <c r="F34" s="17"/>
      <c r="G34" s="17"/>
      <c r="H34" s="17"/>
      <c r="I34" s="17"/>
      <c r="J34" s="17"/>
    </row>
    <row r="35" spans="1:10" x14ac:dyDescent="0.2">
      <c r="A35" s="17"/>
      <c r="B35" s="18"/>
      <c r="C35" s="17"/>
      <c r="D35" s="17"/>
      <c r="E35" s="17"/>
      <c r="F35" s="17"/>
      <c r="G35" s="17"/>
      <c r="H35" s="17"/>
      <c r="I35" s="17"/>
      <c r="J35" s="17"/>
    </row>
    <row r="36" spans="1:10" x14ac:dyDescent="0.2">
      <c r="A36" s="17"/>
      <c r="B36" s="18"/>
      <c r="C36" s="17"/>
      <c r="D36" s="17"/>
      <c r="E36" s="17"/>
      <c r="F36" s="17"/>
      <c r="G36" s="17"/>
      <c r="H36" s="17"/>
      <c r="I36" s="17"/>
      <c r="J36" s="17"/>
    </row>
    <row r="37" spans="1:10" ht="7.5" customHeight="1" x14ac:dyDescent="0.2"/>
    <row r="38" spans="1:10" ht="12" customHeight="1" x14ac:dyDescent="0.2">
      <c r="A38" s="399"/>
      <c r="B38" s="400" t="s">
        <v>292</v>
      </c>
      <c r="C38" s="376"/>
      <c r="D38" s="376"/>
      <c r="E38" s="125"/>
      <c r="F38" s="125"/>
      <c r="G38" s="125"/>
      <c r="H38" s="125"/>
      <c r="I38" s="125"/>
      <c r="J38" s="125"/>
    </row>
    <row r="39" spans="1:10" x14ac:dyDescent="0.2">
      <c r="A39" s="399"/>
      <c r="B39" s="194" t="s">
        <v>8</v>
      </c>
      <c r="C39" s="194" t="s">
        <v>9</v>
      </c>
      <c r="D39" s="60" t="s">
        <v>10</v>
      </c>
      <c r="E39" s="125"/>
      <c r="F39" s="125"/>
      <c r="G39" s="125"/>
      <c r="H39" s="125"/>
      <c r="I39" s="125"/>
      <c r="J39" s="125"/>
    </row>
    <row r="40" spans="1:10" x14ac:dyDescent="0.2">
      <c r="A40" s="397" t="s">
        <v>90</v>
      </c>
      <c r="B40" s="384">
        <f>SUM(B41:D41)</f>
        <v>187387.46299999999</v>
      </c>
      <c r="C40" s="385"/>
      <c r="D40" s="385"/>
      <c r="E40" s="125"/>
      <c r="F40" s="125"/>
      <c r="G40" s="125"/>
      <c r="H40" s="125"/>
      <c r="I40" s="125"/>
      <c r="J40" s="125"/>
    </row>
    <row r="41" spans="1:10" x14ac:dyDescent="0.2">
      <c r="A41" s="398"/>
      <c r="B41" s="218">
        <f t="shared" ref="B41:D41" si="4">SUM(B42:B44)</f>
        <v>65259.24</v>
      </c>
      <c r="C41" s="64">
        <f t="shared" si="4"/>
        <v>58625.252999999997</v>
      </c>
      <c r="D41" s="64">
        <f t="shared" si="4"/>
        <v>63502.970000000008</v>
      </c>
      <c r="E41" s="125"/>
      <c r="F41" s="125"/>
      <c r="G41" s="125"/>
      <c r="H41" s="125"/>
      <c r="I41" s="125"/>
      <c r="J41" s="125"/>
    </row>
    <row r="42" spans="1:10" x14ac:dyDescent="0.2">
      <c r="A42" s="28" t="s">
        <v>30</v>
      </c>
      <c r="B42" s="227">
        <v>4829.95</v>
      </c>
      <c r="C42" s="14">
        <v>4102.75</v>
      </c>
      <c r="D42" s="14">
        <v>5244.5</v>
      </c>
      <c r="E42" s="198">
        <f>SUM(B42:D42)/$B$40</f>
        <v>7.56571425485386E-2</v>
      </c>
      <c r="F42" s="125"/>
      <c r="G42" s="125"/>
      <c r="H42" s="125"/>
      <c r="I42" s="125"/>
      <c r="J42" s="125"/>
    </row>
    <row r="43" spans="1:10" x14ac:dyDescent="0.2">
      <c r="A43" s="48" t="s">
        <v>31</v>
      </c>
      <c r="B43" s="212">
        <v>386</v>
      </c>
      <c r="C43" s="16">
        <v>358</v>
      </c>
      <c r="D43" s="6">
        <v>414</v>
      </c>
      <c r="E43" s="198">
        <f t="shared" ref="E43:E44" si="5">SUM(B43:D43)/$B$40</f>
        <v>6.1797090448895186E-3</v>
      </c>
      <c r="F43" s="125"/>
      <c r="G43" s="125"/>
      <c r="H43" s="125"/>
      <c r="I43" s="125"/>
      <c r="J43" s="125"/>
    </row>
    <row r="44" spans="1:10" ht="12.75" thickBot="1" x14ac:dyDescent="0.25">
      <c r="A44" s="38" t="s">
        <v>32</v>
      </c>
      <c r="B44" s="228">
        <v>60043.29</v>
      </c>
      <c r="C44" s="7">
        <v>54164.502999999997</v>
      </c>
      <c r="D44" s="7">
        <v>57844.470000000008</v>
      </c>
      <c r="E44" s="198">
        <f t="shared" si="5"/>
        <v>0.91816314840657198</v>
      </c>
      <c r="F44" s="125"/>
      <c r="G44" s="125"/>
      <c r="H44" s="125"/>
      <c r="I44" s="125"/>
      <c r="J44" s="125"/>
    </row>
    <row r="45" spans="1:10" x14ac:dyDescent="0.2">
      <c r="A45" s="54"/>
      <c r="B45" s="5"/>
      <c r="C45" s="5"/>
      <c r="D45" s="4" t="s">
        <v>87</v>
      </c>
      <c r="E45" s="126"/>
      <c r="F45" s="126"/>
      <c r="G45" s="126"/>
      <c r="H45" s="126"/>
      <c r="I45" s="126"/>
      <c r="J45" s="126"/>
    </row>
    <row r="46" spans="1:10" x14ac:dyDescent="0.2">
      <c r="A46" s="17"/>
      <c r="B46" s="17"/>
      <c r="C46" s="17"/>
      <c r="D46" s="17"/>
      <c r="E46" s="17"/>
      <c r="F46" s="17"/>
      <c r="G46" s="17"/>
      <c r="H46" s="17"/>
      <c r="I46" s="17"/>
      <c r="J46" s="17"/>
    </row>
    <row r="47" spans="1:10" x14ac:dyDescent="0.2">
      <c r="A47" s="17"/>
      <c r="B47" s="17"/>
      <c r="C47" s="17"/>
      <c r="D47" s="17"/>
      <c r="E47" s="17"/>
      <c r="F47" s="17"/>
      <c r="G47" s="17"/>
      <c r="H47" s="17"/>
      <c r="I47" s="17"/>
      <c r="J47" s="17"/>
    </row>
    <row r="48" spans="1:10" x14ac:dyDescent="0.2">
      <c r="A48" s="17"/>
      <c r="B48" s="17"/>
      <c r="C48" s="17"/>
      <c r="D48" s="17"/>
      <c r="E48" s="17"/>
      <c r="F48" s="17"/>
      <c r="G48" s="17"/>
      <c r="H48" s="17"/>
      <c r="I48" s="17"/>
      <c r="J48" s="17"/>
    </row>
    <row r="49" spans="1:10" x14ac:dyDescent="0.2">
      <c r="A49" s="17"/>
      <c r="B49" s="17"/>
      <c r="C49" s="17"/>
      <c r="D49" s="17"/>
      <c r="E49" s="17"/>
      <c r="F49" s="17"/>
      <c r="G49" s="17"/>
      <c r="H49" s="17"/>
      <c r="I49" s="17"/>
      <c r="J49" s="17"/>
    </row>
    <row r="50" spans="1:10" x14ac:dyDescent="0.2">
      <c r="A50" s="17"/>
      <c r="B50" s="17"/>
      <c r="C50" s="17"/>
      <c r="D50" s="17"/>
      <c r="E50" s="17"/>
      <c r="F50" s="17"/>
      <c r="G50" s="17"/>
      <c r="H50" s="17"/>
      <c r="I50" s="17"/>
      <c r="J50" s="17"/>
    </row>
    <row r="51" spans="1:10" x14ac:dyDescent="0.2">
      <c r="A51" s="17"/>
      <c r="B51" s="17"/>
      <c r="C51" s="17"/>
      <c r="D51" s="17"/>
      <c r="E51" s="17"/>
      <c r="F51" s="17"/>
      <c r="G51" s="17"/>
      <c r="H51" s="17"/>
      <c r="I51" s="17"/>
      <c r="J51" s="17"/>
    </row>
    <row r="52" spans="1:10" x14ac:dyDescent="0.2">
      <c r="A52" s="17"/>
      <c r="B52" s="17"/>
      <c r="C52" s="17"/>
      <c r="D52" s="17"/>
      <c r="E52" s="17"/>
      <c r="F52" s="17"/>
      <c r="G52" s="17"/>
      <c r="H52" s="17"/>
      <c r="I52" s="17"/>
      <c r="J52" s="17"/>
    </row>
    <row r="53" spans="1:10" x14ac:dyDescent="0.2">
      <c r="A53" s="17"/>
      <c r="B53" s="17"/>
      <c r="C53" s="17"/>
      <c r="D53" s="17"/>
      <c r="E53" s="17"/>
      <c r="F53" s="17"/>
      <c r="G53" s="17"/>
      <c r="H53" s="17"/>
      <c r="I53" s="17"/>
      <c r="J53" s="17"/>
    </row>
    <row r="54" spans="1:10" x14ac:dyDescent="0.2">
      <c r="A54" s="125"/>
      <c r="B54" s="125"/>
      <c r="C54" s="125"/>
      <c r="D54" s="125"/>
      <c r="E54" s="125"/>
      <c r="F54" s="125"/>
      <c r="G54" s="125"/>
      <c r="H54" s="125"/>
      <c r="I54" s="125"/>
      <c r="J54" s="125"/>
    </row>
  </sheetData>
  <mergeCells count="12">
    <mergeCell ref="A3:A4"/>
    <mergeCell ref="B3:D3"/>
    <mergeCell ref="A5:A6"/>
    <mergeCell ref="B5:D5"/>
    <mergeCell ref="B21:D21"/>
    <mergeCell ref="A21:A22"/>
    <mergeCell ref="A40:A41"/>
    <mergeCell ref="B40:D40"/>
    <mergeCell ref="A23:A24"/>
    <mergeCell ref="A38:A39"/>
    <mergeCell ref="B38:D38"/>
    <mergeCell ref="B23:D23"/>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M36"/>
  <sheetViews>
    <sheetView showGridLines="0" workbookViewId="0">
      <selection activeCell="E5" sqref="E5:M20"/>
    </sheetView>
  </sheetViews>
  <sheetFormatPr defaultRowHeight="12" x14ac:dyDescent="0.2"/>
  <cols>
    <col min="1" max="1" width="24" style="13" customWidth="1"/>
    <col min="2" max="13" width="10" style="13" customWidth="1"/>
    <col min="14" max="14" width="9.140625" style="13" customWidth="1"/>
    <col min="15" max="16384" width="9.140625" style="13"/>
  </cols>
  <sheetData>
    <row r="1" spans="1:13" ht="20.25" x14ac:dyDescent="0.35">
      <c r="A1" s="21" t="s">
        <v>247</v>
      </c>
      <c r="M1" s="113" t="str">
        <f>Obsah!$A$1</f>
        <v>I. čtvrtletí 2018</v>
      </c>
    </row>
    <row r="2" spans="1:13" ht="7.5" customHeight="1" x14ac:dyDescent="0.2"/>
    <row r="3" spans="1:13" x14ac:dyDescent="0.2">
      <c r="A3" s="374"/>
      <c r="B3" s="376" t="s">
        <v>48</v>
      </c>
      <c r="C3" s="376"/>
      <c r="D3" s="376"/>
      <c r="E3" s="376" t="s">
        <v>49</v>
      </c>
      <c r="F3" s="376"/>
      <c r="G3" s="376"/>
      <c r="H3" s="376" t="s">
        <v>50</v>
      </c>
      <c r="I3" s="376"/>
      <c r="J3" s="376"/>
      <c r="K3" s="376" t="s">
        <v>51</v>
      </c>
      <c r="L3" s="376"/>
      <c r="M3" s="391"/>
    </row>
    <row r="4" spans="1:13" x14ac:dyDescent="0.2">
      <c r="A4" s="375"/>
      <c r="B4" s="43" t="s">
        <v>8</v>
      </c>
      <c r="C4" s="43" t="s">
        <v>9</v>
      </c>
      <c r="D4" s="43" t="s">
        <v>10</v>
      </c>
      <c r="E4" s="43" t="s">
        <v>11</v>
      </c>
      <c r="F4" s="43" t="s">
        <v>12</v>
      </c>
      <c r="G4" s="43" t="s">
        <v>13</v>
      </c>
      <c r="H4" s="43" t="s">
        <v>14</v>
      </c>
      <c r="I4" s="43" t="s">
        <v>15</v>
      </c>
      <c r="J4" s="43" t="s">
        <v>16</v>
      </c>
      <c r="K4" s="43" t="s">
        <v>17</v>
      </c>
      <c r="L4" s="43" t="s">
        <v>18</v>
      </c>
      <c r="M4" s="49" t="s">
        <v>19</v>
      </c>
    </row>
    <row r="5" spans="1:13" x14ac:dyDescent="0.2">
      <c r="A5" s="402" t="s">
        <v>261</v>
      </c>
      <c r="B5" s="384">
        <f>D6</f>
        <v>60109.902499999989</v>
      </c>
      <c r="C5" s="385"/>
      <c r="D5" s="386"/>
      <c r="E5" s="387">
        <f>G6</f>
        <v>0</v>
      </c>
      <c r="F5" s="387"/>
      <c r="G5" s="387"/>
      <c r="H5" s="388">
        <f>J6</f>
        <v>0</v>
      </c>
      <c r="I5" s="387"/>
      <c r="J5" s="389"/>
      <c r="K5" s="387">
        <f>M6</f>
        <v>0</v>
      </c>
      <c r="L5" s="387"/>
      <c r="M5" s="387"/>
    </row>
    <row r="6" spans="1:13" x14ac:dyDescent="0.2">
      <c r="A6" s="398"/>
      <c r="B6" s="218">
        <f>SUM(B7:B20)</f>
        <v>60136.120499999997</v>
      </c>
      <c r="C6" s="64">
        <f t="shared" ref="C6:M6" si="0">SUM(C7:C20)</f>
        <v>60135.6895</v>
      </c>
      <c r="D6" s="219">
        <f t="shared" si="0"/>
        <v>60109.902499999989</v>
      </c>
      <c r="E6" s="322">
        <f t="shared" si="0"/>
        <v>0</v>
      </c>
      <c r="F6" s="322">
        <f t="shared" si="0"/>
        <v>0</v>
      </c>
      <c r="G6" s="322">
        <f t="shared" si="0"/>
        <v>0</v>
      </c>
      <c r="H6" s="323">
        <f t="shared" si="0"/>
        <v>0</v>
      </c>
      <c r="I6" s="322">
        <f t="shared" si="0"/>
        <v>0</v>
      </c>
      <c r="J6" s="324">
        <f t="shared" si="0"/>
        <v>0</v>
      </c>
      <c r="K6" s="322">
        <f t="shared" si="0"/>
        <v>0</v>
      </c>
      <c r="L6" s="322">
        <f t="shared" si="0"/>
        <v>0</v>
      </c>
      <c r="M6" s="322">
        <f t="shared" si="0"/>
        <v>0</v>
      </c>
    </row>
    <row r="7" spans="1:13" x14ac:dyDescent="0.2">
      <c r="A7" s="28" t="s">
        <v>215</v>
      </c>
      <c r="B7" s="227">
        <v>2166.8249999999989</v>
      </c>
      <c r="C7" s="14">
        <v>2166.8249999999989</v>
      </c>
      <c r="D7" s="253">
        <v>2166.8249999999989</v>
      </c>
      <c r="E7" s="53">
        <v>0</v>
      </c>
      <c r="F7" s="53">
        <v>0</v>
      </c>
      <c r="G7" s="53">
        <v>0</v>
      </c>
      <c r="H7" s="325">
        <v>0</v>
      </c>
      <c r="I7" s="53">
        <v>0</v>
      </c>
      <c r="J7" s="326">
        <v>0</v>
      </c>
      <c r="K7" s="53">
        <v>0</v>
      </c>
      <c r="L7" s="53">
        <v>0</v>
      </c>
      <c r="M7" s="53">
        <v>0</v>
      </c>
    </row>
    <row r="8" spans="1:13" x14ac:dyDescent="0.2">
      <c r="A8" s="48" t="s">
        <v>257</v>
      </c>
      <c r="B8" s="252">
        <v>7861.7840000000024</v>
      </c>
      <c r="C8" s="250">
        <v>7861.3020000000033</v>
      </c>
      <c r="D8" s="254">
        <v>7862.3530000000037</v>
      </c>
      <c r="E8" s="327">
        <v>0</v>
      </c>
      <c r="F8" s="328">
        <v>0</v>
      </c>
      <c r="G8" s="329">
        <v>0</v>
      </c>
      <c r="H8" s="330">
        <v>0</v>
      </c>
      <c r="I8" s="328">
        <v>0</v>
      </c>
      <c r="J8" s="331">
        <v>0</v>
      </c>
      <c r="K8" s="327">
        <v>0</v>
      </c>
      <c r="L8" s="328">
        <v>0</v>
      </c>
      <c r="M8" s="329">
        <v>0</v>
      </c>
    </row>
    <row r="9" spans="1:13" x14ac:dyDescent="0.2">
      <c r="A9" s="48" t="s">
        <v>258</v>
      </c>
      <c r="B9" s="212">
        <v>2000.2649999999994</v>
      </c>
      <c r="C9" s="16">
        <v>2000.8179999999993</v>
      </c>
      <c r="D9" s="222">
        <v>1996.9809999999995</v>
      </c>
      <c r="E9" s="332">
        <v>0</v>
      </c>
      <c r="F9" s="333">
        <v>0</v>
      </c>
      <c r="G9" s="334">
        <v>0</v>
      </c>
      <c r="H9" s="335">
        <v>0</v>
      </c>
      <c r="I9" s="333">
        <v>0</v>
      </c>
      <c r="J9" s="336">
        <v>0</v>
      </c>
      <c r="K9" s="332">
        <v>0</v>
      </c>
      <c r="L9" s="333">
        <v>0</v>
      </c>
      <c r="M9" s="334">
        <v>0</v>
      </c>
    </row>
    <row r="10" spans="1:13" x14ac:dyDescent="0.2">
      <c r="A10" s="48" t="s">
        <v>259</v>
      </c>
      <c r="B10" s="212">
        <v>3156.9580000000005</v>
      </c>
      <c r="C10" s="16">
        <v>3156.9580000000005</v>
      </c>
      <c r="D10" s="222">
        <v>3156.9580000000005</v>
      </c>
      <c r="E10" s="332">
        <v>0</v>
      </c>
      <c r="F10" s="333">
        <v>0</v>
      </c>
      <c r="G10" s="334">
        <v>0</v>
      </c>
      <c r="H10" s="335">
        <v>0</v>
      </c>
      <c r="I10" s="333">
        <v>0</v>
      </c>
      <c r="J10" s="336">
        <v>0</v>
      </c>
      <c r="K10" s="332">
        <v>0</v>
      </c>
      <c r="L10" s="333">
        <v>0</v>
      </c>
      <c r="M10" s="334">
        <v>0</v>
      </c>
    </row>
    <row r="11" spans="1:13" x14ac:dyDescent="0.2">
      <c r="A11" s="48" t="s">
        <v>216</v>
      </c>
      <c r="B11" s="212">
        <v>6295.2359999999971</v>
      </c>
      <c r="C11" s="16">
        <v>6297.0899999999974</v>
      </c>
      <c r="D11" s="222">
        <v>6297.1059999999979</v>
      </c>
      <c r="E11" s="332">
        <v>0</v>
      </c>
      <c r="F11" s="333">
        <v>0</v>
      </c>
      <c r="G11" s="334">
        <v>0</v>
      </c>
      <c r="H11" s="335">
        <v>0</v>
      </c>
      <c r="I11" s="333">
        <v>0</v>
      </c>
      <c r="J11" s="336">
        <v>0</v>
      </c>
      <c r="K11" s="332">
        <v>0</v>
      </c>
      <c r="L11" s="333">
        <v>0</v>
      </c>
      <c r="M11" s="334">
        <v>0</v>
      </c>
    </row>
    <row r="12" spans="1:13" x14ac:dyDescent="0.2">
      <c r="A12" s="48" t="s">
        <v>248</v>
      </c>
      <c r="B12" s="212">
        <v>1115.8094999999989</v>
      </c>
      <c r="C12" s="16">
        <v>1115.8334999999988</v>
      </c>
      <c r="D12" s="222">
        <v>1115.8334999999988</v>
      </c>
      <c r="E12" s="332">
        <v>0</v>
      </c>
      <c r="F12" s="333">
        <v>0</v>
      </c>
      <c r="G12" s="334">
        <v>0</v>
      </c>
      <c r="H12" s="335">
        <v>0</v>
      </c>
      <c r="I12" s="333">
        <v>0</v>
      </c>
      <c r="J12" s="336">
        <v>0</v>
      </c>
      <c r="K12" s="332">
        <v>0</v>
      </c>
      <c r="L12" s="333">
        <v>0</v>
      </c>
      <c r="M12" s="334">
        <v>0</v>
      </c>
    </row>
    <row r="13" spans="1:13" x14ac:dyDescent="0.2">
      <c r="A13" s="48" t="s">
        <v>249</v>
      </c>
      <c r="B13" s="212">
        <v>683.26200000000063</v>
      </c>
      <c r="C13" s="16">
        <v>683.02200000000062</v>
      </c>
      <c r="D13" s="222">
        <v>683.95000000000061</v>
      </c>
      <c r="E13" s="332">
        <v>0</v>
      </c>
      <c r="F13" s="333">
        <v>0</v>
      </c>
      <c r="G13" s="334">
        <v>0</v>
      </c>
      <c r="H13" s="335">
        <v>0</v>
      </c>
      <c r="I13" s="333">
        <v>0</v>
      </c>
      <c r="J13" s="336">
        <v>0</v>
      </c>
      <c r="K13" s="332">
        <v>0</v>
      </c>
      <c r="L13" s="333">
        <v>0</v>
      </c>
      <c r="M13" s="334">
        <v>0</v>
      </c>
    </row>
    <row r="14" spans="1:13" x14ac:dyDescent="0.2">
      <c r="A14" s="48" t="s">
        <v>250</v>
      </c>
      <c r="B14" s="212">
        <v>7683.5239999999985</v>
      </c>
      <c r="C14" s="16">
        <v>7683.5239999999985</v>
      </c>
      <c r="D14" s="222">
        <v>7683.5239999999985</v>
      </c>
      <c r="E14" s="332">
        <v>0</v>
      </c>
      <c r="F14" s="333">
        <v>0</v>
      </c>
      <c r="G14" s="334">
        <v>0</v>
      </c>
      <c r="H14" s="335">
        <v>0</v>
      </c>
      <c r="I14" s="333">
        <v>0</v>
      </c>
      <c r="J14" s="336">
        <v>0</v>
      </c>
      <c r="K14" s="332">
        <v>0</v>
      </c>
      <c r="L14" s="333">
        <v>0</v>
      </c>
      <c r="M14" s="334">
        <v>0</v>
      </c>
    </row>
    <row r="15" spans="1:13" x14ac:dyDescent="0.2">
      <c r="A15" s="48" t="s">
        <v>251</v>
      </c>
      <c r="B15" s="212">
        <v>1331.962</v>
      </c>
      <c r="C15" s="16">
        <v>1331.8999999999999</v>
      </c>
      <c r="D15" s="222">
        <v>1325.9009999999998</v>
      </c>
      <c r="E15" s="332">
        <v>0</v>
      </c>
      <c r="F15" s="333">
        <v>0</v>
      </c>
      <c r="G15" s="334">
        <v>0</v>
      </c>
      <c r="H15" s="335">
        <v>0</v>
      </c>
      <c r="I15" s="333">
        <v>0</v>
      </c>
      <c r="J15" s="336">
        <v>0</v>
      </c>
      <c r="K15" s="332">
        <v>0</v>
      </c>
      <c r="L15" s="333">
        <v>0</v>
      </c>
      <c r="M15" s="334">
        <v>0</v>
      </c>
    </row>
    <row r="16" spans="1:13" x14ac:dyDescent="0.2">
      <c r="A16" s="48" t="s">
        <v>252</v>
      </c>
      <c r="B16" s="212">
        <v>3703.4749999999995</v>
      </c>
      <c r="C16" s="16">
        <v>3703.4749999999995</v>
      </c>
      <c r="D16" s="222">
        <v>3703.4749999999995</v>
      </c>
      <c r="E16" s="332">
        <v>0</v>
      </c>
      <c r="F16" s="333">
        <v>0</v>
      </c>
      <c r="G16" s="334">
        <v>0</v>
      </c>
      <c r="H16" s="335">
        <v>0</v>
      </c>
      <c r="I16" s="333">
        <v>0</v>
      </c>
      <c r="J16" s="336">
        <v>0</v>
      </c>
      <c r="K16" s="332">
        <v>0</v>
      </c>
      <c r="L16" s="333">
        <v>0</v>
      </c>
      <c r="M16" s="334">
        <v>0</v>
      </c>
    </row>
    <row r="17" spans="1:13" x14ac:dyDescent="0.2">
      <c r="A17" s="48" t="s">
        <v>253</v>
      </c>
      <c r="B17" s="212">
        <v>1277.0059999999996</v>
      </c>
      <c r="C17" s="16">
        <v>1277.0059999999996</v>
      </c>
      <c r="D17" s="222">
        <v>1277.0069999999996</v>
      </c>
      <c r="E17" s="332">
        <v>0</v>
      </c>
      <c r="F17" s="333">
        <v>0</v>
      </c>
      <c r="G17" s="334">
        <v>0</v>
      </c>
      <c r="H17" s="335">
        <v>0</v>
      </c>
      <c r="I17" s="333">
        <v>0</v>
      </c>
      <c r="J17" s="336">
        <v>0</v>
      </c>
      <c r="K17" s="332">
        <v>0</v>
      </c>
      <c r="L17" s="333">
        <v>0</v>
      </c>
      <c r="M17" s="334">
        <v>0</v>
      </c>
    </row>
    <row r="18" spans="1:13" x14ac:dyDescent="0.2">
      <c r="A18" s="48" t="s">
        <v>254</v>
      </c>
      <c r="B18" s="212">
        <v>6361.4730000000054</v>
      </c>
      <c r="C18" s="16">
        <v>6361.4760000000051</v>
      </c>
      <c r="D18" s="222">
        <v>6342.7320000000054</v>
      </c>
      <c r="E18" s="332">
        <v>0</v>
      </c>
      <c r="F18" s="333">
        <v>0</v>
      </c>
      <c r="G18" s="334">
        <v>0</v>
      </c>
      <c r="H18" s="335">
        <v>0</v>
      </c>
      <c r="I18" s="333">
        <v>0</v>
      </c>
      <c r="J18" s="336">
        <v>0</v>
      </c>
      <c r="K18" s="332">
        <v>0</v>
      </c>
      <c r="L18" s="333">
        <v>0</v>
      </c>
      <c r="M18" s="334">
        <v>0</v>
      </c>
    </row>
    <row r="19" spans="1:13" x14ac:dyDescent="0.2">
      <c r="A19" s="48" t="s">
        <v>255</v>
      </c>
      <c r="B19" s="212">
        <v>14707.452999999998</v>
      </c>
      <c r="C19" s="16">
        <v>14705.381999999998</v>
      </c>
      <c r="D19" s="222">
        <v>14707.452999999998</v>
      </c>
      <c r="E19" s="332">
        <v>0</v>
      </c>
      <c r="F19" s="333">
        <v>0</v>
      </c>
      <c r="G19" s="334">
        <v>0</v>
      </c>
      <c r="H19" s="335">
        <v>0</v>
      </c>
      <c r="I19" s="333">
        <v>0</v>
      </c>
      <c r="J19" s="336">
        <v>0</v>
      </c>
      <c r="K19" s="332">
        <v>0</v>
      </c>
      <c r="L19" s="333">
        <v>0</v>
      </c>
      <c r="M19" s="334">
        <v>0</v>
      </c>
    </row>
    <row r="20" spans="1:13" ht="12.75" thickBot="1" x14ac:dyDescent="0.25">
      <c r="A20" s="27" t="s">
        <v>256</v>
      </c>
      <c r="B20" s="223">
        <v>1791.0879999999995</v>
      </c>
      <c r="C20" s="8">
        <v>1791.0779999999995</v>
      </c>
      <c r="D20" s="224">
        <v>1789.8039999999996</v>
      </c>
      <c r="E20" s="337">
        <v>0</v>
      </c>
      <c r="F20" s="337">
        <v>0</v>
      </c>
      <c r="G20" s="337">
        <v>0</v>
      </c>
      <c r="H20" s="338">
        <v>0</v>
      </c>
      <c r="I20" s="337">
        <v>0</v>
      </c>
      <c r="J20" s="339">
        <v>0</v>
      </c>
      <c r="K20" s="337">
        <v>0</v>
      </c>
      <c r="L20" s="337">
        <v>0</v>
      </c>
      <c r="M20" s="337">
        <v>0</v>
      </c>
    </row>
    <row r="21" spans="1:13" x14ac:dyDescent="0.2">
      <c r="M21" s="4" t="s">
        <v>87</v>
      </c>
    </row>
    <row r="23" spans="1:13" x14ac:dyDescent="0.2">
      <c r="A23" s="17" t="s">
        <v>101</v>
      </c>
      <c r="B23" s="17">
        <v>2166.8249999999989</v>
      </c>
    </row>
    <row r="24" spans="1:13" x14ac:dyDescent="0.2">
      <c r="A24" s="17" t="s">
        <v>92</v>
      </c>
      <c r="B24" s="17">
        <v>7862.3530000000037</v>
      </c>
    </row>
    <row r="25" spans="1:13" x14ac:dyDescent="0.2">
      <c r="A25" s="17" t="s">
        <v>93</v>
      </c>
      <c r="B25" s="17">
        <v>1996.9809999999995</v>
      </c>
    </row>
    <row r="26" spans="1:13" x14ac:dyDescent="0.2">
      <c r="A26" s="17" t="s">
        <v>94</v>
      </c>
      <c r="B26" s="17">
        <v>3156.9580000000005</v>
      </c>
    </row>
    <row r="27" spans="1:13" x14ac:dyDescent="0.2">
      <c r="A27" s="17" t="s">
        <v>104</v>
      </c>
      <c r="B27" s="17">
        <v>6297.1059999999979</v>
      </c>
    </row>
    <row r="28" spans="1:13" x14ac:dyDescent="0.2">
      <c r="A28" s="17" t="s">
        <v>95</v>
      </c>
      <c r="B28" s="17">
        <v>1115.8334999999988</v>
      </c>
    </row>
    <row r="29" spans="1:13" x14ac:dyDescent="0.2">
      <c r="A29" s="17" t="s">
        <v>96</v>
      </c>
      <c r="B29" s="17">
        <v>683.95000000000061</v>
      </c>
    </row>
    <row r="30" spans="1:13" x14ac:dyDescent="0.2">
      <c r="A30" s="17" t="s">
        <v>97</v>
      </c>
      <c r="B30" s="17">
        <v>7683.5239999999985</v>
      </c>
    </row>
    <row r="31" spans="1:13" x14ac:dyDescent="0.2">
      <c r="A31" s="17" t="s">
        <v>98</v>
      </c>
      <c r="B31" s="17">
        <v>1325.9009999999998</v>
      </c>
    </row>
    <row r="32" spans="1:13" x14ac:dyDescent="0.2">
      <c r="A32" s="17" t="s">
        <v>99</v>
      </c>
      <c r="B32" s="17">
        <v>3703.4749999999995</v>
      </c>
    </row>
    <row r="33" spans="1:2" x14ac:dyDescent="0.2">
      <c r="A33" s="17" t="s">
        <v>100</v>
      </c>
      <c r="B33" s="17">
        <v>1277.0069999999996</v>
      </c>
    </row>
    <row r="34" spans="1:2" x14ac:dyDescent="0.2">
      <c r="A34" s="17" t="s">
        <v>102</v>
      </c>
      <c r="B34" s="17">
        <v>6342.7320000000054</v>
      </c>
    </row>
    <row r="35" spans="1:2" x14ac:dyDescent="0.2">
      <c r="A35" s="17" t="s">
        <v>103</v>
      </c>
      <c r="B35" s="17">
        <v>14707.452999999998</v>
      </c>
    </row>
    <row r="36" spans="1:2" x14ac:dyDescent="0.2">
      <c r="A36" s="17" t="s">
        <v>105</v>
      </c>
      <c r="B36" s="17">
        <v>1789.8039999999996</v>
      </c>
    </row>
  </sheetData>
  <sortState ref="A7:M20">
    <sortCondition ref="A7"/>
  </sortState>
  <mergeCells count="10">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Q29"/>
  <sheetViews>
    <sheetView showGridLines="0" zoomScaleNormal="100" workbookViewId="0">
      <selection activeCell="E5" sqref="E5:M14"/>
    </sheetView>
  </sheetViews>
  <sheetFormatPr defaultRowHeight="12" x14ac:dyDescent="0.2"/>
  <cols>
    <col min="1" max="1" width="31.5703125" style="13" customWidth="1"/>
    <col min="2" max="13" width="8.5703125" style="13" customWidth="1"/>
    <col min="14" max="14" width="9.7109375" style="13" customWidth="1"/>
    <col min="15" max="16384" width="9.140625" style="13"/>
  </cols>
  <sheetData>
    <row r="1" spans="1:17" ht="18.75" x14ac:dyDescent="0.3">
      <c r="A1" s="21" t="s">
        <v>198</v>
      </c>
      <c r="N1" s="113" t="str">
        <f>Obsah!$A$1</f>
        <v>I. čtvrtletí 2018</v>
      </c>
    </row>
    <row r="2" spans="1:17" ht="7.5" customHeight="1" x14ac:dyDescent="0.2"/>
    <row r="3" spans="1:17" x14ac:dyDescent="0.2">
      <c r="A3" s="374"/>
      <c r="B3" s="376" t="s">
        <v>48</v>
      </c>
      <c r="C3" s="376"/>
      <c r="D3" s="376"/>
      <c r="E3" s="376" t="s">
        <v>49</v>
      </c>
      <c r="F3" s="376"/>
      <c r="G3" s="376"/>
      <c r="H3" s="376" t="s">
        <v>50</v>
      </c>
      <c r="I3" s="376"/>
      <c r="J3" s="376"/>
      <c r="K3" s="376" t="s">
        <v>51</v>
      </c>
      <c r="L3" s="376"/>
      <c r="M3" s="391"/>
      <c r="N3" s="390" t="s">
        <v>7</v>
      </c>
    </row>
    <row r="4" spans="1:17" x14ac:dyDescent="0.2">
      <c r="A4" s="375"/>
      <c r="B4" s="194" t="s">
        <v>8</v>
      </c>
      <c r="C4" s="194" t="s">
        <v>9</v>
      </c>
      <c r="D4" s="194" t="s">
        <v>10</v>
      </c>
      <c r="E4" s="194" t="s">
        <v>11</v>
      </c>
      <c r="F4" s="194" t="s">
        <v>12</v>
      </c>
      <c r="G4" s="194" t="s">
        <v>13</v>
      </c>
      <c r="H4" s="194" t="s">
        <v>14</v>
      </c>
      <c r="I4" s="194" t="s">
        <v>15</v>
      </c>
      <c r="J4" s="194" t="s">
        <v>16</v>
      </c>
      <c r="K4" s="194" t="s">
        <v>17</v>
      </c>
      <c r="L4" s="194" t="s">
        <v>18</v>
      </c>
      <c r="M4" s="60" t="s">
        <v>19</v>
      </c>
      <c r="N4" s="391"/>
    </row>
    <row r="5" spans="1:17" x14ac:dyDescent="0.2">
      <c r="A5" s="382" t="s">
        <v>260</v>
      </c>
      <c r="B5" s="384">
        <f>SUM(B6:D6)</f>
        <v>27684.868456326883</v>
      </c>
      <c r="C5" s="385"/>
      <c r="D5" s="386"/>
      <c r="E5" s="387">
        <f t="shared" ref="E5" si="0">SUM(E6:G6)</f>
        <v>0</v>
      </c>
      <c r="F5" s="387"/>
      <c r="G5" s="387"/>
      <c r="H5" s="388">
        <f t="shared" ref="H5" si="1">SUM(H6:J6)</f>
        <v>0</v>
      </c>
      <c r="I5" s="387"/>
      <c r="J5" s="389"/>
      <c r="K5" s="388">
        <f t="shared" ref="K5" si="2">SUM(K6:M6)</f>
        <v>0</v>
      </c>
      <c r="L5" s="387"/>
      <c r="M5" s="389"/>
      <c r="N5" s="381">
        <f>SUM(B6:M6)</f>
        <v>27684.868456326883</v>
      </c>
    </row>
    <row r="6" spans="1:17" x14ac:dyDescent="0.2">
      <c r="A6" s="383"/>
      <c r="B6" s="218">
        <f t="shared" ref="B6:M6" si="3">SUM(B7:B14)</f>
        <v>9029.326805488372</v>
      </c>
      <c r="C6" s="64">
        <f t="shared" si="3"/>
        <v>9516.5885076520444</v>
      </c>
      <c r="D6" s="219">
        <f t="shared" si="3"/>
        <v>9138.9531431864671</v>
      </c>
      <c r="E6" s="322">
        <f t="shared" si="3"/>
        <v>0</v>
      </c>
      <c r="F6" s="322">
        <f t="shared" si="3"/>
        <v>0</v>
      </c>
      <c r="G6" s="322">
        <f t="shared" si="3"/>
        <v>0</v>
      </c>
      <c r="H6" s="323">
        <f t="shared" si="3"/>
        <v>0</v>
      </c>
      <c r="I6" s="322">
        <f t="shared" si="3"/>
        <v>0</v>
      </c>
      <c r="J6" s="324">
        <f t="shared" si="3"/>
        <v>0</v>
      </c>
      <c r="K6" s="323">
        <f t="shared" si="3"/>
        <v>0</v>
      </c>
      <c r="L6" s="322">
        <f t="shared" si="3"/>
        <v>0</v>
      </c>
      <c r="M6" s="324">
        <f t="shared" si="3"/>
        <v>0</v>
      </c>
      <c r="N6" s="366"/>
    </row>
    <row r="7" spans="1:17" x14ac:dyDescent="0.2">
      <c r="A7" s="28" t="s">
        <v>29</v>
      </c>
      <c r="B7" s="220">
        <v>2426.4257394883766</v>
      </c>
      <c r="C7" s="36">
        <v>2472.3224586520464</v>
      </c>
      <c r="D7" s="221">
        <v>2460.814259186468</v>
      </c>
      <c r="E7" s="342">
        <v>0</v>
      </c>
      <c r="F7" s="342">
        <v>0</v>
      </c>
      <c r="G7" s="342">
        <v>0</v>
      </c>
      <c r="H7" s="343">
        <v>0</v>
      </c>
      <c r="I7" s="342">
        <v>0</v>
      </c>
      <c r="J7" s="344">
        <v>0</v>
      </c>
      <c r="K7" s="343">
        <v>0</v>
      </c>
      <c r="L7" s="342">
        <v>0</v>
      </c>
      <c r="M7" s="344">
        <v>0</v>
      </c>
      <c r="N7" s="40">
        <f t="shared" ref="N7:N12" si="4">SUM(B7:M7)</f>
        <v>7359.5624573268915</v>
      </c>
      <c r="P7" s="260"/>
      <c r="Q7" s="260"/>
    </row>
    <row r="8" spans="1:17" x14ac:dyDescent="0.2">
      <c r="A8" s="48" t="s">
        <v>0</v>
      </c>
      <c r="B8" s="212">
        <v>216.06174000000001</v>
      </c>
      <c r="C8" s="16">
        <v>249.97064599999996</v>
      </c>
      <c r="D8" s="222">
        <v>195.87092899999996</v>
      </c>
      <c r="E8" s="332">
        <v>0</v>
      </c>
      <c r="F8" s="333">
        <v>0</v>
      </c>
      <c r="G8" s="334">
        <v>0</v>
      </c>
      <c r="H8" s="335">
        <v>0</v>
      </c>
      <c r="I8" s="333">
        <v>0</v>
      </c>
      <c r="J8" s="336">
        <v>0</v>
      </c>
      <c r="K8" s="335">
        <v>0</v>
      </c>
      <c r="L8" s="333">
        <v>0</v>
      </c>
      <c r="M8" s="336">
        <v>0</v>
      </c>
      <c r="N8" s="41">
        <f t="shared" si="4"/>
        <v>661.90331499999991</v>
      </c>
      <c r="P8" s="260"/>
      <c r="Q8" s="260"/>
    </row>
    <row r="9" spans="1:17" x14ac:dyDescent="0.2">
      <c r="A9" s="48" t="s">
        <v>1</v>
      </c>
      <c r="B9" s="212">
        <v>92.536997999999997</v>
      </c>
      <c r="C9" s="16">
        <v>101.028679</v>
      </c>
      <c r="D9" s="222">
        <v>97.608112000000006</v>
      </c>
      <c r="E9" s="332">
        <v>0</v>
      </c>
      <c r="F9" s="333">
        <v>0</v>
      </c>
      <c r="G9" s="334">
        <v>0</v>
      </c>
      <c r="H9" s="335">
        <v>0</v>
      </c>
      <c r="I9" s="333">
        <v>0</v>
      </c>
      <c r="J9" s="336">
        <v>0</v>
      </c>
      <c r="K9" s="335">
        <v>0</v>
      </c>
      <c r="L9" s="333">
        <v>0</v>
      </c>
      <c r="M9" s="336">
        <v>0</v>
      </c>
      <c r="N9" s="41">
        <f t="shared" si="4"/>
        <v>291.173789</v>
      </c>
      <c r="P9" s="260"/>
      <c r="Q9" s="260"/>
    </row>
    <row r="10" spans="1:17" x14ac:dyDescent="0.2">
      <c r="A10" s="48" t="s">
        <v>2</v>
      </c>
      <c r="B10" s="212">
        <v>45.183922999999986</v>
      </c>
      <c r="C10" s="16">
        <v>50.992949000000003</v>
      </c>
      <c r="D10" s="222">
        <v>47.730316000000023</v>
      </c>
      <c r="E10" s="332">
        <v>0</v>
      </c>
      <c r="F10" s="333">
        <v>0</v>
      </c>
      <c r="G10" s="334">
        <v>0</v>
      </c>
      <c r="H10" s="335">
        <v>0</v>
      </c>
      <c r="I10" s="333">
        <v>0</v>
      </c>
      <c r="J10" s="336">
        <v>0</v>
      </c>
      <c r="K10" s="335">
        <v>0</v>
      </c>
      <c r="L10" s="333">
        <v>0</v>
      </c>
      <c r="M10" s="336">
        <v>0</v>
      </c>
      <c r="N10" s="41">
        <f t="shared" si="4"/>
        <v>143.90718800000002</v>
      </c>
      <c r="P10" s="260"/>
      <c r="Q10" s="260"/>
    </row>
    <row r="11" spans="1:17" x14ac:dyDescent="0.2">
      <c r="A11" s="48" t="s">
        <v>6</v>
      </c>
      <c r="B11" s="212">
        <v>24.137052000000008</v>
      </c>
      <c r="C11" s="16">
        <v>26.335860999999998</v>
      </c>
      <c r="D11" s="222">
        <v>28.286208999999996</v>
      </c>
      <c r="E11" s="332">
        <v>0</v>
      </c>
      <c r="F11" s="333">
        <v>0</v>
      </c>
      <c r="G11" s="334">
        <v>0</v>
      </c>
      <c r="H11" s="335">
        <v>0</v>
      </c>
      <c r="I11" s="333">
        <v>0</v>
      </c>
      <c r="J11" s="336">
        <v>0</v>
      </c>
      <c r="K11" s="335">
        <v>0</v>
      </c>
      <c r="L11" s="333">
        <v>0</v>
      </c>
      <c r="M11" s="336">
        <v>0</v>
      </c>
      <c r="N11" s="41">
        <f t="shared" si="4"/>
        <v>78.759122000000005</v>
      </c>
      <c r="P11" s="260"/>
      <c r="Q11" s="260"/>
    </row>
    <row r="12" spans="1:17" x14ac:dyDescent="0.2">
      <c r="A12" s="48" t="s">
        <v>28</v>
      </c>
      <c r="B12" s="212">
        <v>3866.3259479999997</v>
      </c>
      <c r="C12" s="16">
        <v>4083.0961999999995</v>
      </c>
      <c r="D12" s="222">
        <v>3880.7733409999996</v>
      </c>
      <c r="E12" s="332">
        <v>0</v>
      </c>
      <c r="F12" s="333">
        <v>0</v>
      </c>
      <c r="G12" s="334">
        <v>0</v>
      </c>
      <c r="H12" s="335">
        <v>0</v>
      </c>
      <c r="I12" s="333">
        <v>0</v>
      </c>
      <c r="J12" s="336">
        <v>0</v>
      </c>
      <c r="K12" s="335">
        <v>0</v>
      </c>
      <c r="L12" s="333">
        <v>0</v>
      </c>
      <c r="M12" s="336">
        <v>0</v>
      </c>
      <c r="N12" s="41">
        <f t="shared" si="4"/>
        <v>11830.195489</v>
      </c>
      <c r="P12" s="260"/>
      <c r="Q12" s="260"/>
    </row>
    <row r="13" spans="1:17" x14ac:dyDescent="0.2">
      <c r="A13" s="48" t="s">
        <v>5</v>
      </c>
      <c r="B13" s="212">
        <v>2125.395181999997</v>
      </c>
      <c r="C13" s="16">
        <v>2281.4990769999995</v>
      </c>
      <c r="D13" s="222">
        <v>2192.4281509999987</v>
      </c>
      <c r="E13" s="332">
        <v>0</v>
      </c>
      <c r="F13" s="333">
        <v>0</v>
      </c>
      <c r="G13" s="334">
        <v>0</v>
      </c>
      <c r="H13" s="335">
        <v>0</v>
      </c>
      <c r="I13" s="333">
        <v>0</v>
      </c>
      <c r="J13" s="336">
        <v>0</v>
      </c>
      <c r="K13" s="335">
        <v>0</v>
      </c>
      <c r="L13" s="333">
        <v>0</v>
      </c>
      <c r="M13" s="336">
        <v>0</v>
      </c>
      <c r="N13" s="41">
        <f t="shared" ref="N13:N14" si="5">SUM(B13:M13)</f>
        <v>6599.3224099999952</v>
      </c>
      <c r="P13" s="260"/>
      <c r="Q13" s="260"/>
    </row>
    <row r="14" spans="1:17" ht="12.75" thickBot="1" x14ac:dyDescent="0.25">
      <c r="A14" s="38" t="s">
        <v>3</v>
      </c>
      <c r="B14" s="228">
        <v>233.26022300000008</v>
      </c>
      <c r="C14" s="7">
        <v>251.342637</v>
      </c>
      <c r="D14" s="248">
        <v>235.44182599999996</v>
      </c>
      <c r="E14" s="345">
        <v>0</v>
      </c>
      <c r="F14" s="345">
        <v>0</v>
      </c>
      <c r="G14" s="345">
        <v>0</v>
      </c>
      <c r="H14" s="346">
        <v>0</v>
      </c>
      <c r="I14" s="345">
        <v>0</v>
      </c>
      <c r="J14" s="347">
        <v>0</v>
      </c>
      <c r="K14" s="346">
        <v>0</v>
      </c>
      <c r="L14" s="345">
        <v>0</v>
      </c>
      <c r="M14" s="347">
        <v>0</v>
      </c>
      <c r="N14" s="42">
        <f t="shared" si="5"/>
        <v>720.04468600000007</v>
      </c>
      <c r="P14" s="260"/>
      <c r="Q14" s="260"/>
    </row>
    <row r="15" spans="1:17" x14ac:dyDescent="0.2">
      <c r="A15" s="255" t="s">
        <v>266</v>
      </c>
      <c r="N15" s="4" t="s">
        <v>87</v>
      </c>
    </row>
    <row r="16" spans="1:17" x14ac:dyDescent="0.2">
      <c r="B16" s="14"/>
    </row>
    <row r="17" spans="2:2" x14ac:dyDescent="0.2">
      <c r="B17" s="14"/>
    </row>
    <row r="18" spans="2:2" x14ac:dyDescent="0.2">
      <c r="B18" s="14"/>
    </row>
    <row r="19" spans="2:2" x14ac:dyDescent="0.2">
      <c r="B19" s="14"/>
    </row>
    <row r="20" spans="2:2" x14ac:dyDescent="0.2">
      <c r="B20" s="14"/>
    </row>
    <row r="21" spans="2:2" x14ac:dyDescent="0.2">
      <c r="B21" s="14"/>
    </row>
    <row r="22" spans="2:2" x14ac:dyDescent="0.2">
      <c r="B22" s="14"/>
    </row>
    <row r="23" spans="2:2" x14ac:dyDescent="0.2">
      <c r="B23" s="14"/>
    </row>
    <row r="24" spans="2:2" x14ac:dyDescent="0.2">
      <c r="B24" s="14"/>
    </row>
    <row r="25" spans="2:2" x14ac:dyDescent="0.2">
      <c r="B25" s="14"/>
    </row>
    <row r="26" spans="2:2" x14ac:dyDescent="0.2">
      <c r="B26" s="14"/>
    </row>
    <row r="27" spans="2:2" x14ac:dyDescent="0.2">
      <c r="B27" s="14"/>
    </row>
    <row r="28" spans="2:2" x14ac:dyDescent="0.2">
      <c r="B28" s="14"/>
    </row>
    <row r="29" spans="2:2" x14ac:dyDescent="0.2">
      <c r="B29" s="14"/>
    </row>
  </sheetData>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J19"/>
  <sheetViews>
    <sheetView showGridLines="0" workbookViewId="0">
      <selection activeCell="N25" sqref="N25"/>
    </sheetView>
  </sheetViews>
  <sheetFormatPr defaultRowHeight="12" x14ac:dyDescent="0.2"/>
  <cols>
    <col min="1" max="1" width="28.28515625" style="13" customWidth="1"/>
    <col min="2" max="7" width="12" style="13" customWidth="1"/>
    <col min="8" max="8" width="16.5703125" style="13" customWidth="1"/>
    <col min="9" max="9" width="12" style="13" customWidth="1"/>
    <col min="10" max="10" width="15.28515625" style="13" customWidth="1"/>
    <col min="11" max="11" width="9.140625" style="13" bestFit="1" customWidth="1"/>
    <col min="12" max="13" width="9.140625" style="13" customWidth="1"/>
    <col min="14" max="14" width="10.5703125" style="13" customWidth="1"/>
    <col min="15" max="15" width="12.7109375" style="13" customWidth="1"/>
    <col min="16" max="16384" width="9.140625" style="13"/>
  </cols>
  <sheetData>
    <row r="1" spans="1:10" ht="18.75" x14ac:dyDescent="0.3">
      <c r="A1" s="21" t="s">
        <v>200</v>
      </c>
      <c r="B1" s="9"/>
      <c r="J1" s="113" t="str">
        <f>Obsah!$A$1</f>
        <v>I. čtvrtletí 2018</v>
      </c>
    </row>
    <row r="2" spans="1:10" ht="7.5" customHeight="1" x14ac:dyDescent="0.2">
      <c r="A2" s="9"/>
      <c r="B2" s="403"/>
      <c r="C2" s="403"/>
      <c r="D2" s="403"/>
      <c r="E2" s="403"/>
      <c r="F2" s="403"/>
      <c r="G2" s="403"/>
      <c r="H2" s="403"/>
      <c r="I2" s="403"/>
      <c r="J2" s="403"/>
    </row>
    <row r="3" spans="1:10" ht="24" x14ac:dyDescent="0.2">
      <c r="A3" s="256"/>
      <c r="B3" s="23" t="s">
        <v>29</v>
      </c>
      <c r="C3" s="23" t="s">
        <v>0</v>
      </c>
      <c r="D3" s="23" t="s">
        <v>1</v>
      </c>
      <c r="E3" s="23" t="s">
        <v>2</v>
      </c>
      <c r="F3" s="23" t="s">
        <v>6</v>
      </c>
      <c r="G3" s="23" t="s">
        <v>28</v>
      </c>
      <c r="H3" s="23" t="s">
        <v>5</v>
      </c>
      <c r="I3" s="23" t="s">
        <v>3</v>
      </c>
      <c r="J3" s="23" t="s">
        <v>4</v>
      </c>
    </row>
    <row r="4" spans="1:10" ht="12" customHeight="1" x14ac:dyDescent="0.2">
      <c r="A4" s="77" t="s">
        <v>262</v>
      </c>
      <c r="B4" s="67">
        <f>SUM(B5:B18)</f>
        <v>7359.5624573268924</v>
      </c>
      <c r="C4" s="67">
        <f t="shared" ref="C4:I4" si="0">SUM(C5:C18)</f>
        <v>661.90331500000002</v>
      </c>
      <c r="D4" s="67">
        <f t="shared" si="0"/>
        <v>291.173789</v>
      </c>
      <c r="E4" s="67">
        <f t="shared" si="0"/>
        <v>143.90718799999999</v>
      </c>
      <c r="F4" s="67">
        <f t="shared" si="0"/>
        <v>78.759121999999991</v>
      </c>
      <c r="G4" s="67">
        <f t="shared" si="0"/>
        <v>11830.195488999996</v>
      </c>
      <c r="H4" s="67">
        <f t="shared" si="0"/>
        <v>6599.3224100000007</v>
      </c>
      <c r="I4" s="67">
        <f t="shared" si="0"/>
        <v>720.04468599999996</v>
      </c>
      <c r="J4" s="67">
        <f t="shared" ref="J4" si="1">SUM(B4:I4)</f>
        <v>27684.868456326891</v>
      </c>
    </row>
    <row r="5" spans="1:10" x14ac:dyDescent="0.2">
      <c r="A5" s="28" t="s">
        <v>218</v>
      </c>
      <c r="B5" s="10">
        <v>191.83876100000001</v>
      </c>
      <c r="C5" s="10">
        <v>9.8063520000000004</v>
      </c>
      <c r="D5" s="10">
        <v>148.49950800000002</v>
      </c>
      <c r="E5" s="10">
        <v>24.969488000000002</v>
      </c>
      <c r="F5" s="10">
        <v>1.0289999999999999</v>
      </c>
      <c r="G5" s="10">
        <v>2784.1897100000001</v>
      </c>
      <c r="H5" s="10">
        <v>1975.2146999999998</v>
      </c>
      <c r="I5" s="10">
        <v>64.129779999999997</v>
      </c>
      <c r="J5" s="14">
        <f t="shared" ref="J5:J18" si="2">SUM(B5:I5)</f>
        <v>5199.6772989999999</v>
      </c>
    </row>
    <row r="6" spans="1:10" x14ac:dyDescent="0.2">
      <c r="A6" s="29" t="s">
        <v>121</v>
      </c>
      <c r="B6" s="11">
        <v>389.92218000000003</v>
      </c>
      <c r="C6" s="11">
        <v>24.675090000000001</v>
      </c>
      <c r="D6" s="11">
        <v>28.032995</v>
      </c>
      <c r="E6" s="11">
        <v>3.038707</v>
      </c>
      <c r="F6" s="11">
        <v>6.7159279999999999</v>
      </c>
      <c r="G6" s="11">
        <v>794.28121799999997</v>
      </c>
      <c r="H6" s="11">
        <v>570.76721700000007</v>
      </c>
      <c r="I6" s="11">
        <v>51.031322000000003</v>
      </c>
      <c r="J6" s="6">
        <f t="shared" si="2"/>
        <v>1868.4646570000002</v>
      </c>
    </row>
    <row r="7" spans="1:10" x14ac:dyDescent="0.2">
      <c r="A7" s="29" t="s">
        <v>122</v>
      </c>
      <c r="B7" s="11">
        <v>187.88119800000001</v>
      </c>
      <c r="C7" s="11">
        <v>6.9780899999999999</v>
      </c>
      <c r="D7" s="11">
        <v>0</v>
      </c>
      <c r="E7" s="11">
        <v>0</v>
      </c>
      <c r="F7" s="11">
        <v>5.6509999999999998</v>
      </c>
      <c r="G7" s="11">
        <v>1192.6121139999998</v>
      </c>
      <c r="H7" s="11">
        <v>337.4408170000001</v>
      </c>
      <c r="I7" s="11">
        <v>354.49193600000007</v>
      </c>
      <c r="J7" s="6">
        <f t="shared" si="2"/>
        <v>2085.055155</v>
      </c>
    </row>
    <row r="8" spans="1:10" x14ac:dyDescent="0.2">
      <c r="A8" s="29" t="s">
        <v>123</v>
      </c>
      <c r="B8" s="11">
        <v>41.916063999999999</v>
      </c>
      <c r="C8" s="11">
        <v>14.822310000000002</v>
      </c>
      <c r="D8" s="11">
        <v>5.9047999999999989</v>
      </c>
      <c r="E8" s="11">
        <v>7.0453650000000003</v>
      </c>
      <c r="F8" s="11">
        <v>2.67713</v>
      </c>
      <c r="G8" s="11">
        <v>493.77783899999997</v>
      </c>
      <c r="H8" s="11">
        <v>297.57590800000003</v>
      </c>
      <c r="I8" s="11">
        <v>63.35989</v>
      </c>
      <c r="J8" s="6">
        <f t="shared" si="2"/>
        <v>927.07930599999997</v>
      </c>
    </row>
    <row r="9" spans="1:10" x14ac:dyDescent="0.2">
      <c r="A9" s="29" t="s">
        <v>217</v>
      </c>
      <c r="B9" s="11">
        <v>46.524315000000001</v>
      </c>
      <c r="C9" s="11">
        <v>18.1675</v>
      </c>
      <c r="D9" s="11">
        <v>1.4070499999999999</v>
      </c>
      <c r="E9" s="11">
        <v>1.1080000000000001</v>
      </c>
      <c r="F9" s="11">
        <v>4.9357980000000001</v>
      </c>
      <c r="G9" s="11">
        <v>318.245428</v>
      </c>
      <c r="H9" s="11">
        <v>121.13095299999996</v>
      </c>
      <c r="I9" s="11">
        <v>1.8159399999999999</v>
      </c>
      <c r="J9" s="6">
        <f t="shared" si="2"/>
        <v>513.33498399999996</v>
      </c>
    </row>
    <row r="10" spans="1:10" x14ac:dyDescent="0.2">
      <c r="A10" s="29" t="s">
        <v>124</v>
      </c>
      <c r="B10" s="11">
        <v>236.38320932689237</v>
      </c>
      <c r="C10" s="11">
        <v>5.3468200000000001</v>
      </c>
      <c r="D10" s="11">
        <v>0.87670000000000003</v>
      </c>
      <c r="E10" s="11">
        <v>0.73470000000000002</v>
      </c>
      <c r="F10" s="11">
        <v>0</v>
      </c>
      <c r="G10" s="11">
        <v>298.32670100000001</v>
      </c>
      <c r="H10" s="11">
        <v>146.56375400000002</v>
      </c>
      <c r="I10" s="11">
        <v>11.687796000000001</v>
      </c>
      <c r="J10" s="6">
        <f t="shared" si="2"/>
        <v>699.91968032689249</v>
      </c>
    </row>
    <row r="11" spans="1:10" x14ac:dyDescent="0.2">
      <c r="A11" s="29" t="s">
        <v>125</v>
      </c>
      <c r="B11" s="11">
        <v>65.129407999999998</v>
      </c>
      <c r="C11" s="11">
        <v>3.4710000000000001</v>
      </c>
      <c r="D11" s="11">
        <v>5.67</v>
      </c>
      <c r="E11" s="11">
        <v>1.1680999999999999</v>
      </c>
      <c r="F11" s="11">
        <v>3.7715299999999998</v>
      </c>
      <c r="G11" s="11">
        <v>457.10444999999993</v>
      </c>
      <c r="H11" s="11">
        <v>257.737077</v>
      </c>
      <c r="I11" s="11">
        <v>3.7538100000000001</v>
      </c>
      <c r="J11" s="6">
        <f t="shared" si="2"/>
        <v>797.80537500000003</v>
      </c>
    </row>
    <row r="12" spans="1:10" x14ac:dyDescent="0.2">
      <c r="A12" s="29" t="s">
        <v>126</v>
      </c>
      <c r="B12" s="11">
        <v>2040.2387489999999</v>
      </c>
      <c r="C12" s="11">
        <v>362.17186299999997</v>
      </c>
      <c r="D12" s="11">
        <v>6.983066</v>
      </c>
      <c r="E12" s="11">
        <v>35.544193</v>
      </c>
      <c r="F12" s="11">
        <v>5.5281799999999999</v>
      </c>
      <c r="G12" s="11">
        <v>2215.3314199999986</v>
      </c>
      <c r="H12" s="11">
        <v>851.60483600000009</v>
      </c>
      <c r="I12" s="11">
        <v>10.670352000000001</v>
      </c>
      <c r="J12" s="6">
        <f t="shared" si="2"/>
        <v>5528.0726589999986</v>
      </c>
    </row>
    <row r="13" spans="1:10" x14ac:dyDescent="0.2">
      <c r="A13" s="29" t="s">
        <v>127</v>
      </c>
      <c r="B13" s="11">
        <v>164.28017399999999</v>
      </c>
      <c r="C13" s="11">
        <v>0</v>
      </c>
      <c r="D13" s="11">
        <v>0.85539999999999994</v>
      </c>
      <c r="E13" s="11">
        <v>10.099086</v>
      </c>
      <c r="F13" s="11">
        <v>3.2056890000000005</v>
      </c>
      <c r="G13" s="11">
        <v>515.93105999999989</v>
      </c>
      <c r="H13" s="11">
        <v>341.04164499999996</v>
      </c>
      <c r="I13" s="11">
        <v>13.741156</v>
      </c>
      <c r="J13" s="6">
        <f t="shared" si="2"/>
        <v>1049.1542099999999</v>
      </c>
    </row>
    <row r="14" spans="1:10" x14ac:dyDescent="0.2">
      <c r="A14" s="29" t="s">
        <v>128</v>
      </c>
      <c r="B14" s="11">
        <v>259.53529700000001</v>
      </c>
      <c r="C14" s="11">
        <v>3.742</v>
      </c>
      <c r="D14" s="11">
        <v>42.210790000000003</v>
      </c>
      <c r="E14" s="11">
        <v>13.394500000000001</v>
      </c>
      <c r="F14" s="11">
        <v>10.044799999999999</v>
      </c>
      <c r="G14" s="11">
        <v>589.09028799999999</v>
      </c>
      <c r="H14" s="11">
        <v>444.55510100000004</v>
      </c>
      <c r="I14" s="11">
        <v>107.427324</v>
      </c>
      <c r="J14" s="6">
        <f t="shared" si="2"/>
        <v>1470.0001</v>
      </c>
    </row>
    <row r="15" spans="1:10" x14ac:dyDescent="0.2">
      <c r="A15" s="29" t="s">
        <v>129</v>
      </c>
      <c r="B15" s="11">
        <v>252.14251000000002</v>
      </c>
      <c r="C15" s="11">
        <v>3.6070000000000002</v>
      </c>
      <c r="D15" s="11">
        <v>9.738959999999997</v>
      </c>
      <c r="E15" s="11">
        <v>1.6329200000000001</v>
      </c>
      <c r="F15" s="11">
        <v>20.30498</v>
      </c>
      <c r="G15" s="11">
        <v>816.87839599999984</v>
      </c>
      <c r="H15" s="11">
        <v>518.248423</v>
      </c>
      <c r="I15" s="11">
        <v>7.4268329999999994</v>
      </c>
      <c r="J15" s="6">
        <f t="shared" si="2"/>
        <v>1629.9800219999997</v>
      </c>
    </row>
    <row r="16" spans="1:10" x14ac:dyDescent="0.2">
      <c r="A16" s="29" t="s">
        <v>130</v>
      </c>
      <c r="B16" s="11">
        <v>1944.9840280000001</v>
      </c>
      <c r="C16" s="11">
        <v>29.846919999999997</v>
      </c>
      <c r="D16" s="11">
        <v>9.5761800000000008</v>
      </c>
      <c r="E16" s="11">
        <v>35.870110000000004</v>
      </c>
      <c r="F16" s="11">
        <v>3.3164070000000003</v>
      </c>
      <c r="G16" s="11">
        <v>434.01454799999999</v>
      </c>
      <c r="H16" s="11">
        <v>270.74115299999994</v>
      </c>
      <c r="I16" s="11">
        <v>12.508927999999997</v>
      </c>
      <c r="J16" s="6">
        <f t="shared" si="2"/>
        <v>2740.8582740000002</v>
      </c>
    </row>
    <row r="17" spans="1:10" x14ac:dyDescent="0.2">
      <c r="A17" s="29" t="s">
        <v>131</v>
      </c>
      <c r="B17" s="11">
        <v>826.91071499999964</v>
      </c>
      <c r="C17" s="11">
        <v>173.90882000000002</v>
      </c>
      <c r="D17" s="11">
        <v>21.034200000000002</v>
      </c>
      <c r="E17" s="11">
        <v>0.16404299999999999</v>
      </c>
      <c r="F17" s="11">
        <v>8.2758599999999998</v>
      </c>
      <c r="G17" s="11">
        <v>438.48057700000004</v>
      </c>
      <c r="H17" s="11">
        <v>185.54634600000003</v>
      </c>
      <c r="I17" s="11">
        <v>15.233298</v>
      </c>
      <c r="J17" s="6">
        <f t="shared" si="2"/>
        <v>1669.5538589999999</v>
      </c>
    </row>
    <row r="18" spans="1:10" ht="12.75" thickBot="1" x14ac:dyDescent="0.25">
      <c r="A18" s="38" t="s">
        <v>132</v>
      </c>
      <c r="B18" s="12">
        <v>711.8758489999999</v>
      </c>
      <c r="C18" s="12">
        <v>5.3595500000000005</v>
      </c>
      <c r="D18" s="12">
        <v>10.384139999999999</v>
      </c>
      <c r="E18" s="12">
        <v>9.1379759999999983</v>
      </c>
      <c r="F18" s="12">
        <v>3.3028200000000001</v>
      </c>
      <c r="G18" s="12">
        <v>481.93173999999993</v>
      </c>
      <c r="H18" s="12">
        <v>281.15448000000004</v>
      </c>
      <c r="I18" s="12">
        <v>2.766321</v>
      </c>
      <c r="J18" s="7">
        <f t="shared" si="2"/>
        <v>1505.9128759999999</v>
      </c>
    </row>
    <row r="19" spans="1:10" x14ac:dyDescent="0.2">
      <c r="A19" s="255" t="s">
        <v>266</v>
      </c>
      <c r="J19" s="4" t="s">
        <v>87</v>
      </c>
    </row>
  </sheetData>
  <sortState ref="A5:J18">
    <sortCondition ref="A5"/>
  </sortState>
  <mergeCells count="1">
    <mergeCell ref="B2:J2"/>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zoomScaleNormal="100" workbookViewId="0">
      <selection activeCell="P22" sqref="P22"/>
    </sheetView>
  </sheetViews>
  <sheetFormatPr defaultRowHeight="12" x14ac:dyDescent="0.2"/>
  <cols>
    <col min="1" max="1" width="31.7109375" style="125" customWidth="1"/>
    <col min="2" max="2" width="10.7109375" style="125" customWidth="1"/>
    <col min="3" max="3" width="8" style="125" customWidth="1"/>
    <col min="4" max="4" width="10.7109375" style="125" customWidth="1"/>
    <col min="5" max="5" width="8" style="125" bestFit="1" customWidth="1"/>
    <col min="6" max="6" width="10.7109375" style="125" customWidth="1"/>
    <col min="7" max="7" width="8" style="125" customWidth="1"/>
    <col min="8" max="8" width="10.7109375" style="125" customWidth="1"/>
    <col min="9" max="9" width="8"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237</v>
      </c>
      <c r="M1" s="168" t="str">
        <f>Obsah!$A$1</f>
        <v>I. čtvrtletí 2018</v>
      </c>
    </row>
    <row r="2" spans="1:15" ht="7.5" customHeight="1" x14ac:dyDescent="0.2">
      <c r="H2" s="181"/>
      <c r="I2" s="181"/>
      <c r="J2" s="181"/>
      <c r="K2" s="181"/>
      <c r="L2" s="181"/>
      <c r="M2" s="181"/>
    </row>
    <row r="3" spans="1:15" x14ac:dyDescent="0.2">
      <c r="A3" s="13"/>
      <c r="B3" s="407"/>
      <c r="C3" s="407"/>
      <c r="D3" s="407"/>
      <c r="E3" s="407"/>
      <c r="F3" s="407"/>
      <c r="G3" s="407"/>
      <c r="H3" s="187"/>
      <c r="I3" s="187" t="s">
        <v>192</v>
      </c>
      <c r="J3" s="236">
        <v>3.6047721088883801E-2</v>
      </c>
      <c r="K3" s="187"/>
      <c r="L3" s="187"/>
      <c r="M3" s="187"/>
      <c r="N3" s="243"/>
    </row>
    <row r="4" spans="1:15" x14ac:dyDescent="0.2">
      <c r="A4" s="13"/>
      <c r="B4" s="408"/>
      <c r="C4" s="408"/>
      <c r="D4" s="408"/>
      <c r="E4" s="408"/>
      <c r="F4" s="408"/>
      <c r="G4" s="408"/>
      <c r="H4" s="187"/>
      <c r="I4" s="187" t="s">
        <v>190</v>
      </c>
      <c r="J4" s="236">
        <v>4.3774817581850582E-2</v>
      </c>
      <c r="K4" s="187"/>
      <c r="L4" s="187"/>
      <c r="M4" s="187"/>
      <c r="N4" s="244"/>
    </row>
    <row r="5" spans="1:15" x14ac:dyDescent="0.2">
      <c r="A5" s="26"/>
      <c r="B5" s="409" t="s">
        <v>8</v>
      </c>
      <c r="C5" s="410"/>
      <c r="D5" s="409" t="s">
        <v>9</v>
      </c>
      <c r="E5" s="410"/>
      <c r="F5" s="409" t="s">
        <v>10</v>
      </c>
      <c r="G5" s="411"/>
      <c r="H5" s="187"/>
      <c r="I5" s="187" t="s">
        <v>191</v>
      </c>
      <c r="J5" s="236">
        <v>5.4029006712408498E-2</v>
      </c>
      <c r="K5" s="187"/>
      <c r="L5" s="187"/>
      <c r="M5" s="187"/>
      <c r="N5" s="91"/>
    </row>
    <row r="6" spans="1:15" x14ac:dyDescent="0.2">
      <c r="A6" s="24"/>
      <c r="B6" s="61" t="s">
        <v>53</v>
      </c>
      <c r="C6" s="61" t="s">
        <v>52</v>
      </c>
      <c r="D6" s="61" t="s">
        <v>53</v>
      </c>
      <c r="E6" s="61" t="s">
        <v>52</v>
      </c>
      <c r="F6" s="61" t="s">
        <v>53</v>
      </c>
      <c r="G6" s="245" t="s">
        <v>52</v>
      </c>
      <c r="H6" s="191"/>
      <c r="I6" s="191"/>
      <c r="J6" s="191"/>
      <c r="K6" s="191"/>
      <c r="L6" s="191"/>
      <c r="M6" s="191"/>
      <c r="N6" s="91"/>
    </row>
    <row r="7" spans="1:15" x14ac:dyDescent="0.2">
      <c r="A7" s="382" t="s">
        <v>107</v>
      </c>
      <c r="B7" s="384">
        <f>F8</f>
        <v>2166.8249999999989</v>
      </c>
      <c r="C7" s="385"/>
      <c r="D7" s="385"/>
      <c r="E7" s="385"/>
      <c r="F7" s="385"/>
      <c r="G7" s="385"/>
      <c r="H7" s="187"/>
      <c r="I7" s="187"/>
      <c r="J7" s="187"/>
      <c r="K7" s="187"/>
      <c r="L7" s="187"/>
      <c r="M7" s="187"/>
      <c r="N7" s="72"/>
    </row>
    <row r="8" spans="1:15" x14ac:dyDescent="0.2">
      <c r="A8" s="406"/>
      <c r="B8" s="229">
        <v>2166.8249999999989</v>
      </c>
      <c r="C8" s="206">
        <v>3.60320050908505E-2</v>
      </c>
      <c r="D8" s="207">
        <v>2166.8249999999989</v>
      </c>
      <c r="E8" s="206">
        <v>3.6032263336732824E-2</v>
      </c>
      <c r="F8" s="207">
        <v>2166.8249999999989</v>
      </c>
      <c r="G8" s="206">
        <v>3.6047721088883801E-2</v>
      </c>
      <c r="H8" s="192"/>
      <c r="I8" s="93"/>
      <c r="J8" s="192"/>
      <c r="K8" s="93"/>
      <c r="L8" s="192"/>
      <c r="M8" s="93"/>
      <c r="N8" s="2"/>
    </row>
    <row r="9" spans="1:15" x14ac:dyDescent="0.2">
      <c r="A9" s="394" t="s">
        <v>106</v>
      </c>
      <c r="B9" s="412">
        <f>SUM(B10,D10,F10)</f>
        <v>2599377.4400000004</v>
      </c>
      <c r="C9" s="413"/>
      <c r="D9" s="413"/>
      <c r="E9" s="413"/>
      <c r="F9" s="413"/>
      <c r="G9" s="413"/>
      <c r="H9" s="181"/>
      <c r="I9" s="93"/>
      <c r="J9" s="192"/>
      <c r="K9" s="93"/>
      <c r="L9" s="192"/>
      <c r="M9" s="93"/>
      <c r="N9" s="2"/>
    </row>
    <row r="10" spans="1:15" x14ac:dyDescent="0.2">
      <c r="A10" s="406"/>
      <c r="B10" s="229">
        <v>820435.24100000004</v>
      </c>
      <c r="C10" s="206">
        <v>4.0830714143439861E-2</v>
      </c>
      <c r="D10" s="207">
        <v>917568.62300000014</v>
      </c>
      <c r="E10" s="206">
        <v>4.6422410096024561E-2</v>
      </c>
      <c r="F10" s="207">
        <v>861373.57600000012</v>
      </c>
      <c r="G10" s="206">
        <v>4.412449573870534E-2</v>
      </c>
      <c r="H10" s="192"/>
      <c r="I10" s="93"/>
      <c r="J10" s="192"/>
      <c r="K10" s="93"/>
      <c r="L10" s="192"/>
      <c r="M10" s="93"/>
      <c r="N10" s="2"/>
    </row>
    <row r="11" spans="1:15" ht="12" customHeight="1" x14ac:dyDescent="0.2">
      <c r="A11" s="394" t="s">
        <v>194</v>
      </c>
      <c r="B11" s="412">
        <f>SUM(B12,D12,F12)</f>
        <v>2047080.415</v>
      </c>
      <c r="C11" s="413"/>
      <c r="D11" s="413"/>
      <c r="E11" s="413"/>
      <c r="F11" s="413"/>
      <c r="G11" s="413"/>
      <c r="H11" s="181"/>
      <c r="I11" s="181"/>
      <c r="J11" s="181" t="str">
        <f>B5</f>
        <v>Leden</v>
      </c>
      <c r="K11" s="83" t="str">
        <f>D5</f>
        <v>Únor</v>
      </c>
      <c r="L11" s="181" t="str">
        <f>F5</f>
        <v>Březen</v>
      </c>
      <c r="M11" s="182"/>
      <c r="N11" s="179"/>
      <c r="O11" s="176"/>
    </row>
    <row r="12" spans="1:15" x14ac:dyDescent="0.2">
      <c r="A12" s="394"/>
      <c r="B12" s="218">
        <v>623190.20600000001</v>
      </c>
      <c r="C12" s="205">
        <v>5.04506326096857E-2</v>
      </c>
      <c r="D12" s="64">
        <v>734427.62300000014</v>
      </c>
      <c r="E12" s="205">
        <v>5.6372245296538823E-2</v>
      </c>
      <c r="F12" s="64">
        <v>689462.58599999989</v>
      </c>
      <c r="G12" s="205">
        <v>5.5122208598338801E-2</v>
      </c>
      <c r="H12" s="179"/>
      <c r="I12" s="179"/>
      <c r="J12" s="171">
        <f>B12</f>
        <v>623190.20600000001</v>
      </c>
      <c r="K12" s="171">
        <f>D12</f>
        <v>734427.62300000014</v>
      </c>
      <c r="L12" s="171">
        <f>F12</f>
        <v>689462.58599999989</v>
      </c>
      <c r="M12" s="182"/>
      <c r="N12" s="179"/>
      <c r="O12" s="176"/>
    </row>
    <row r="13" spans="1:15" x14ac:dyDescent="0.2">
      <c r="A13" s="58" t="s">
        <v>44</v>
      </c>
      <c r="B13" s="230">
        <v>0</v>
      </c>
      <c r="C13" s="74">
        <v>0</v>
      </c>
      <c r="D13" s="34">
        <v>0</v>
      </c>
      <c r="E13" s="74">
        <v>0</v>
      </c>
      <c r="F13" s="34">
        <v>0</v>
      </c>
      <c r="G13" s="74">
        <v>0</v>
      </c>
      <c r="H13" s="179"/>
      <c r="I13" s="180"/>
      <c r="J13" s="171">
        <f>B13</f>
        <v>0</v>
      </c>
      <c r="K13" s="193">
        <f>D13</f>
        <v>0</v>
      </c>
      <c r="L13" s="171">
        <f>F13</f>
        <v>0</v>
      </c>
      <c r="M13" s="182"/>
    </row>
    <row r="14" spans="1:15" x14ac:dyDescent="0.2">
      <c r="A14" s="58" t="s">
        <v>43</v>
      </c>
      <c r="B14" s="230">
        <v>4630</v>
      </c>
      <c r="C14" s="249">
        <v>7.094780754418839E-2</v>
      </c>
      <c r="D14" s="250">
        <v>3975</v>
      </c>
      <c r="E14" s="249">
        <v>6.7803545342482369E-2</v>
      </c>
      <c r="F14" s="250">
        <v>4458</v>
      </c>
      <c r="G14" s="74">
        <v>7.0201440971973436E-2</v>
      </c>
      <c r="H14" s="179"/>
      <c r="I14" s="180"/>
      <c r="J14" s="171">
        <f t="shared" ref="J14:J28" si="0">B14</f>
        <v>4630</v>
      </c>
      <c r="K14" s="193">
        <f t="shared" ref="K14:K28" si="1">D14</f>
        <v>3975</v>
      </c>
      <c r="L14" s="171">
        <f t="shared" ref="L14:L28" si="2">F14</f>
        <v>4458</v>
      </c>
      <c r="M14" s="182"/>
    </row>
    <row r="15" spans="1:15" x14ac:dyDescent="0.2">
      <c r="A15" s="58" t="s">
        <v>42</v>
      </c>
      <c r="B15" s="230">
        <v>0</v>
      </c>
      <c r="C15" s="249">
        <v>0</v>
      </c>
      <c r="D15" s="250">
        <v>0</v>
      </c>
      <c r="E15" s="249">
        <v>0</v>
      </c>
      <c r="F15" s="250">
        <v>0</v>
      </c>
      <c r="G15" s="74">
        <v>0</v>
      </c>
      <c r="H15" s="179"/>
      <c r="I15" s="180"/>
      <c r="J15" s="171">
        <f t="shared" si="0"/>
        <v>0</v>
      </c>
      <c r="K15" s="193">
        <f t="shared" si="1"/>
        <v>0</v>
      </c>
      <c r="L15" s="171">
        <f t="shared" si="2"/>
        <v>0</v>
      </c>
      <c r="M15" s="182"/>
    </row>
    <row r="16" spans="1:15" x14ac:dyDescent="0.2">
      <c r="A16" s="58" t="s">
        <v>70</v>
      </c>
      <c r="B16" s="230">
        <v>0</v>
      </c>
      <c r="C16" s="249">
        <v>0</v>
      </c>
      <c r="D16" s="250">
        <v>0</v>
      </c>
      <c r="E16" s="249">
        <v>0</v>
      </c>
      <c r="F16" s="250">
        <v>0</v>
      </c>
      <c r="G16" s="74">
        <v>0</v>
      </c>
      <c r="H16" s="179"/>
      <c r="I16" s="180"/>
      <c r="J16" s="171">
        <f t="shared" si="0"/>
        <v>0</v>
      </c>
      <c r="K16" s="193">
        <f t="shared" si="1"/>
        <v>0</v>
      </c>
      <c r="L16" s="171">
        <f t="shared" si="2"/>
        <v>0</v>
      </c>
      <c r="M16" s="182"/>
    </row>
    <row r="17" spans="1:13" x14ac:dyDescent="0.2">
      <c r="A17" s="58" t="s">
        <v>71</v>
      </c>
      <c r="B17" s="230">
        <v>83</v>
      </c>
      <c r="C17" s="249">
        <v>6.2188588768591013E-2</v>
      </c>
      <c r="D17" s="250">
        <v>12</v>
      </c>
      <c r="E17" s="249">
        <v>1.1280209811902501E-2</v>
      </c>
      <c r="F17" s="250">
        <v>64</v>
      </c>
      <c r="G17" s="74">
        <v>5.5624120009038928E-2</v>
      </c>
      <c r="H17" s="179"/>
      <c r="I17" s="180"/>
      <c r="J17" s="171">
        <f t="shared" si="0"/>
        <v>83</v>
      </c>
      <c r="K17" s="193">
        <f t="shared" si="1"/>
        <v>12</v>
      </c>
      <c r="L17" s="171">
        <f t="shared" si="2"/>
        <v>64</v>
      </c>
      <c r="M17" s="182"/>
    </row>
    <row r="18" spans="1:13" x14ac:dyDescent="0.2">
      <c r="A18" s="58" t="s">
        <v>72</v>
      </c>
      <c r="B18" s="230">
        <v>0</v>
      </c>
      <c r="C18" s="249">
        <v>0</v>
      </c>
      <c r="D18" s="250">
        <v>0</v>
      </c>
      <c r="E18" s="249">
        <v>0</v>
      </c>
      <c r="F18" s="250">
        <v>0</v>
      </c>
      <c r="G18" s="74">
        <v>0</v>
      </c>
      <c r="H18" s="179"/>
      <c r="I18" s="180"/>
      <c r="J18" s="171">
        <f t="shared" si="0"/>
        <v>0</v>
      </c>
      <c r="K18" s="193">
        <f t="shared" si="1"/>
        <v>0</v>
      </c>
      <c r="L18" s="171">
        <f t="shared" si="2"/>
        <v>0</v>
      </c>
      <c r="M18" s="182"/>
    </row>
    <row r="19" spans="1:13" x14ac:dyDescent="0.2">
      <c r="A19" s="58" t="s">
        <v>41</v>
      </c>
      <c r="B19" s="230">
        <v>0</v>
      </c>
      <c r="C19" s="249">
        <v>0</v>
      </c>
      <c r="D19" s="250">
        <v>0</v>
      </c>
      <c r="E19" s="249">
        <v>0</v>
      </c>
      <c r="F19" s="250">
        <v>0</v>
      </c>
      <c r="G19" s="74">
        <v>0</v>
      </c>
      <c r="H19" s="179"/>
      <c r="I19" s="180"/>
      <c r="J19" s="171">
        <f t="shared" si="0"/>
        <v>0</v>
      </c>
      <c r="K19" s="193">
        <f t="shared" si="1"/>
        <v>0</v>
      </c>
      <c r="L19" s="171">
        <f t="shared" si="2"/>
        <v>0</v>
      </c>
      <c r="M19" s="182"/>
    </row>
    <row r="20" spans="1:13" x14ac:dyDescent="0.2">
      <c r="A20" s="58" t="s">
        <v>84</v>
      </c>
      <c r="B20" s="230">
        <v>0</v>
      </c>
      <c r="C20" s="249">
        <v>0</v>
      </c>
      <c r="D20" s="250">
        <v>0</v>
      </c>
      <c r="E20" s="249">
        <v>0</v>
      </c>
      <c r="F20" s="250">
        <v>0</v>
      </c>
      <c r="G20" s="74">
        <v>0</v>
      </c>
      <c r="H20" s="179"/>
      <c r="I20" s="180"/>
      <c r="J20" s="171">
        <f t="shared" si="0"/>
        <v>0</v>
      </c>
      <c r="K20" s="193">
        <f t="shared" si="1"/>
        <v>0</v>
      </c>
      <c r="L20" s="171">
        <f t="shared" si="2"/>
        <v>0</v>
      </c>
      <c r="M20" s="182"/>
    </row>
    <row r="21" spans="1:13" x14ac:dyDescent="0.2">
      <c r="A21" s="58" t="s">
        <v>40</v>
      </c>
      <c r="B21" s="230">
        <v>0</v>
      </c>
      <c r="C21" s="249">
        <v>0</v>
      </c>
      <c r="D21" s="250">
        <v>0</v>
      </c>
      <c r="E21" s="249">
        <v>0</v>
      </c>
      <c r="F21" s="250">
        <v>0</v>
      </c>
      <c r="G21" s="74">
        <v>0</v>
      </c>
      <c r="H21" s="179"/>
      <c r="I21" s="180"/>
      <c r="J21" s="171">
        <f t="shared" si="0"/>
        <v>0</v>
      </c>
      <c r="K21" s="193">
        <f t="shared" si="1"/>
        <v>0</v>
      </c>
      <c r="L21" s="171">
        <f t="shared" si="2"/>
        <v>0</v>
      </c>
      <c r="M21" s="182"/>
    </row>
    <row r="22" spans="1:13" x14ac:dyDescent="0.2">
      <c r="A22" s="58" t="s">
        <v>39</v>
      </c>
      <c r="B22" s="230">
        <v>0</v>
      </c>
      <c r="C22" s="249">
        <v>0</v>
      </c>
      <c r="D22" s="250">
        <v>0</v>
      </c>
      <c r="E22" s="249">
        <v>0</v>
      </c>
      <c r="F22" s="250">
        <v>0</v>
      </c>
      <c r="G22" s="74">
        <v>0</v>
      </c>
      <c r="H22" s="179"/>
      <c r="I22" s="180"/>
      <c r="J22" s="171">
        <f t="shared" si="0"/>
        <v>0</v>
      </c>
      <c r="K22" s="193">
        <f t="shared" si="1"/>
        <v>0</v>
      </c>
      <c r="L22" s="171">
        <f t="shared" si="2"/>
        <v>0</v>
      </c>
      <c r="M22" s="182"/>
    </row>
    <row r="23" spans="1:13" x14ac:dyDescent="0.2">
      <c r="A23" s="58" t="s">
        <v>38</v>
      </c>
      <c r="B23" s="230">
        <v>0</v>
      </c>
      <c r="C23" s="249">
        <v>0</v>
      </c>
      <c r="D23" s="250">
        <v>0</v>
      </c>
      <c r="E23" s="249">
        <v>0</v>
      </c>
      <c r="F23" s="250">
        <v>0</v>
      </c>
      <c r="G23" s="74">
        <v>0</v>
      </c>
      <c r="H23" s="179"/>
      <c r="I23" s="180"/>
      <c r="J23" s="171">
        <f t="shared" si="0"/>
        <v>0</v>
      </c>
      <c r="K23" s="193">
        <f t="shared" si="1"/>
        <v>0</v>
      </c>
      <c r="L23" s="171">
        <f t="shared" si="2"/>
        <v>0</v>
      </c>
      <c r="M23" s="182"/>
    </row>
    <row r="24" spans="1:13" x14ac:dyDescent="0.2">
      <c r="A24" s="58" t="s">
        <v>37</v>
      </c>
      <c r="B24" s="230">
        <v>95274</v>
      </c>
      <c r="C24" s="249">
        <v>0.32220477591727181</v>
      </c>
      <c r="D24" s="250">
        <v>82625</v>
      </c>
      <c r="E24" s="249">
        <v>0.28940514743053031</v>
      </c>
      <c r="F24" s="250">
        <v>79958</v>
      </c>
      <c r="G24" s="74">
        <v>0.30780481259087755</v>
      </c>
      <c r="H24" s="179"/>
      <c r="I24" s="180"/>
      <c r="J24" s="171">
        <f t="shared" si="0"/>
        <v>95274</v>
      </c>
      <c r="K24" s="193">
        <f t="shared" si="1"/>
        <v>82625</v>
      </c>
      <c r="L24" s="171">
        <f t="shared" si="2"/>
        <v>79958</v>
      </c>
      <c r="M24" s="182"/>
    </row>
    <row r="25" spans="1:13" x14ac:dyDescent="0.2">
      <c r="A25" s="58" t="s">
        <v>36</v>
      </c>
      <c r="B25" s="230">
        <v>0</v>
      </c>
      <c r="C25" s="249">
        <v>0</v>
      </c>
      <c r="D25" s="250">
        <v>0</v>
      </c>
      <c r="E25" s="249">
        <v>0</v>
      </c>
      <c r="F25" s="250">
        <v>0</v>
      </c>
      <c r="G25" s="74">
        <v>0</v>
      </c>
      <c r="H25" s="179"/>
      <c r="I25" s="180"/>
      <c r="J25" s="171">
        <f t="shared" si="0"/>
        <v>0</v>
      </c>
      <c r="K25" s="193">
        <f t="shared" si="1"/>
        <v>0</v>
      </c>
      <c r="L25" s="171">
        <f t="shared" si="2"/>
        <v>0</v>
      </c>
      <c r="M25" s="182"/>
    </row>
    <row r="26" spans="1:13" x14ac:dyDescent="0.2">
      <c r="A26" s="58" t="s">
        <v>3</v>
      </c>
      <c r="B26" s="230">
        <v>0</v>
      </c>
      <c r="C26" s="249">
        <v>0</v>
      </c>
      <c r="D26" s="250">
        <v>0</v>
      </c>
      <c r="E26" s="249">
        <v>0</v>
      </c>
      <c r="F26" s="250">
        <v>0</v>
      </c>
      <c r="G26" s="74">
        <v>0</v>
      </c>
      <c r="H26" s="179"/>
      <c r="I26" s="180"/>
      <c r="J26" s="171">
        <f t="shared" si="0"/>
        <v>0</v>
      </c>
      <c r="K26" s="193">
        <f t="shared" si="1"/>
        <v>0</v>
      </c>
      <c r="L26" s="171">
        <f t="shared" si="2"/>
        <v>0</v>
      </c>
      <c r="M26" s="182"/>
    </row>
    <row r="27" spans="1:13" x14ac:dyDescent="0.2">
      <c r="A27" s="58" t="s">
        <v>35</v>
      </c>
      <c r="B27" s="230">
        <v>281.52999999999997</v>
      </c>
      <c r="C27" s="249">
        <v>2.4290793053452681E-2</v>
      </c>
      <c r="D27" s="250">
        <v>373.93700000000001</v>
      </c>
      <c r="E27" s="249">
        <v>2.4309494053702085E-2</v>
      </c>
      <c r="F27" s="250">
        <v>308.19</v>
      </c>
      <c r="G27" s="74">
        <v>2.1935557617903351E-2</v>
      </c>
      <c r="H27" s="179"/>
      <c r="I27" s="180"/>
      <c r="J27" s="171">
        <f t="shared" si="0"/>
        <v>281.52999999999997</v>
      </c>
      <c r="K27" s="193">
        <f t="shared" si="1"/>
        <v>373.93700000000001</v>
      </c>
      <c r="L27" s="171">
        <f t="shared" si="2"/>
        <v>308.19</v>
      </c>
      <c r="M27" s="182"/>
    </row>
    <row r="28" spans="1:13" x14ac:dyDescent="0.2">
      <c r="A28" s="232" t="s">
        <v>34</v>
      </c>
      <c r="B28" s="233">
        <v>522921.67600000004</v>
      </c>
      <c r="C28" s="234">
        <v>0.16938748573099571</v>
      </c>
      <c r="D28" s="235">
        <v>647441.6860000001</v>
      </c>
      <c r="E28" s="234">
        <v>0.1934308661625686</v>
      </c>
      <c r="F28" s="235">
        <v>604674.39599999995</v>
      </c>
      <c r="G28" s="234">
        <v>0.1906661673840763</v>
      </c>
      <c r="H28" s="179"/>
      <c r="I28" s="180"/>
      <c r="J28" s="171">
        <f t="shared" si="0"/>
        <v>522921.67600000004</v>
      </c>
      <c r="K28" s="193">
        <f t="shared" si="1"/>
        <v>647441.6860000001</v>
      </c>
      <c r="L28" s="171">
        <f t="shared" si="2"/>
        <v>604674.39599999995</v>
      </c>
      <c r="M28" s="179"/>
    </row>
    <row r="29" spans="1:13" ht="12" customHeight="1" x14ac:dyDescent="0.2">
      <c r="A29" s="394" t="s">
        <v>212</v>
      </c>
      <c r="B29" s="412">
        <f>SUM(B30,D30,F30)</f>
        <v>5199677.2989999996</v>
      </c>
      <c r="C29" s="413"/>
      <c r="D29" s="413"/>
      <c r="E29" s="413"/>
      <c r="F29" s="413"/>
      <c r="G29" s="413"/>
      <c r="H29" s="17"/>
      <c r="I29" s="183"/>
      <c r="J29" s="181"/>
      <c r="K29" s="171"/>
      <c r="L29" s="171"/>
      <c r="M29" s="171"/>
    </row>
    <row r="30" spans="1:13" ht="13.5" customHeight="1" x14ac:dyDescent="0.2">
      <c r="A30" s="394"/>
      <c r="B30" s="218">
        <v>1675724.4180000001</v>
      </c>
      <c r="C30" s="205">
        <v>0.18558686091430762</v>
      </c>
      <c r="D30" s="64">
        <v>1790506.9110000001</v>
      </c>
      <c r="E30" s="205">
        <v>0.1881458791204747</v>
      </c>
      <c r="F30" s="64">
        <v>1733445.97</v>
      </c>
      <c r="G30" s="205">
        <v>0.18967664488928559</v>
      </c>
      <c r="H30" s="17"/>
      <c r="I30" s="183"/>
      <c r="J30" s="171">
        <f>B30</f>
        <v>1675724.4180000001</v>
      </c>
      <c r="K30" s="171">
        <f>D30</f>
        <v>1790506.9110000001</v>
      </c>
      <c r="L30" s="171">
        <f>F30</f>
        <v>1733445.97</v>
      </c>
      <c r="M30" s="171"/>
    </row>
    <row r="31" spans="1:13" ht="12.75" customHeight="1" x14ac:dyDescent="0.2">
      <c r="A31" s="58" t="s">
        <v>29</v>
      </c>
      <c r="B31" s="230">
        <v>59379.673000000003</v>
      </c>
      <c r="C31" s="74">
        <v>2.4472075132421112E-2</v>
      </c>
      <c r="D31" s="34">
        <v>63950.423999999999</v>
      </c>
      <c r="E31" s="74">
        <v>2.5866538475271098E-2</v>
      </c>
      <c r="F31" s="34">
        <v>68508.66399999999</v>
      </c>
      <c r="G31" s="74">
        <v>2.7839835430183417E-2</v>
      </c>
      <c r="H31" s="179"/>
      <c r="I31" s="180"/>
      <c r="J31" s="171">
        <f>B31</f>
        <v>59379.673000000003</v>
      </c>
      <c r="K31" s="171">
        <f>D31</f>
        <v>63950.423999999999</v>
      </c>
      <c r="L31" s="171">
        <f>F31</f>
        <v>68508.66399999999</v>
      </c>
      <c r="M31" s="171"/>
    </row>
    <row r="32" spans="1:13" ht="12.75" customHeight="1" x14ac:dyDescent="0.2">
      <c r="A32" s="58" t="s">
        <v>0</v>
      </c>
      <c r="B32" s="230">
        <v>3271.2449999999999</v>
      </c>
      <c r="C32" s="249">
        <v>1.5140325168167209E-2</v>
      </c>
      <c r="D32" s="250">
        <v>804.90899999999999</v>
      </c>
      <c r="E32" s="249">
        <v>3.2200140811733556E-3</v>
      </c>
      <c r="F32" s="250">
        <v>5730.1980000000003</v>
      </c>
      <c r="G32" s="74">
        <v>2.9254969225167671E-2</v>
      </c>
      <c r="H32" s="179"/>
      <c r="I32" s="180"/>
      <c r="J32" s="171">
        <f t="shared" ref="J32:J38" si="3">B32</f>
        <v>3271.2449999999999</v>
      </c>
      <c r="K32" s="171">
        <f t="shared" ref="K32:K38" si="4">D32</f>
        <v>804.90899999999999</v>
      </c>
      <c r="L32" s="171">
        <f t="shared" ref="L32:L38" si="5">F32</f>
        <v>5730.1980000000003</v>
      </c>
      <c r="M32" s="171"/>
    </row>
    <row r="33" spans="1:13" ht="12.75" customHeight="1" x14ac:dyDescent="0.2">
      <c r="A33" s="58" t="s">
        <v>1</v>
      </c>
      <c r="B33" s="230">
        <v>47314.815000000002</v>
      </c>
      <c r="C33" s="249">
        <v>0.51130700176809285</v>
      </c>
      <c r="D33" s="250">
        <v>52432.486999999994</v>
      </c>
      <c r="E33" s="249">
        <v>0.51898616827405997</v>
      </c>
      <c r="F33" s="250">
        <v>48752.205999999991</v>
      </c>
      <c r="G33" s="74">
        <v>0.49946879415104339</v>
      </c>
      <c r="H33" s="179"/>
      <c r="I33" s="180"/>
      <c r="J33" s="171">
        <f t="shared" si="3"/>
        <v>47314.815000000002</v>
      </c>
      <c r="K33" s="171">
        <f t="shared" si="4"/>
        <v>52432.486999999994</v>
      </c>
      <c r="L33" s="171">
        <f t="shared" si="5"/>
        <v>48752.205999999991</v>
      </c>
      <c r="M33" s="171"/>
    </row>
    <row r="34" spans="1:13" ht="12.75" customHeight="1" x14ac:dyDescent="0.2">
      <c r="A34" s="58" t="s">
        <v>2</v>
      </c>
      <c r="B34" s="230">
        <v>7601.2619999999997</v>
      </c>
      <c r="C34" s="249">
        <v>0.16822935007214848</v>
      </c>
      <c r="D34" s="250">
        <v>8474.0859999999993</v>
      </c>
      <c r="E34" s="249">
        <v>0.16618152442997558</v>
      </c>
      <c r="F34" s="250">
        <v>8894.14</v>
      </c>
      <c r="G34" s="74">
        <v>0.18634152767813217</v>
      </c>
      <c r="H34" s="179"/>
      <c r="I34" s="180"/>
      <c r="J34" s="171">
        <f t="shared" si="3"/>
        <v>7601.2619999999997</v>
      </c>
      <c r="K34" s="171">
        <f t="shared" si="4"/>
        <v>8474.0859999999993</v>
      </c>
      <c r="L34" s="171">
        <f t="shared" si="5"/>
        <v>8894.14</v>
      </c>
      <c r="M34" s="181"/>
    </row>
    <row r="35" spans="1:13" x14ac:dyDescent="0.2">
      <c r="A35" s="58" t="s">
        <v>6</v>
      </c>
      <c r="B35" s="230">
        <v>320</v>
      </c>
      <c r="C35" s="249">
        <v>1.3257625661990532E-2</v>
      </c>
      <c r="D35" s="250">
        <v>347</v>
      </c>
      <c r="E35" s="249">
        <v>1.3175950465412922E-2</v>
      </c>
      <c r="F35" s="250">
        <v>362</v>
      </c>
      <c r="G35" s="74">
        <v>1.2797755966520649E-2</v>
      </c>
      <c r="H35" s="179"/>
      <c r="I35" s="180"/>
      <c r="J35" s="171">
        <f t="shared" si="3"/>
        <v>320</v>
      </c>
      <c r="K35" s="171">
        <f t="shared" si="4"/>
        <v>347</v>
      </c>
      <c r="L35" s="171">
        <f t="shared" si="5"/>
        <v>362</v>
      </c>
      <c r="M35" s="181"/>
    </row>
    <row r="36" spans="1:13" x14ac:dyDescent="0.2">
      <c r="A36" s="58" t="s">
        <v>28</v>
      </c>
      <c r="B36" s="230">
        <v>909522.52799999993</v>
      </c>
      <c r="C36" s="249">
        <v>0.23524207224962088</v>
      </c>
      <c r="D36" s="250">
        <v>964791.41199999989</v>
      </c>
      <c r="E36" s="249">
        <v>0.23628916996861352</v>
      </c>
      <c r="F36" s="250">
        <v>909875.77</v>
      </c>
      <c r="G36" s="74">
        <v>0.23445733364204743</v>
      </c>
      <c r="H36" s="179"/>
      <c r="I36" s="180"/>
      <c r="J36" s="171">
        <f t="shared" si="3"/>
        <v>909522.52799999993</v>
      </c>
      <c r="K36" s="171">
        <f t="shared" si="4"/>
        <v>964791.41199999989</v>
      </c>
      <c r="L36" s="171">
        <f t="shared" si="5"/>
        <v>909875.77</v>
      </c>
      <c r="M36" s="181"/>
    </row>
    <row r="37" spans="1:13" x14ac:dyDescent="0.2">
      <c r="A37" s="58" t="s">
        <v>5</v>
      </c>
      <c r="B37" s="230">
        <v>628295.85600000003</v>
      </c>
      <c r="C37" s="249">
        <v>0.29561366343588563</v>
      </c>
      <c r="D37" s="250">
        <v>677291.68800000008</v>
      </c>
      <c r="E37" s="249">
        <v>0.29686257374716452</v>
      </c>
      <c r="F37" s="250">
        <v>669627.15599999996</v>
      </c>
      <c r="G37" s="74">
        <v>0.30542718387125856</v>
      </c>
      <c r="H37" s="179"/>
      <c r="I37" s="180"/>
      <c r="J37" s="171">
        <f t="shared" si="3"/>
        <v>628295.85600000003</v>
      </c>
      <c r="K37" s="171">
        <f t="shared" si="4"/>
        <v>677291.68800000008</v>
      </c>
      <c r="L37" s="171">
        <f t="shared" si="5"/>
        <v>669627.15599999996</v>
      </c>
      <c r="M37" s="181"/>
    </row>
    <row r="38" spans="1:13" ht="12.75" thickBot="1" x14ac:dyDescent="0.25">
      <c r="A38" s="59" t="s">
        <v>3</v>
      </c>
      <c r="B38" s="231">
        <v>20019.039000000001</v>
      </c>
      <c r="C38" s="75">
        <v>8.5822772277809212E-2</v>
      </c>
      <c r="D38" s="44">
        <v>22414.905000000002</v>
      </c>
      <c r="E38" s="75">
        <v>8.9180670926119074E-2</v>
      </c>
      <c r="F38" s="44">
        <v>21695.835999999999</v>
      </c>
      <c r="G38" s="75">
        <v>9.2149455211921444E-2</v>
      </c>
      <c r="H38" s="179"/>
      <c r="I38" s="180"/>
      <c r="J38" s="171">
        <f t="shared" si="3"/>
        <v>20019.039000000001</v>
      </c>
      <c r="K38" s="171">
        <f t="shared" si="4"/>
        <v>22414.905000000002</v>
      </c>
      <c r="L38" s="171">
        <f t="shared" si="5"/>
        <v>21695.835999999999</v>
      </c>
      <c r="M38" s="181"/>
    </row>
    <row r="39" spans="1:13" ht="18" customHeight="1" x14ac:dyDescent="0.2">
      <c r="A39" s="404" t="s">
        <v>267</v>
      </c>
      <c r="B39" s="404"/>
      <c r="C39" s="404"/>
      <c r="D39" s="404"/>
      <c r="E39" s="257"/>
      <c r="F39" s="14"/>
      <c r="G39" s="4" t="s">
        <v>87</v>
      </c>
      <c r="H39" s="17"/>
      <c r="I39" s="181"/>
      <c r="J39" s="181"/>
      <c r="K39" s="181"/>
      <c r="L39" s="181"/>
      <c r="M39" s="181"/>
    </row>
    <row r="40" spans="1:13" x14ac:dyDescent="0.2">
      <c r="A40" s="405"/>
      <c r="B40" s="405"/>
      <c r="C40" s="405"/>
      <c r="D40" s="405"/>
    </row>
    <row r="41" spans="1:13" x14ac:dyDescent="0.2">
      <c r="B41" s="130"/>
      <c r="D41" s="130"/>
      <c r="F41" s="130"/>
    </row>
    <row r="42" spans="1:13" x14ac:dyDescent="0.2">
      <c r="B42" s="130"/>
      <c r="C42" s="130"/>
      <c r="D42" s="130"/>
      <c r="E42" s="130"/>
      <c r="F42" s="130"/>
    </row>
    <row r="43" spans="1:13" x14ac:dyDescent="0.2">
      <c r="B43" s="130"/>
      <c r="C43" s="130"/>
      <c r="D43" s="130"/>
      <c r="E43" s="130"/>
      <c r="F43" s="130"/>
    </row>
    <row r="44" spans="1:13" x14ac:dyDescent="0.2">
      <c r="B44" s="246"/>
      <c r="C44" s="157"/>
      <c r="D44" s="246"/>
      <c r="E44" s="157"/>
      <c r="F44" s="246"/>
    </row>
    <row r="45" spans="1:13" x14ac:dyDescent="0.2">
      <c r="B45" s="130"/>
      <c r="D45" s="130"/>
      <c r="F45" s="130"/>
    </row>
  </sheetData>
  <mergeCells count="14">
    <mergeCell ref="A39:D40"/>
    <mergeCell ref="A7:A8"/>
    <mergeCell ref="B7:G7"/>
    <mergeCell ref="B3:G3"/>
    <mergeCell ref="B4:G4"/>
    <mergeCell ref="B5:C5"/>
    <mergeCell ref="D5:E5"/>
    <mergeCell ref="F5:G5"/>
    <mergeCell ref="A9:A10"/>
    <mergeCell ref="B9:G9"/>
    <mergeCell ref="A11:A12"/>
    <mergeCell ref="B11:G11"/>
    <mergeCell ref="A29:A30"/>
    <mergeCell ref="B29:G29"/>
  </mergeCells>
  <conditionalFormatting sqref="C13:C28 C31:C38 E13:E28 E31:E38 G13:G28 G31:G38">
    <cfRule type="dataBar" priority="1">
      <dataBar>
        <cfvo type="num" val="0"/>
        <cfvo type="num" val="1"/>
        <color rgb="FF63C384"/>
      </dataBar>
      <extLst>
        <ext xmlns:x14="http://schemas.microsoft.com/office/spreadsheetml/2009/9/main" uri="{B025F937-C7B1-47D3-B67F-A62EFF666E3E}">
          <x14:id>{E7A6C2CE-396E-46EE-90D4-821B5F390388}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E7A6C2CE-396E-46EE-90D4-821B5F390388}">
            <x14:dataBar minLength="0" maxLength="100" gradient="0" direction="rightToLeft">
              <x14:cfvo type="num">
                <xm:f>0</xm:f>
              </x14:cfvo>
              <x14:cfvo type="num">
                <xm:f>1</xm:f>
              </x14:cfvo>
              <x14:negativeFillColor rgb="FFFF0000"/>
              <x14:axisColor rgb="FF000000"/>
            </x14:dataBar>
          </x14:cfRule>
          <xm:sqref>C13:C28 C31:C38 E13:E28 E31:E38 G13:G28 G31:G38</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O45"/>
  <sheetViews>
    <sheetView showGridLines="0" zoomScaleNormal="100" workbookViewId="0">
      <selection activeCell="F2" sqref="F2"/>
    </sheetView>
  </sheetViews>
  <sheetFormatPr defaultRowHeight="12" x14ac:dyDescent="0.2"/>
  <cols>
    <col min="1" max="1" width="31.7109375" style="125" customWidth="1"/>
    <col min="2" max="2" width="10.7109375" style="125" customWidth="1"/>
    <col min="3" max="3" width="8" style="125" customWidth="1"/>
    <col min="4" max="4" width="10.7109375" style="125" customWidth="1"/>
    <col min="5" max="5" width="8" style="125" bestFit="1" customWidth="1"/>
    <col min="6" max="6" width="10.7109375" style="125" customWidth="1"/>
    <col min="7" max="7" width="8" style="125" customWidth="1"/>
    <col min="8" max="8" width="10.7109375" style="125" customWidth="1"/>
    <col min="9" max="9" width="8"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238</v>
      </c>
      <c r="M1" s="168" t="str">
        <f>Obsah!$A$1</f>
        <v>I. čtvrtletí 2018</v>
      </c>
    </row>
    <row r="2" spans="1:15" ht="7.5" customHeight="1" x14ac:dyDescent="0.2">
      <c r="H2" s="181"/>
      <c r="I2" s="181"/>
      <c r="J2" s="181"/>
      <c r="K2" s="181"/>
      <c r="L2" s="181"/>
      <c r="M2" s="181"/>
    </row>
    <row r="3" spans="1:15" x14ac:dyDescent="0.2">
      <c r="A3" s="13"/>
      <c r="B3" s="407"/>
      <c r="C3" s="407"/>
      <c r="D3" s="407"/>
      <c r="E3" s="407"/>
      <c r="F3" s="407"/>
      <c r="G3" s="407"/>
      <c r="H3" s="187"/>
      <c r="I3" s="187" t="s">
        <v>192</v>
      </c>
      <c r="J3" s="236">
        <v>0.1307996298945919</v>
      </c>
      <c r="K3" s="187"/>
      <c r="L3" s="187"/>
      <c r="M3" s="187"/>
      <c r="N3" s="15"/>
    </row>
    <row r="4" spans="1:15" x14ac:dyDescent="0.2">
      <c r="A4" s="13"/>
      <c r="B4" s="408"/>
      <c r="C4" s="408"/>
      <c r="D4" s="408"/>
      <c r="E4" s="408"/>
      <c r="F4" s="408"/>
      <c r="G4" s="408"/>
      <c r="H4" s="187"/>
      <c r="I4" s="187" t="s">
        <v>190</v>
      </c>
      <c r="J4" s="236">
        <v>4.9518929834329553E-2</v>
      </c>
      <c r="K4" s="187"/>
      <c r="L4" s="187"/>
      <c r="M4" s="187"/>
      <c r="N4" s="71"/>
    </row>
    <row r="5" spans="1:15" x14ac:dyDescent="0.2">
      <c r="A5" s="26"/>
      <c r="B5" s="409" t="s">
        <v>8</v>
      </c>
      <c r="C5" s="410"/>
      <c r="D5" s="409" t="s">
        <v>9</v>
      </c>
      <c r="E5" s="410"/>
      <c r="F5" s="409" t="s">
        <v>10</v>
      </c>
      <c r="G5" s="411"/>
      <c r="H5" s="187"/>
      <c r="I5" s="187" t="s">
        <v>191</v>
      </c>
      <c r="J5" s="236">
        <v>5.6506930414752132E-2</v>
      </c>
      <c r="K5" s="187"/>
      <c r="L5" s="187"/>
      <c r="M5" s="187"/>
      <c r="N5" s="91"/>
    </row>
    <row r="6" spans="1:15" x14ac:dyDescent="0.2">
      <c r="A6" s="24"/>
      <c r="B6" s="61" t="s">
        <v>53</v>
      </c>
      <c r="C6" s="61" t="s">
        <v>52</v>
      </c>
      <c r="D6" s="61" t="s">
        <v>53</v>
      </c>
      <c r="E6" s="61" t="s">
        <v>52</v>
      </c>
      <c r="F6" s="61" t="s">
        <v>53</v>
      </c>
      <c r="G6" s="188" t="s">
        <v>52</v>
      </c>
      <c r="H6" s="191"/>
      <c r="I6" s="191"/>
      <c r="J6" s="191"/>
      <c r="K6" s="191"/>
      <c r="L6" s="191"/>
      <c r="M6" s="191"/>
      <c r="N6" s="91"/>
    </row>
    <row r="7" spans="1:15" x14ac:dyDescent="0.2">
      <c r="A7" s="382" t="s">
        <v>107</v>
      </c>
      <c r="B7" s="384">
        <f>F8</f>
        <v>7862.3530000000037</v>
      </c>
      <c r="C7" s="385"/>
      <c r="D7" s="385"/>
      <c r="E7" s="385"/>
      <c r="F7" s="385"/>
      <c r="G7" s="385"/>
      <c r="H7" s="187"/>
      <c r="I7" s="187"/>
      <c r="J7" s="187"/>
      <c r="K7" s="187"/>
      <c r="L7" s="187"/>
      <c r="M7" s="187"/>
      <c r="N7" s="72"/>
    </row>
    <row r="8" spans="1:15" x14ac:dyDescent="0.2">
      <c r="A8" s="406"/>
      <c r="B8" s="229">
        <v>7861.7840000000024</v>
      </c>
      <c r="C8" s="206">
        <v>0.13073314232167677</v>
      </c>
      <c r="D8" s="207">
        <v>7861.3020000000033</v>
      </c>
      <c r="E8" s="206">
        <v>0.13072606409543211</v>
      </c>
      <c r="F8" s="207">
        <v>7862.3530000000037</v>
      </c>
      <c r="G8" s="206">
        <v>0.1307996298945919</v>
      </c>
      <c r="H8" s="192"/>
      <c r="I8" s="93"/>
      <c r="J8" s="192"/>
      <c r="K8" s="93"/>
      <c r="L8" s="192"/>
      <c r="M8" s="93"/>
      <c r="N8" s="2"/>
    </row>
    <row r="9" spans="1:15" x14ac:dyDescent="0.2">
      <c r="A9" s="394" t="s">
        <v>106</v>
      </c>
      <c r="B9" s="412">
        <f>SUM(B10,D10,F10)</f>
        <v>2940466.6009999993</v>
      </c>
      <c r="C9" s="413"/>
      <c r="D9" s="413"/>
      <c r="E9" s="413"/>
      <c r="F9" s="413"/>
      <c r="G9" s="413"/>
      <c r="H9" s="181"/>
      <c r="I9" s="93"/>
      <c r="J9" s="192"/>
      <c r="K9" s="93"/>
      <c r="L9" s="192"/>
      <c r="M9" s="93"/>
      <c r="N9" s="2"/>
    </row>
    <row r="10" spans="1:15" x14ac:dyDescent="0.2">
      <c r="A10" s="406"/>
      <c r="B10" s="229">
        <v>965784.27799999947</v>
      </c>
      <c r="C10" s="206">
        <v>4.8064319776393458E-2</v>
      </c>
      <c r="D10" s="207">
        <v>1009425.713</v>
      </c>
      <c r="E10" s="206">
        <v>5.1069721910442865E-2</v>
      </c>
      <c r="F10" s="207">
        <v>965256.61</v>
      </c>
      <c r="G10" s="206">
        <v>4.9445980653929605E-2</v>
      </c>
      <c r="H10" s="192"/>
      <c r="I10" s="93"/>
      <c r="J10" s="192"/>
      <c r="K10" s="93"/>
      <c r="L10" s="192"/>
      <c r="M10" s="93"/>
      <c r="N10" s="2"/>
    </row>
    <row r="11" spans="1:15" x14ac:dyDescent="0.2">
      <c r="A11" s="394" t="s">
        <v>194</v>
      </c>
      <c r="B11" s="412">
        <f>SUM(B12,D12,F12)</f>
        <v>2140965.3370000003</v>
      </c>
      <c r="C11" s="413"/>
      <c r="D11" s="413"/>
      <c r="E11" s="413"/>
      <c r="F11" s="413"/>
      <c r="G11" s="413"/>
      <c r="H11" s="181"/>
      <c r="I11" s="181"/>
      <c r="J11" s="181" t="str">
        <f>B5</f>
        <v>Leden</v>
      </c>
      <c r="K11" s="83" t="str">
        <f>D5</f>
        <v>Únor</v>
      </c>
      <c r="L11" s="181" t="str">
        <f>F5</f>
        <v>Březen</v>
      </c>
      <c r="M11" s="182"/>
      <c r="N11" s="179"/>
      <c r="O11" s="176"/>
    </row>
    <row r="12" spans="1:15" x14ac:dyDescent="0.2">
      <c r="A12" s="394"/>
      <c r="B12" s="218">
        <v>692220.73400000005</v>
      </c>
      <c r="C12" s="205">
        <v>5.6039028854444117E-2</v>
      </c>
      <c r="D12" s="64">
        <v>740678.47499999998</v>
      </c>
      <c r="E12" s="205">
        <v>5.6852040107111125E-2</v>
      </c>
      <c r="F12" s="64">
        <v>708066.12800000003</v>
      </c>
      <c r="G12" s="205">
        <v>5.6609553007759689E-2</v>
      </c>
      <c r="H12" s="179"/>
      <c r="I12" s="179"/>
      <c r="J12" s="171">
        <f>B12</f>
        <v>692220.73400000005</v>
      </c>
      <c r="K12" s="171">
        <f>D12</f>
        <v>740678.47499999998</v>
      </c>
      <c r="L12" s="171">
        <f>F12</f>
        <v>708066.12800000003</v>
      </c>
      <c r="M12" s="182"/>
      <c r="N12" s="179"/>
      <c r="O12" s="176"/>
    </row>
    <row r="13" spans="1:15" x14ac:dyDescent="0.2">
      <c r="A13" s="58" t="s">
        <v>44</v>
      </c>
      <c r="B13" s="230">
        <v>115937.307</v>
      </c>
      <c r="C13" s="74">
        <v>0.16847431375050093</v>
      </c>
      <c r="D13" s="34">
        <v>111671.06100000002</v>
      </c>
      <c r="E13" s="74">
        <v>0.16098772636305247</v>
      </c>
      <c r="F13" s="34">
        <v>106973.26999999999</v>
      </c>
      <c r="G13" s="74">
        <v>0.14584128205033295</v>
      </c>
      <c r="H13" s="179"/>
      <c r="I13" s="180"/>
      <c r="J13" s="171">
        <f>B13</f>
        <v>115937.307</v>
      </c>
      <c r="K13" s="193">
        <f>D13</f>
        <v>111671.06100000002</v>
      </c>
      <c r="L13" s="171">
        <f>F13</f>
        <v>106973.26999999999</v>
      </c>
      <c r="M13" s="182"/>
    </row>
    <row r="14" spans="1:15" x14ac:dyDescent="0.2">
      <c r="A14" s="58" t="s">
        <v>43</v>
      </c>
      <c r="B14" s="230">
        <v>8249.3309999999983</v>
      </c>
      <c r="C14" s="249">
        <v>0.1264086281115134</v>
      </c>
      <c r="D14" s="250">
        <v>7798.5610000000006</v>
      </c>
      <c r="E14" s="249">
        <v>0.13302392059612947</v>
      </c>
      <c r="F14" s="250">
        <v>8571.1400000000012</v>
      </c>
      <c r="G14" s="74">
        <v>0.1349722698009243</v>
      </c>
      <c r="H14" s="179"/>
      <c r="I14" s="180"/>
      <c r="J14" s="171">
        <f t="shared" ref="J14:J28" si="0">B14</f>
        <v>8249.3309999999983</v>
      </c>
      <c r="K14" s="193">
        <f t="shared" ref="K14:K28" si="1">D14</f>
        <v>7798.5610000000006</v>
      </c>
      <c r="L14" s="171">
        <f t="shared" ref="L14:L28" si="2">F14</f>
        <v>8571.1400000000012</v>
      </c>
      <c r="M14" s="182"/>
    </row>
    <row r="15" spans="1:15" x14ac:dyDescent="0.2">
      <c r="A15" s="58" t="s">
        <v>42</v>
      </c>
      <c r="B15" s="230">
        <v>0</v>
      </c>
      <c r="C15" s="249">
        <v>0</v>
      </c>
      <c r="D15" s="250">
        <v>0</v>
      </c>
      <c r="E15" s="249">
        <v>0</v>
      </c>
      <c r="F15" s="250">
        <v>0</v>
      </c>
      <c r="G15" s="74">
        <v>0</v>
      </c>
      <c r="H15" s="179"/>
      <c r="I15" s="180"/>
      <c r="J15" s="171">
        <f t="shared" si="0"/>
        <v>0</v>
      </c>
      <c r="K15" s="193">
        <f t="shared" si="1"/>
        <v>0</v>
      </c>
      <c r="L15" s="171">
        <f t="shared" si="2"/>
        <v>0</v>
      </c>
      <c r="M15" s="182"/>
    </row>
    <row r="16" spans="1:15" x14ac:dyDescent="0.2">
      <c r="A16" s="58" t="s">
        <v>70</v>
      </c>
      <c r="B16" s="230">
        <v>31.65</v>
      </c>
      <c r="C16" s="249">
        <v>4.3419211457733149E-2</v>
      </c>
      <c r="D16" s="250">
        <v>32.11</v>
      </c>
      <c r="E16" s="249">
        <v>4.8644881758548073E-2</v>
      </c>
      <c r="F16" s="250">
        <v>24.740000000000002</v>
      </c>
      <c r="G16" s="74">
        <v>3.3692226819230439E-2</v>
      </c>
      <c r="H16" s="179"/>
      <c r="I16" s="180"/>
      <c r="J16" s="171">
        <f t="shared" si="0"/>
        <v>31.65</v>
      </c>
      <c r="K16" s="193">
        <f t="shared" si="1"/>
        <v>32.11</v>
      </c>
      <c r="L16" s="171">
        <f t="shared" si="2"/>
        <v>24.740000000000002</v>
      </c>
      <c r="M16" s="182"/>
    </row>
    <row r="17" spans="1:13" x14ac:dyDescent="0.2">
      <c r="A17" s="58" t="s">
        <v>71</v>
      </c>
      <c r="B17" s="230">
        <v>24.77</v>
      </c>
      <c r="C17" s="249">
        <v>1.8559172816843366E-2</v>
      </c>
      <c r="D17" s="250">
        <v>29.51</v>
      </c>
      <c r="E17" s="249">
        <v>2.7739915962436905E-2</v>
      </c>
      <c r="F17" s="250">
        <v>13.57</v>
      </c>
      <c r="G17" s="74">
        <v>1.1794051695666535E-2</v>
      </c>
      <c r="H17" s="179"/>
      <c r="I17" s="180"/>
      <c r="J17" s="171">
        <f t="shared" si="0"/>
        <v>24.77</v>
      </c>
      <c r="K17" s="193">
        <f t="shared" si="1"/>
        <v>29.51</v>
      </c>
      <c r="L17" s="171">
        <f t="shared" si="2"/>
        <v>13.57</v>
      </c>
      <c r="M17" s="182"/>
    </row>
    <row r="18" spans="1:13" x14ac:dyDescent="0.2">
      <c r="A18" s="58" t="s">
        <v>72</v>
      </c>
      <c r="B18" s="230">
        <v>0</v>
      </c>
      <c r="C18" s="249">
        <v>0</v>
      </c>
      <c r="D18" s="250">
        <v>0</v>
      </c>
      <c r="E18" s="249">
        <v>0</v>
      </c>
      <c r="F18" s="250">
        <v>0</v>
      </c>
      <c r="G18" s="74">
        <v>0</v>
      </c>
      <c r="H18" s="179"/>
      <c r="I18" s="180"/>
      <c r="J18" s="171">
        <f t="shared" si="0"/>
        <v>0</v>
      </c>
      <c r="K18" s="193">
        <f t="shared" si="1"/>
        <v>0</v>
      </c>
      <c r="L18" s="171">
        <f t="shared" si="2"/>
        <v>0</v>
      </c>
      <c r="M18" s="182"/>
    </row>
    <row r="19" spans="1:13" x14ac:dyDescent="0.2">
      <c r="A19" s="58" t="s">
        <v>41</v>
      </c>
      <c r="B19" s="230">
        <v>473892.94299999997</v>
      </c>
      <c r="C19" s="249">
        <v>8.1084666362014515E-2</v>
      </c>
      <c r="D19" s="250">
        <v>520296.32800000004</v>
      </c>
      <c r="E19" s="249">
        <v>8.4415964866501728E-2</v>
      </c>
      <c r="F19" s="250">
        <v>502877.94800000003</v>
      </c>
      <c r="G19" s="74">
        <v>8.50778156678344E-2</v>
      </c>
      <c r="H19" s="179"/>
      <c r="I19" s="180"/>
      <c r="J19" s="171">
        <f t="shared" si="0"/>
        <v>473892.94299999997</v>
      </c>
      <c r="K19" s="193">
        <f t="shared" si="1"/>
        <v>520296.32800000004</v>
      </c>
      <c r="L19" s="171">
        <f t="shared" si="2"/>
        <v>502877.94800000003</v>
      </c>
      <c r="M19" s="182"/>
    </row>
    <row r="20" spans="1:13" x14ac:dyDescent="0.2">
      <c r="A20" s="58" t="s">
        <v>84</v>
      </c>
      <c r="B20" s="230">
        <v>29585.67</v>
      </c>
      <c r="C20" s="249">
        <v>0.81235615567230579</v>
      </c>
      <c r="D20" s="250">
        <v>29527.33</v>
      </c>
      <c r="E20" s="249">
        <v>0.82980981220096539</v>
      </c>
      <c r="F20" s="250">
        <v>23779.98</v>
      </c>
      <c r="G20" s="74">
        <v>0.81837244236887696</v>
      </c>
      <c r="H20" s="179"/>
      <c r="I20" s="180"/>
      <c r="J20" s="171">
        <f t="shared" ref="J20" si="3">B20</f>
        <v>29585.67</v>
      </c>
      <c r="K20" s="193">
        <f t="shared" ref="K20" si="4">D20</f>
        <v>29527.33</v>
      </c>
      <c r="L20" s="171">
        <f t="shared" ref="L20" si="5">F20</f>
        <v>23779.98</v>
      </c>
      <c r="M20" s="182"/>
    </row>
    <row r="21" spans="1:13" x14ac:dyDescent="0.2">
      <c r="A21" s="58" t="s">
        <v>40</v>
      </c>
      <c r="B21" s="230">
        <v>0</v>
      </c>
      <c r="C21" s="249">
        <v>0</v>
      </c>
      <c r="D21" s="250">
        <v>0</v>
      </c>
      <c r="E21" s="249">
        <v>0</v>
      </c>
      <c r="F21" s="250">
        <v>0</v>
      </c>
      <c r="G21" s="74">
        <v>0</v>
      </c>
      <c r="H21" s="179"/>
      <c r="I21" s="180"/>
      <c r="J21" s="171">
        <f t="shared" si="0"/>
        <v>0</v>
      </c>
      <c r="K21" s="193">
        <f t="shared" si="1"/>
        <v>0</v>
      </c>
      <c r="L21" s="171">
        <f t="shared" si="2"/>
        <v>0</v>
      </c>
      <c r="M21" s="182"/>
    </row>
    <row r="22" spans="1:13" x14ac:dyDescent="0.2">
      <c r="A22" s="58" t="s">
        <v>39</v>
      </c>
      <c r="B22" s="230">
        <v>0</v>
      </c>
      <c r="C22" s="249">
        <v>0</v>
      </c>
      <c r="D22" s="250">
        <v>0</v>
      </c>
      <c r="E22" s="249">
        <v>0</v>
      </c>
      <c r="F22" s="250">
        <v>0</v>
      </c>
      <c r="G22" s="74">
        <v>0</v>
      </c>
      <c r="H22" s="179"/>
      <c r="I22" s="180"/>
      <c r="J22" s="171">
        <f t="shared" si="0"/>
        <v>0</v>
      </c>
      <c r="K22" s="193">
        <f t="shared" si="1"/>
        <v>0</v>
      </c>
      <c r="L22" s="171">
        <f t="shared" si="2"/>
        <v>0</v>
      </c>
      <c r="M22" s="182"/>
    </row>
    <row r="23" spans="1:13" x14ac:dyDescent="0.2">
      <c r="A23" s="58" t="s">
        <v>38</v>
      </c>
      <c r="B23" s="230">
        <v>35</v>
      </c>
      <c r="C23" s="249">
        <v>3.708935461343885E-3</v>
      </c>
      <c r="D23" s="250">
        <v>1612</v>
      </c>
      <c r="E23" s="249">
        <v>0.12019696793455081</v>
      </c>
      <c r="F23" s="250">
        <v>909</v>
      </c>
      <c r="G23" s="74">
        <v>7.385331156136625E-2</v>
      </c>
      <c r="H23" s="179"/>
      <c r="I23" s="180"/>
      <c r="J23" s="171">
        <f t="shared" si="0"/>
        <v>35</v>
      </c>
      <c r="K23" s="193">
        <f t="shared" si="1"/>
        <v>1612</v>
      </c>
      <c r="L23" s="171">
        <f t="shared" si="2"/>
        <v>909</v>
      </c>
      <c r="M23" s="182"/>
    </row>
    <row r="24" spans="1:13" x14ac:dyDescent="0.2">
      <c r="A24" s="58" t="s">
        <v>37</v>
      </c>
      <c r="B24" s="230">
        <v>999</v>
      </c>
      <c r="C24" s="249">
        <v>3.378493305008235E-3</v>
      </c>
      <c r="D24" s="250">
        <v>880</v>
      </c>
      <c r="E24" s="249">
        <v>3.0823180603796263E-3</v>
      </c>
      <c r="F24" s="250">
        <v>720</v>
      </c>
      <c r="G24" s="74">
        <v>2.7716984550067761E-3</v>
      </c>
      <c r="H24" s="179"/>
      <c r="I24" s="180"/>
      <c r="J24" s="171">
        <f t="shared" si="0"/>
        <v>999</v>
      </c>
      <c r="K24" s="193">
        <f t="shared" si="1"/>
        <v>880</v>
      </c>
      <c r="L24" s="171">
        <f t="shared" si="2"/>
        <v>720</v>
      </c>
      <c r="M24" s="182"/>
    </row>
    <row r="25" spans="1:13" x14ac:dyDescent="0.2">
      <c r="A25" s="58" t="s">
        <v>36</v>
      </c>
      <c r="B25" s="230">
        <v>122.336</v>
      </c>
      <c r="C25" s="249">
        <v>3.0138010858912333E-4</v>
      </c>
      <c r="D25" s="250">
        <v>133.11000000000001</v>
      </c>
      <c r="E25" s="249">
        <v>3.2703916474212066E-4</v>
      </c>
      <c r="F25" s="250">
        <v>128.32</v>
      </c>
      <c r="G25" s="74">
        <v>2.8917470285727429E-4</v>
      </c>
      <c r="H25" s="179"/>
      <c r="I25" s="180"/>
      <c r="J25" s="171">
        <f t="shared" si="0"/>
        <v>122.336</v>
      </c>
      <c r="K25" s="193">
        <f t="shared" si="1"/>
        <v>133.11000000000001</v>
      </c>
      <c r="L25" s="171">
        <f t="shared" si="2"/>
        <v>128.32</v>
      </c>
      <c r="M25" s="182"/>
    </row>
    <row r="26" spans="1:13" x14ac:dyDescent="0.2">
      <c r="A26" s="58" t="s">
        <v>3</v>
      </c>
      <c r="B26" s="230">
        <v>0</v>
      </c>
      <c r="C26" s="249">
        <v>0</v>
      </c>
      <c r="D26" s="250">
        <v>0</v>
      </c>
      <c r="E26" s="249">
        <v>0</v>
      </c>
      <c r="F26" s="250">
        <v>0</v>
      </c>
      <c r="G26" s="74">
        <v>0</v>
      </c>
      <c r="H26" s="179"/>
      <c r="I26" s="180"/>
      <c r="J26" s="171">
        <f t="shared" si="0"/>
        <v>0</v>
      </c>
      <c r="K26" s="193">
        <f t="shared" si="1"/>
        <v>0</v>
      </c>
      <c r="L26" s="171">
        <f t="shared" si="2"/>
        <v>0</v>
      </c>
      <c r="M26" s="182"/>
    </row>
    <row r="27" spans="1:13" x14ac:dyDescent="0.2">
      <c r="A27" s="58" t="s">
        <v>35</v>
      </c>
      <c r="B27" s="230">
        <v>239.49600000000001</v>
      </c>
      <c r="C27" s="249">
        <v>2.0664042102545747E-2</v>
      </c>
      <c r="D27" s="250">
        <v>605.22499999999991</v>
      </c>
      <c r="E27" s="249">
        <v>3.9345433959869822E-2</v>
      </c>
      <c r="F27" s="250">
        <v>313.60599999999999</v>
      </c>
      <c r="G27" s="74">
        <v>2.2321043779227747E-2</v>
      </c>
      <c r="H27" s="179"/>
      <c r="I27" s="180"/>
      <c r="J27" s="171">
        <f t="shared" si="0"/>
        <v>239.49600000000001</v>
      </c>
      <c r="K27" s="193">
        <f t="shared" si="1"/>
        <v>605.22499999999991</v>
      </c>
      <c r="L27" s="171">
        <f t="shared" si="2"/>
        <v>313.60599999999999</v>
      </c>
      <c r="M27" s="182"/>
    </row>
    <row r="28" spans="1:13" x14ac:dyDescent="0.2">
      <c r="A28" s="232" t="s">
        <v>34</v>
      </c>
      <c r="B28" s="233">
        <v>63103.231</v>
      </c>
      <c r="C28" s="234">
        <v>2.0440723976781993E-2</v>
      </c>
      <c r="D28" s="235">
        <v>68093.239999999991</v>
      </c>
      <c r="E28" s="234">
        <v>2.0343661333255054E-2</v>
      </c>
      <c r="F28" s="235">
        <v>63754.554000000004</v>
      </c>
      <c r="G28" s="234">
        <v>2.0103110938504382E-2</v>
      </c>
      <c r="H28" s="179"/>
      <c r="I28" s="180"/>
      <c r="J28" s="171">
        <f t="shared" si="0"/>
        <v>63103.231</v>
      </c>
      <c r="K28" s="193">
        <f t="shared" si="1"/>
        <v>68093.239999999991</v>
      </c>
      <c r="L28" s="171">
        <f t="shared" si="2"/>
        <v>63754.554000000004</v>
      </c>
      <c r="M28" s="179"/>
    </row>
    <row r="29" spans="1:13" x14ac:dyDescent="0.2">
      <c r="A29" s="394" t="s">
        <v>212</v>
      </c>
      <c r="B29" s="412">
        <f>SUM(B30,D30,F30)</f>
        <v>1868464.6570000001</v>
      </c>
      <c r="C29" s="413"/>
      <c r="D29" s="413"/>
      <c r="E29" s="413"/>
      <c r="F29" s="413"/>
      <c r="G29" s="413"/>
      <c r="H29" s="17"/>
      <c r="I29" s="183"/>
      <c r="J29" s="181"/>
      <c r="K29" s="171"/>
      <c r="L29" s="171"/>
      <c r="M29" s="171"/>
    </row>
    <row r="30" spans="1:13" ht="13.5" customHeight="1" x14ac:dyDescent="0.2">
      <c r="A30" s="394"/>
      <c r="B30" s="218">
        <v>601638.31700000004</v>
      </c>
      <c r="C30" s="205">
        <v>6.6631580621747039E-2</v>
      </c>
      <c r="D30" s="64">
        <v>645599.88500000001</v>
      </c>
      <c r="E30" s="205">
        <v>6.7839424230740852E-2</v>
      </c>
      <c r="F30" s="64">
        <v>621226.45500000007</v>
      </c>
      <c r="G30" s="205">
        <v>6.797566912389244E-2</v>
      </c>
      <c r="H30" s="17"/>
      <c r="I30" s="183"/>
      <c r="J30" s="171">
        <f>B30</f>
        <v>601638.31700000004</v>
      </c>
      <c r="K30" s="171">
        <f>D30</f>
        <v>645599.88500000001</v>
      </c>
      <c r="L30" s="171">
        <f>F30</f>
        <v>621226.45500000007</v>
      </c>
      <c r="M30" s="171"/>
    </row>
    <row r="31" spans="1:13" ht="12.75" customHeight="1" x14ac:dyDescent="0.2">
      <c r="A31" s="58" t="s">
        <v>29</v>
      </c>
      <c r="B31" s="230">
        <v>125147.52500000001</v>
      </c>
      <c r="C31" s="74">
        <v>5.1576902999054056E-2</v>
      </c>
      <c r="D31" s="34">
        <v>132018.45500000002</v>
      </c>
      <c r="E31" s="74">
        <v>5.3398558322355252E-2</v>
      </c>
      <c r="F31" s="34">
        <v>132756.20000000001</v>
      </c>
      <c r="G31" s="74">
        <v>5.3948078163318383E-2</v>
      </c>
      <c r="H31" s="179"/>
      <c r="I31" s="180"/>
      <c r="J31" s="171">
        <f>B31</f>
        <v>125147.52500000001</v>
      </c>
      <c r="K31" s="171">
        <f>D31</f>
        <v>132018.45500000002</v>
      </c>
      <c r="L31" s="171">
        <f>F31</f>
        <v>132756.20000000001</v>
      </c>
      <c r="M31" s="171"/>
    </row>
    <row r="32" spans="1:13" ht="12.75" customHeight="1" x14ac:dyDescent="0.2">
      <c r="A32" s="58" t="s">
        <v>0</v>
      </c>
      <c r="B32" s="230">
        <v>8507.14</v>
      </c>
      <c r="C32" s="249">
        <v>3.9373653104894921E-2</v>
      </c>
      <c r="D32" s="250">
        <v>8431.5499999999993</v>
      </c>
      <c r="E32" s="249">
        <v>3.3730160460520638E-2</v>
      </c>
      <c r="F32" s="250">
        <v>7736.4</v>
      </c>
      <c r="G32" s="74">
        <v>3.9497438642362291E-2</v>
      </c>
      <c r="H32" s="179"/>
      <c r="I32" s="180"/>
      <c r="J32" s="171">
        <f t="shared" ref="J32:J38" si="6">B32</f>
        <v>8507.14</v>
      </c>
      <c r="K32" s="171">
        <f t="shared" ref="K32:K38" si="7">D32</f>
        <v>8431.5499999999993</v>
      </c>
      <c r="L32" s="171">
        <f t="shared" ref="L32:L38" si="8">F32</f>
        <v>7736.4</v>
      </c>
      <c r="M32" s="171"/>
    </row>
    <row r="33" spans="1:13" ht="12.75" customHeight="1" x14ac:dyDescent="0.2">
      <c r="A33" s="58" t="s">
        <v>1</v>
      </c>
      <c r="B33" s="230">
        <v>8442.4130000000005</v>
      </c>
      <c r="C33" s="249">
        <v>9.1232838566904895E-2</v>
      </c>
      <c r="D33" s="250">
        <v>10049.386</v>
      </c>
      <c r="E33" s="249">
        <v>9.947062655347598E-2</v>
      </c>
      <c r="F33" s="250">
        <v>9541.1959999999999</v>
      </c>
      <c r="G33" s="74">
        <v>9.7750031267892973E-2</v>
      </c>
      <c r="H33" s="179"/>
      <c r="I33" s="180"/>
      <c r="J33" s="171">
        <f t="shared" si="6"/>
        <v>8442.4130000000005</v>
      </c>
      <c r="K33" s="171">
        <f t="shared" si="7"/>
        <v>10049.386</v>
      </c>
      <c r="L33" s="171">
        <f t="shared" si="8"/>
        <v>9541.1959999999999</v>
      </c>
      <c r="M33" s="171"/>
    </row>
    <row r="34" spans="1:13" ht="12.75" customHeight="1" x14ac:dyDescent="0.2">
      <c r="A34" s="58" t="s">
        <v>2</v>
      </c>
      <c r="B34" s="230">
        <v>928.55099999999993</v>
      </c>
      <c r="C34" s="249">
        <v>2.0550473229161623E-2</v>
      </c>
      <c r="D34" s="250">
        <v>1088.2170000000001</v>
      </c>
      <c r="E34" s="249">
        <v>2.1340538669375644E-2</v>
      </c>
      <c r="F34" s="250">
        <v>1021.939</v>
      </c>
      <c r="G34" s="74">
        <v>2.1410690010935596E-2</v>
      </c>
      <c r="H34" s="179"/>
      <c r="I34" s="180"/>
      <c r="J34" s="171">
        <f t="shared" si="6"/>
        <v>928.55099999999993</v>
      </c>
      <c r="K34" s="171">
        <f t="shared" si="7"/>
        <v>1088.2170000000001</v>
      </c>
      <c r="L34" s="171">
        <f t="shared" si="8"/>
        <v>1021.939</v>
      </c>
      <c r="M34" s="181"/>
    </row>
    <row r="35" spans="1:13" x14ac:dyDescent="0.2">
      <c r="A35" s="58" t="s">
        <v>6</v>
      </c>
      <c r="B35" s="230">
        <v>2098.1440000000002</v>
      </c>
      <c r="C35" s="249">
        <v>8.6926274177973328E-2</v>
      </c>
      <c r="D35" s="250">
        <v>2274.5140000000001</v>
      </c>
      <c r="E35" s="249">
        <v>8.6365659357026545E-2</v>
      </c>
      <c r="F35" s="250">
        <v>2343.2699999999995</v>
      </c>
      <c r="G35" s="74">
        <v>8.2841429899637664E-2</v>
      </c>
      <c r="H35" s="179"/>
      <c r="I35" s="180"/>
      <c r="J35" s="171">
        <f t="shared" si="6"/>
        <v>2098.1440000000002</v>
      </c>
      <c r="K35" s="171">
        <f t="shared" si="7"/>
        <v>2274.5140000000001</v>
      </c>
      <c r="L35" s="171">
        <f t="shared" si="8"/>
        <v>2343.2699999999995</v>
      </c>
      <c r="M35" s="181"/>
    </row>
    <row r="36" spans="1:13" x14ac:dyDescent="0.2">
      <c r="A36" s="58" t="s">
        <v>28</v>
      </c>
      <c r="B36" s="230">
        <v>254213.39399999997</v>
      </c>
      <c r="C36" s="249">
        <v>6.5750637017942384E-2</v>
      </c>
      <c r="D36" s="250">
        <v>275871.04199999996</v>
      </c>
      <c r="E36" s="249">
        <v>6.7564178869946784E-2</v>
      </c>
      <c r="F36" s="250">
        <v>264196.78200000001</v>
      </c>
      <c r="G36" s="74">
        <v>6.8078385101440014E-2</v>
      </c>
      <c r="H36" s="179"/>
      <c r="I36" s="180"/>
      <c r="J36" s="171">
        <f t="shared" si="6"/>
        <v>254213.39399999997</v>
      </c>
      <c r="K36" s="171">
        <f t="shared" si="7"/>
        <v>275871.04199999996</v>
      </c>
      <c r="L36" s="171">
        <f t="shared" si="8"/>
        <v>264196.78200000001</v>
      </c>
      <c r="M36" s="181"/>
    </row>
    <row r="37" spans="1:13" x14ac:dyDescent="0.2">
      <c r="A37" s="58" t="s">
        <v>5</v>
      </c>
      <c r="B37" s="230">
        <v>185400.74</v>
      </c>
      <c r="C37" s="249">
        <v>8.7231184849839494E-2</v>
      </c>
      <c r="D37" s="250">
        <v>198473.99300000002</v>
      </c>
      <c r="E37" s="249">
        <v>8.6992800041356344E-2</v>
      </c>
      <c r="F37" s="250">
        <v>186892.48400000003</v>
      </c>
      <c r="G37" s="74">
        <v>8.5244519376726488E-2</v>
      </c>
      <c r="H37" s="179"/>
      <c r="I37" s="180"/>
      <c r="J37" s="171">
        <f t="shared" ref="J37" si="9">B37</f>
        <v>185400.74</v>
      </c>
      <c r="K37" s="171">
        <f t="shared" ref="K37" si="10">D37</f>
        <v>198473.99300000002</v>
      </c>
      <c r="L37" s="171">
        <f t="shared" ref="L37" si="11">F37</f>
        <v>186892.48400000003</v>
      </c>
      <c r="M37" s="181"/>
    </row>
    <row r="38" spans="1:13" ht="12.75" thickBot="1" x14ac:dyDescent="0.25">
      <c r="A38" s="59" t="s">
        <v>3</v>
      </c>
      <c r="B38" s="231">
        <v>16900.41</v>
      </c>
      <c r="C38" s="75">
        <v>7.2453030279406E-2</v>
      </c>
      <c r="D38" s="44">
        <v>17392.727999999999</v>
      </c>
      <c r="E38" s="75">
        <v>6.9199273977538486E-2</v>
      </c>
      <c r="F38" s="44">
        <v>16738.184000000001</v>
      </c>
      <c r="G38" s="75">
        <v>7.1092652840706413E-2</v>
      </c>
      <c r="H38" s="179"/>
      <c r="I38" s="180"/>
      <c r="J38" s="171">
        <f t="shared" si="6"/>
        <v>16900.41</v>
      </c>
      <c r="K38" s="171">
        <f t="shared" si="7"/>
        <v>17392.727999999999</v>
      </c>
      <c r="L38" s="171">
        <f t="shared" si="8"/>
        <v>16738.184000000001</v>
      </c>
      <c r="M38" s="181"/>
    </row>
    <row r="39" spans="1:13" ht="18" customHeight="1" x14ac:dyDescent="0.2">
      <c r="A39" s="404" t="s">
        <v>268</v>
      </c>
      <c r="B39" s="404"/>
      <c r="C39" s="404"/>
      <c r="D39" s="404"/>
      <c r="E39" s="14"/>
      <c r="F39" s="14"/>
      <c r="G39" s="4" t="s">
        <v>87</v>
      </c>
      <c r="H39" s="17"/>
      <c r="I39" s="181"/>
      <c r="J39" s="181"/>
      <c r="K39" s="181"/>
      <c r="L39" s="181"/>
      <c r="M39" s="181"/>
    </row>
    <row r="40" spans="1:13" x14ac:dyDescent="0.2">
      <c r="A40" s="405"/>
      <c r="B40" s="405"/>
      <c r="C40" s="405"/>
      <c r="D40" s="405"/>
    </row>
    <row r="41" spans="1:13" x14ac:dyDescent="0.2">
      <c r="B41" s="130"/>
      <c r="D41" s="130"/>
      <c r="F41" s="130"/>
    </row>
    <row r="42" spans="1:13" x14ac:dyDescent="0.2">
      <c r="B42" s="130"/>
      <c r="C42" s="130"/>
      <c r="D42" s="130"/>
      <c r="E42" s="130"/>
      <c r="F42" s="130"/>
    </row>
    <row r="43" spans="1:13" x14ac:dyDescent="0.2">
      <c r="B43" s="130"/>
      <c r="C43" s="130"/>
      <c r="D43" s="130"/>
      <c r="E43" s="130"/>
      <c r="F43" s="130"/>
    </row>
    <row r="44" spans="1:13" x14ac:dyDescent="0.2">
      <c r="B44" s="246"/>
      <c r="C44" s="157"/>
      <c r="D44" s="246"/>
      <c r="E44" s="157"/>
      <c r="F44" s="246"/>
    </row>
    <row r="45" spans="1:13" x14ac:dyDescent="0.2">
      <c r="B45" s="130"/>
      <c r="D45" s="130"/>
      <c r="F45" s="130"/>
    </row>
  </sheetData>
  <mergeCells count="14">
    <mergeCell ref="B5:C5"/>
    <mergeCell ref="B3:G3"/>
    <mergeCell ref="B4:G4"/>
    <mergeCell ref="D5:E5"/>
    <mergeCell ref="F5:G5"/>
    <mergeCell ref="A39:D40"/>
    <mergeCell ref="A29:A30"/>
    <mergeCell ref="B29:G29"/>
    <mergeCell ref="A7:A8"/>
    <mergeCell ref="B11:G11"/>
    <mergeCell ref="A11:A12"/>
    <mergeCell ref="B7:G7"/>
    <mergeCell ref="A9:A10"/>
    <mergeCell ref="B9:G9"/>
  </mergeCells>
  <conditionalFormatting sqref="C13:C28 C31:C38 E13:E28 E31:E38 G13:G28 G31:G38">
    <cfRule type="dataBar" priority="1">
      <dataBar>
        <cfvo type="num" val="0"/>
        <cfvo type="num" val="1"/>
        <color rgb="FF63C384"/>
      </dataBar>
      <extLst>
        <ext xmlns:x14="http://schemas.microsoft.com/office/spreadsheetml/2009/9/main" uri="{B025F937-C7B1-47D3-B67F-A62EFF666E3E}">
          <x14:id>{382672EF-661E-4590-859F-178DED88372F}</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382672EF-661E-4590-859F-178DED88372F}">
            <x14:dataBar minLength="0" maxLength="100" gradient="0" direction="rightToLeft">
              <x14:cfvo type="num">
                <xm:f>0</xm:f>
              </x14:cfvo>
              <x14:cfvo type="num">
                <xm:f>1</xm:f>
              </x14:cfvo>
              <x14:negativeFillColor rgb="FFFF0000"/>
              <x14:axisColor rgb="FF000000"/>
            </x14:dataBar>
          </x14:cfRule>
          <xm:sqref>C13:C28 C31:C38 E13:E28 E31:E38 G13:G28 G31:G38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customWidth="1"/>
    <col min="4" max="4" width="14.42578125" style="125" customWidth="1"/>
    <col min="5" max="5" width="8" style="125" customWidth="1"/>
    <col min="6" max="6" width="14.42578125" style="125" customWidth="1"/>
    <col min="7" max="7" width="8" style="125" customWidth="1"/>
    <col min="8" max="8" width="14.42578125" style="125" customWidth="1"/>
    <col min="9" max="9" width="8" style="125" customWidth="1"/>
    <col min="10" max="10" width="14.42578125" style="125" customWidth="1"/>
    <col min="11" max="11" width="8" style="125" customWidth="1"/>
    <col min="12" max="12" width="14.42578125" style="125" customWidth="1"/>
    <col min="13" max="13" width="8" style="125" customWidth="1"/>
    <col min="14" max="26" width="9.140625" style="125" customWidth="1"/>
    <col min="27" max="16384" width="9.140625" style="125"/>
  </cols>
  <sheetData>
    <row r="1" spans="1:21" ht="18.75" x14ac:dyDescent="0.3">
      <c r="A1" s="167" t="s">
        <v>56</v>
      </c>
      <c r="B1" s="176"/>
      <c r="C1" s="176"/>
      <c r="D1" s="176"/>
      <c r="E1" s="176"/>
      <c r="F1" s="176"/>
      <c r="G1" s="176"/>
      <c r="H1" s="176"/>
      <c r="I1" s="176"/>
      <c r="J1" s="176"/>
      <c r="K1" s="176"/>
      <c r="L1" s="176"/>
      <c r="M1" s="168" t="str">
        <f>Obsah!$A$1</f>
        <v>I. čtvrtletí 2018</v>
      </c>
      <c r="N1" s="179"/>
      <c r="O1" s="176"/>
    </row>
    <row r="2" spans="1:21" ht="7.5" customHeight="1" x14ac:dyDescent="0.3">
      <c r="A2" s="167"/>
      <c r="B2" s="176"/>
      <c r="C2" s="176"/>
      <c r="D2" s="176"/>
      <c r="E2" s="176"/>
      <c r="F2" s="176"/>
      <c r="G2" s="176"/>
      <c r="H2" s="176"/>
      <c r="I2" s="176"/>
      <c r="J2" s="176"/>
      <c r="K2" s="176"/>
      <c r="L2" s="176"/>
      <c r="M2" s="176"/>
      <c r="N2" s="179"/>
      <c r="O2" s="176"/>
    </row>
    <row r="3" spans="1:21" x14ac:dyDescent="0.2">
      <c r="A3" s="56"/>
      <c r="B3" s="416"/>
      <c r="C3" s="416"/>
      <c r="D3" s="416"/>
      <c r="E3" s="416"/>
      <c r="F3" s="416"/>
      <c r="G3" s="417"/>
      <c r="H3" s="418"/>
      <c r="I3" s="416"/>
      <c r="J3" s="416"/>
      <c r="K3" s="416"/>
      <c r="L3" s="416"/>
      <c r="M3" s="416"/>
      <c r="N3" s="84"/>
    </row>
    <row r="4" spans="1:21" ht="13.5" customHeight="1" x14ac:dyDescent="0.2">
      <c r="A4" s="56"/>
      <c r="B4" s="419"/>
      <c r="C4" s="420"/>
      <c r="D4" s="420"/>
      <c r="E4" s="420"/>
      <c r="F4" s="420"/>
      <c r="G4" s="421"/>
      <c r="H4" s="419"/>
      <c r="I4" s="420"/>
      <c r="J4" s="420"/>
      <c r="K4" s="420"/>
      <c r="L4" s="420"/>
      <c r="M4" s="420"/>
      <c r="N4" s="85"/>
    </row>
    <row r="5" spans="1:21" x14ac:dyDescent="0.2">
      <c r="A5" s="26"/>
      <c r="B5" s="414"/>
      <c r="C5" s="422"/>
      <c r="D5" s="414"/>
      <c r="E5" s="422"/>
      <c r="F5" s="414"/>
      <c r="G5" s="422"/>
      <c r="H5" s="414"/>
      <c r="I5" s="422"/>
      <c r="J5" s="414"/>
      <c r="K5" s="422"/>
      <c r="L5" s="414"/>
      <c r="M5" s="415"/>
      <c r="N5" s="86"/>
    </row>
    <row r="6" spans="1:21" x14ac:dyDescent="0.2">
      <c r="A6" s="24"/>
      <c r="B6" s="96"/>
      <c r="C6" s="61"/>
      <c r="D6" s="61"/>
      <c r="E6" s="61"/>
      <c r="F6" s="61"/>
      <c r="G6" s="61"/>
      <c r="H6" s="61"/>
      <c r="I6" s="61"/>
      <c r="J6" s="61"/>
      <c r="K6" s="61"/>
      <c r="L6" s="61"/>
      <c r="M6" s="81"/>
      <c r="N6" s="86"/>
    </row>
    <row r="7" spans="1:21" x14ac:dyDescent="0.2">
      <c r="A7" s="402"/>
      <c r="B7" s="425"/>
      <c r="C7" s="426"/>
      <c r="D7" s="426"/>
      <c r="E7" s="426"/>
      <c r="F7" s="426"/>
      <c r="G7" s="427"/>
      <c r="H7" s="425"/>
      <c r="I7" s="426"/>
      <c r="J7" s="426"/>
      <c r="K7" s="426"/>
      <c r="L7" s="426"/>
      <c r="M7" s="426"/>
      <c r="N7" s="87"/>
    </row>
    <row r="8" spans="1:21" x14ac:dyDescent="0.2">
      <c r="A8" s="397"/>
      <c r="B8" s="63"/>
      <c r="C8" s="78"/>
      <c r="D8" s="64"/>
      <c r="E8" s="78"/>
      <c r="F8" s="64"/>
      <c r="G8" s="78"/>
      <c r="H8" s="63"/>
      <c r="I8" s="78"/>
      <c r="J8" s="64"/>
      <c r="K8" s="78"/>
      <c r="L8" s="64"/>
      <c r="M8" s="78"/>
      <c r="N8" s="88"/>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416"/>
      <c r="C18" s="416"/>
      <c r="D18" s="416"/>
      <c r="E18" s="416"/>
      <c r="F18" s="416"/>
      <c r="G18" s="417"/>
      <c r="H18" s="13"/>
      <c r="I18" s="13"/>
      <c r="J18" s="13"/>
      <c r="K18" s="13"/>
      <c r="L18" s="13"/>
      <c r="M18" s="13"/>
      <c r="N18" s="179"/>
      <c r="O18" s="176"/>
      <c r="P18" s="92"/>
      <c r="Q18" s="70"/>
      <c r="R18" s="14"/>
      <c r="S18" s="14"/>
      <c r="T18" s="14"/>
    </row>
    <row r="19" spans="1:20" x14ac:dyDescent="0.2">
      <c r="A19" s="68"/>
      <c r="B19" s="428"/>
      <c r="C19" s="429"/>
      <c r="D19" s="429"/>
      <c r="E19" s="429"/>
      <c r="F19" s="429"/>
      <c r="G19" s="429"/>
      <c r="H19" s="179"/>
      <c r="I19" s="180"/>
      <c r="J19" s="181"/>
      <c r="K19" s="83"/>
      <c r="L19" s="181"/>
      <c r="M19" s="182"/>
      <c r="N19" s="179"/>
      <c r="O19" s="176"/>
      <c r="P19" s="92"/>
      <c r="Q19" s="70"/>
      <c r="R19" s="14"/>
      <c r="S19" s="14"/>
      <c r="T19" s="14"/>
    </row>
    <row r="20" spans="1:20" x14ac:dyDescent="0.2">
      <c r="A20" s="69"/>
      <c r="B20" s="415"/>
      <c r="C20" s="422"/>
      <c r="D20" s="415"/>
      <c r="E20" s="422"/>
      <c r="F20" s="415"/>
      <c r="G20" s="422"/>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423"/>
      <c r="B22" s="425"/>
      <c r="C22" s="426"/>
      <c r="D22" s="426"/>
      <c r="E22" s="426"/>
      <c r="F22" s="426"/>
      <c r="G22" s="426"/>
      <c r="H22" s="179"/>
      <c r="I22" s="180"/>
      <c r="J22" s="181"/>
      <c r="K22" s="83"/>
      <c r="L22" s="181"/>
      <c r="M22" s="182"/>
      <c r="N22" s="179"/>
      <c r="O22" s="176"/>
      <c r="P22" s="92"/>
      <c r="Q22" s="70"/>
      <c r="R22" s="14"/>
      <c r="S22" s="14"/>
      <c r="T22" s="14"/>
    </row>
    <row r="23" spans="1:20" x14ac:dyDescent="0.2">
      <c r="A23" s="424"/>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4" ht="18.75" x14ac:dyDescent="0.3">
      <c r="A1" s="167" t="s">
        <v>57</v>
      </c>
      <c r="M1" s="168" t="str">
        <f>Obsah!$A$1</f>
        <v>I. čtvrtletí 2018</v>
      </c>
    </row>
    <row r="2" spans="1:24" ht="7.5" customHeight="1" x14ac:dyDescent="0.2"/>
    <row r="3" spans="1:24" x14ac:dyDescent="0.2">
      <c r="A3" s="56"/>
      <c r="B3" s="416"/>
      <c r="C3" s="416"/>
      <c r="D3" s="416"/>
      <c r="E3" s="416"/>
      <c r="F3" s="416"/>
      <c r="G3" s="417"/>
      <c r="H3" s="418"/>
      <c r="I3" s="416"/>
      <c r="J3" s="416"/>
      <c r="K3" s="416"/>
      <c r="L3" s="416"/>
      <c r="M3" s="416"/>
      <c r="N3" s="15"/>
    </row>
    <row r="4" spans="1:24" x14ac:dyDescent="0.2">
      <c r="A4" s="56"/>
      <c r="B4" s="419"/>
      <c r="C4" s="420"/>
      <c r="D4" s="420"/>
      <c r="E4" s="420"/>
      <c r="F4" s="420"/>
      <c r="G4" s="421"/>
      <c r="H4" s="419"/>
      <c r="I4" s="420"/>
      <c r="J4" s="420"/>
      <c r="K4" s="420"/>
      <c r="L4" s="420"/>
      <c r="M4" s="420"/>
      <c r="N4" s="71"/>
    </row>
    <row r="5" spans="1:24" x14ac:dyDescent="0.2">
      <c r="A5" s="26"/>
      <c r="B5" s="414"/>
      <c r="C5" s="422"/>
      <c r="D5" s="414"/>
      <c r="E5" s="422"/>
      <c r="F5" s="414"/>
      <c r="G5" s="422"/>
      <c r="H5" s="414"/>
      <c r="I5" s="422"/>
      <c r="J5" s="414"/>
      <c r="K5" s="422"/>
      <c r="L5" s="414"/>
      <c r="M5" s="415"/>
      <c r="N5" s="91"/>
    </row>
    <row r="6" spans="1:24" x14ac:dyDescent="0.2">
      <c r="A6" s="24"/>
      <c r="B6" s="96"/>
      <c r="C6" s="61"/>
      <c r="D6" s="61"/>
      <c r="E6" s="61"/>
      <c r="F6" s="61"/>
      <c r="G6" s="61"/>
      <c r="H6" s="61"/>
      <c r="I6" s="61"/>
      <c r="J6" s="61"/>
      <c r="K6" s="61"/>
      <c r="L6" s="61"/>
      <c r="M6" s="62"/>
      <c r="N6" s="91"/>
    </row>
    <row r="7" spans="1:24" x14ac:dyDescent="0.2">
      <c r="A7" s="402"/>
      <c r="B7" s="425"/>
      <c r="C7" s="426"/>
      <c r="D7" s="426"/>
      <c r="E7" s="426"/>
      <c r="F7" s="426"/>
      <c r="G7" s="427"/>
      <c r="H7" s="425"/>
      <c r="I7" s="426"/>
      <c r="J7" s="426"/>
      <c r="K7" s="426"/>
      <c r="L7" s="426"/>
      <c r="M7" s="426"/>
      <c r="N7" s="72"/>
    </row>
    <row r="8" spans="1:24" x14ac:dyDescent="0.2">
      <c r="A8" s="397"/>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416"/>
      <c r="C18" s="416"/>
      <c r="D18" s="416"/>
      <c r="E18" s="416"/>
      <c r="F18" s="416"/>
      <c r="G18" s="417"/>
      <c r="H18" s="176"/>
      <c r="I18" s="176"/>
      <c r="J18" s="176"/>
      <c r="K18" s="176"/>
      <c r="L18" s="176"/>
      <c r="M18" s="176"/>
      <c r="N18" s="179"/>
      <c r="O18" s="176"/>
    </row>
    <row r="19" spans="1:15" x14ac:dyDescent="0.2">
      <c r="A19" s="68"/>
      <c r="B19" s="428"/>
      <c r="C19" s="429"/>
      <c r="D19" s="429"/>
      <c r="E19" s="429"/>
      <c r="F19" s="429"/>
      <c r="G19" s="429"/>
      <c r="H19" s="179"/>
      <c r="I19" s="180"/>
      <c r="J19" s="181"/>
      <c r="K19" s="83"/>
      <c r="L19" s="181"/>
      <c r="M19" s="182"/>
      <c r="N19" s="179"/>
      <c r="O19" s="176"/>
    </row>
    <row r="20" spans="1:15" x14ac:dyDescent="0.2">
      <c r="A20" s="69"/>
      <c r="B20" s="415"/>
      <c r="C20" s="422"/>
      <c r="D20" s="415"/>
      <c r="E20" s="422"/>
      <c r="F20" s="415"/>
      <c r="G20" s="422"/>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423"/>
      <c r="B22" s="425"/>
      <c r="C22" s="426"/>
      <c r="D22" s="426"/>
      <c r="E22" s="426"/>
      <c r="F22" s="426"/>
      <c r="G22" s="426"/>
      <c r="H22" s="179"/>
      <c r="I22" s="180"/>
      <c r="J22" s="181"/>
      <c r="K22" s="83"/>
      <c r="L22" s="181"/>
      <c r="M22" s="182"/>
      <c r="N22" s="179"/>
      <c r="O22" s="176"/>
    </row>
    <row r="23" spans="1:15" x14ac:dyDescent="0.2">
      <c r="A23" s="424"/>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K37"/>
  <sheetViews>
    <sheetView showGridLines="0" zoomScaleNormal="100" workbookViewId="0">
      <selection activeCell="M21" sqref="M21"/>
    </sheetView>
  </sheetViews>
  <sheetFormatPr defaultRowHeight="12" x14ac:dyDescent="0.2"/>
  <cols>
    <col min="1" max="1" width="8" style="125" customWidth="1"/>
    <col min="2" max="6" width="9.140625" style="125"/>
    <col min="7" max="7" width="9.140625" style="125" customWidth="1"/>
    <col min="8" max="8" width="9.140625" style="133" customWidth="1"/>
    <col min="9" max="9" width="9.140625" style="125" customWidth="1"/>
    <col min="10" max="10" width="9" style="125" customWidth="1"/>
    <col min="11" max="11" width="9.140625" style="125" customWidth="1"/>
    <col min="12" max="16384" width="9.140625" style="125"/>
  </cols>
  <sheetData>
    <row r="1" spans="1:11" ht="12.75" x14ac:dyDescent="0.2">
      <c r="A1" s="132" t="str">
        <f>Titulní!A30</f>
        <v>I. čtvrtletí 2018</v>
      </c>
    </row>
    <row r="3" spans="1:11" x14ac:dyDescent="0.2">
      <c r="A3" s="134"/>
      <c r="B3" s="134"/>
      <c r="C3" s="134"/>
      <c r="D3" s="134"/>
      <c r="E3" s="134"/>
      <c r="F3" s="134"/>
      <c r="G3" s="134"/>
      <c r="H3" s="135"/>
      <c r="I3" s="134"/>
    </row>
    <row r="4" spans="1:11" x14ac:dyDescent="0.2">
      <c r="C4" s="136"/>
      <c r="D4" s="137"/>
      <c r="E4" s="137"/>
      <c r="F4" s="137"/>
      <c r="I4" s="138"/>
      <c r="J4" s="138"/>
      <c r="K4" s="138"/>
    </row>
    <row r="5" spans="1:11" x14ac:dyDescent="0.2">
      <c r="J5" s="138"/>
      <c r="K5" s="138"/>
    </row>
    <row r="6" spans="1:11" x14ac:dyDescent="0.2">
      <c r="J6" s="138"/>
      <c r="K6" s="138"/>
    </row>
    <row r="7" spans="1:11" ht="18.75" x14ac:dyDescent="0.2">
      <c r="A7" s="139" t="s">
        <v>46</v>
      </c>
      <c r="J7" s="138"/>
      <c r="K7" s="138"/>
    </row>
    <row r="8" spans="1:11" ht="12.75" x14ac:dyDescent="0.2">
      <c r="A8" s="140"/>
      <c r="B8" s="141"/>
      <c r="C8" s="141"/>
      <c r="D8" s="141"/>
      <c r="E8" s="141"/>
      <c r="F8" s="141"/>
      <c r="G8" s="141"/>
      <c r="H8" s="142"/>
      <c r="I8" s="141"/>
      <c r="J8" s="143"/>
      <c r="K8" s="143"/>
    </row>
    <row r="9" spans="1:11" s="141" customFormat="1" ht="15.95" customHeight="1" x14ac:dyDescent="0.2">
      <c r="A9" s="144">
        <v>1</v>
      </c>
      <c r="B9" s="145" t="s">
        <v>33</v>
      </c>
      <c r="C9" s="146"/>
      <c r="D9" s="146"/>
      <c r="E9" s="146"/>
      <c r="F9" s="146"/>
      <c r="G9" s="146"/>
      <c r="H9" s="147"/>
      <c r="I9" s="148"/>
      <c r="J9" s="149"/>
      <c r="K9" s="150" t="s">
        <v>25</v>
      </c>
    </row>
    <row r="10" spans="1:11" s="141" customFormat="1" ht="15.95" customHeight="1" x14ac:dyDescent="0.2">
      <c r="A10" s="144">
        <v>2</v>
      </c>
      <c r="B10" s="145" t="s">
        <v>54</v>
      </c>
      <c r="C10" s="146"/>
      <c r="D10" s="146"/>
      <c r="E10" s="146"/>
      <c r="F10" s="146"/>
      <c r="G10" s="146"/>
      <c r="H10" s="147"/>
      <c r="I10" s="148"/>
      <c r="J10" s="149"/>
      <c r="K10" s="150" t="s">
        <v>26</v>
      </c>
    </row>
    <row r="11" spans="1:11" s="141" customFormat="1" ht="15.95" customHeight="1" x14ac:dyDescent="0.2">
      <c r="A11" s="144">
        <v>3</v>
      </c>
      <c r="B11" s="151" t="s">
        <v>81</v>
      </c>
      <c r="C11" s="152"/>
      <c r="D11" s="152"/>
      <c r="E11" s="153"/>
      <c r="F11" s="153"/>
      <c r="G11" s="153"/>
      <c r="H11" s="152"/>
      <c r="I11" s="153"/>
      <c r="J11" s="152"/>
      <c r="K11" s="150" t="s">
        <v>27</v>
      </c>
    </row>
    <row r="12" spans="1:11" s="141" customFormat="1" ht="15.95" customHeight="1" x14ac:dyDescent="0.2">
      <c r="A12" s="144" t="s">
        <v>133</v>
      </c>
      <c r="B12" s="151" t="s">
        <v>159</v>
      </c>
      <c r="C12" s="152"/>
      <c r="D12" s="152"/>
      <c r="E12" s="153"/>
      <c r="F12" s="153"/>
      <c r="G12" s="153"/>
      <c r="H12" s="152"/>
      <c r="I12" s="153"/>
      <c r="J12" s="152"/>
      <c r="K12" s="150" t="s">
        <v>162</v>
      </c>
    </row>
    <row r="13" spans="1:11" s="141" customFormat="1" ht="15.95" customHeight="1" x14ac:dyDescent="0.2">
      <c r="A13" s="144" t="s">
        <v>134</v>
      </c>
      <c r="B13" s="151" t="s">
        <v>156</v>
      </c>
      <c r="C13" s="152"/>
      <c r="D13" s="152"/>
      <c r="E13" s="153"/>
      <c r="F13" s="153"/>
      <c r="G13" s="153"/>
      <c r="H13" s="152"/>
      <c r="I13" s="153"/>
      <c r="J13" s="152"/>
      <c r="K13" s="150" t="s">
        <v>163</v>
      </c>
    </row>
    <row r="14" spans="1:11" s="141" customFormat="1" ht="15.95" customHeight="1" x14ac:dyDescent="0.2">
      <c r="A14" s="144" t="s">
        <v>135</v>
      </c>
      <c r="B14" s="151" t="s">
        <v>160</v>
      </c>
      <c r="C14" s="152"/>
      <c r="D14" s="152"/>
      <c r="E14" s="153"/>
      <c r="F14" s="153"/>
      <c r="G14" s="153"/>
      <c r="H14" s="152"/>
      <c r="I14" s="153"/>
      <c r="J14" s="152"/>
      <c r="K14" s="150" t="s">
        <v>164</v>
      </c>
    </row>
    <row r="15" spans="1:11" s="141" customFormat="1" ht="15.95" customHeight="1" x14ac:dyDescent="0.2">
      <c r="A15" s="144" t="s">
        <v>136</v>
      </c>
      <c r="B15" s="151" t="s">
        <v>202</v>
      </c>
      <c r="C15" s="152"/>
      <c r="D15" s="152"/>
      <c r="E15" s="153"/>
      <c r="F15" s="153"/>
      <c r="G15" s="153"/>
      <c r="H15" s="152"/>
      <c r="I15" s="153"/>
      <c r="J15" s="152"/>
      <c r="K15" s="150" t="s">
        <v>165</v>
      </c>
    </row>
    <row r="16" spans="1:11" s="141" customFormat="1" ht="15.95" customHeight="1" x14ac:dyDescent="0.2">
      <c r="A16" s="144" t="s">
        <v>137</v>
      </c>
      <c r="B16" s="151" t="s">
        <v>203</v>
      </c>
      <c r="C16" s="152"/>
      <c r="D16" s="152"/>
      <c r="E16" s="153"/>
      <c r="F16" s="153"/>
      <c r="G16" s="153"/>
      <c r="H16" s="152"/>
      <c r="I16" s="153"/>
      <c r="J16" s="152"/>
      <c r="K16" s="150" t="s">
        <v>166</v>
      </c>
    </row>
    <row r="17" spans="1:11" s="141" customFormat="1" ht="15.95" customHeight="1" x14ac:dyDescent="0.2">
      <c r="A17" s="144" t="s">
        <v>138</v>
      </c>
      <c r="B17" s="151" t="s">
        <v>204</v>
      </c>
      <c r="C17" s="152"/>
      <c r="D17" s="154"/>
      <c r="E17" s="153"/>
      <c r="F17" s="153"/>
      <c r="G17" s="153"/>
      <c r="H17" s="152"/>
      <c r="I17" s="153"/>
      <c r="J17" s="152"/>
      <c r="K17" s="150" t="s">
        <v>167</v>
      </c>
    </row>
    <row r="18" spans="1:11" s="141" customFormat="1" ht="15.95" customHeight="1" x14ac:dyDescent="0.2">
      <c r="A18" s="144" t="s">
        <v>139</v>
      </c>
      <c r="B18" s="151" t="s">
        <v>210</v>
      </c>
      <c r="C18" s="152"/>
      <c r="D18" s="152"/>
      <c r="E18" s="153"/>
      <c r="F18" s="153"/>
      <c r="G18" s="153"/>
      <c r="H18" s="152"/>
      <c r="I18" s="153"/>
      <c r="J18" s="152"/>
      <c r="K18" s="150" t="s">
        <v>168</v>
      </c>
    </row>
    <row r="19" spans="1:11" s="141" customFormat="1" ht="15.95" customHeight="1" x14ac:dyDescent="0.2">
      <c r="A19" s="144">
        <v>6</v>
      </c>
      <c r="B19" s="151" t="s">
        <v>161</v>
      </c>
      <c r="C19" s="152"/>
      <c r="D19" s="152"/>
      <c r="E19" s="153"/>
      <c r="F19" s="153"/>
      <c r="G19" s="153"/>
      <c r="H19" s="152"/>
      <c r="I19" s="153"/>
      <c r="J19" s="152"/>
      <c r="K19" s="150" t="s">
        <v>169</v>
      </c>
    </row>
    <row r="20" spans="1:11" s="141" customFormat="1" ht="15.95" customHeight="1" x14ac:dyDescent="0.2">
      <c r="A20" s="144" t="s">
        <v>140</v>
      </c>
      <c r="B20" s="151" t="s">
        <v>199</v>
      </c>
      <c r="C20" s="152"/>
      <c r="D20" s="152"/>
      <c r="E20" s="153"/>
      <c r="F20" s="153"/>
      <c r="G20" s="153"/>
      <c r="H20" s="152"/>
      <c r="I20" s="153"/>
      <c r="J20" s="152"/>
      <c r="K20" s="150" t="s">
        <v>170</v>
      </c>
    </row>
    <row r="21" spans="1:11" s="141" customFormat="1" ht="15.95" customHeight="1" x14ac:dyDescent="0.2">
      <c r="A21" s="144" t="s">
        <v>141</v>
      </c>
      <c r="B21" s="151" t="s">
        <v>201</v>
      </c>
      <c r="C21" s="152"/>
      <c r="D21" s="152"/>
      <c r="E21" s="153"/>
      <c r="F21" s="153"/>
      <c r="G21" s="153"/>
      <c r="H21" s="152"/>
      <c r="I21" s="153"/>
      <c r="J21" s="152"/>
      <c r="K21" s="150" t="s">
        <v>171</v>
      </c>
    </row>
    <row r="22" spans="1:11" s="141" customFormat="1" ht="15.95" customHeight="1" x14ac:dyDescent="0.2">
      <c r="A22" s="144" t="s">
        <v>142</v>
      </c>
      <c r="B22" s="151" t="s">
        <v>232</v>
      </c>
      <c r="C22" s="152"/>
      <c r="D22" s="152"/>
      <c r="E22" s="153"/>
      <c r="F22" s="153"/>
      <c r="G22" s="153"/>
      <c r="H22" s="152"/>
      <c r="I22" s="153"/>
      <c r="J22" s="152"/>
      <c r="K22" s="150" t="s">
        <v>172</v>
      </c>
    </row>
    <row r="23" spans="1:11" s="141" customFormat="1" ht="15.95" customHeight="1" x14ac:dyDescent="0.2">
      <c r="A23" s="144" t="s">
        <v>143</v>
      </c>
      <c r="B23" s="151" t="s">
        <v>233</v>
      </c>
      <c r="C23" s="152"/>
      <c r="D23" s="152"/>
      <c r="E23" s="153"/>
      <c r="F23" s="153"/>
      <c r="G23" s="153"/>
      <c r="H23" s="152"/>
      <c r="I23" s="153"/>
      <c r="J23" s="152"/>
      <c r="K23" s="150" t="s">
        <v>173</v>
      </c>
    </row>
    <row r="24" spans="1:11" s="141" customFormat="1" ht="15.95" customHeight="1" x14ac:dyDescent="0.2">
      <c r="A24" s="144" t="s">
        <v>144</v>
      </c>
      <c r="B24" s="151" t="s">
        <v>220</v>
      </c>
      <c r="C24" s="152"/>
      <c r="D24" s="152"/>
      <c r="E24" s="153"/>
      <c r="F24" s="153"/>
      <c r="G24" s="153"/>
      <c r="H24" s="152"/>
      <c r="I24" s="153"/>
      <c r="J24" s="152"/>
      <c r="K24" s="150" t="s">
        <v>174</v>
      </c>
    </row>
    <row r="25" spans="1:11" s="141" customFormat="1" ht="15.95" customHeight="1" x14ac:dyDescent="0.2">
      <c r="A25" s="144" t="s">
        <v>145</v>
      </c>
      <c r="B25" s="151" t="s">
        <v>221</v>
      </c>
      <c r="C25" s="152"/>
      <c r="D25" s="152"/>
      <c r="E25" s="153"/>
      <c r="F25" s="153"/>
      <c r="G25" s="153"/>
      <c r="H25" s="152"/>
      <c r="I25" s="153"/>
      <c r="J25" s="152"/>
      <c r="K25" s="150" t="s">
        <v>175</v>
      </c>
    </row>
    <row r="26" spans="1:11" s="141" customFormat="1" ht="15.95" customHeight="1" x14ac:dyDescent="0.2">
      <c r="A26" s="144" t="s">
        <v>146</v>
      </c>
      <c r="B26" s="151" t="s">
        <v>230</v>
      </c>
      <c r="C26" s="152"/>
      <c r="D26" s="152"/>
      <c r="E26" s="153"/>
      <c r="F26" s="153"/>
      <c r="G26" s="153"/>
      <c r="H26" s="152"/>
      <c r="I26" s="153"/>
      <c r="J26" s="152"/>
      <c r="K26" s="150" t="s">
        <v>176</v>
      </c>
    </row>
    <row r="27" spans="1:11" s="141" customFormat="1" ht="15.95" customHeight="1" x14ac:dyDescent="0.2">
      <c r="A27" s="144" t="s">
        <v>147</v>
      </c>
      <c r="B27" s="151" t="s">
        <v>222</v>
      </c>
      <c r="C27" s="152"/>
      <c r="D27" s="152"/>
      <c r="E27" s="153"/>
      <c r="F27" s="153"/>
      <c r="G27" s="153"/>
      <c r="H27" s="152"/>
      <c r="I27" s="153"/>
      <c r="J27" s="152"/>
      <c r="K27" s="150" t="s">
        <v>177</v>
      </c>
    </row>
    <row r="28" spans="1:11" s="141" customFormat="1" ht="15.95" customHeight="1" x14ac:dyDescent="0.2">
      <c r="A28" s="144" t="s">
        <v>148</v>
      </c>
      <c r="B28" s="151" t="s">
        <v>223</v>
      </c>
      <c r="C28" s="152"/>
      <c r="D28" s="152"/>
      <c r="E28" s="153"/>
      <c r="F28" s="153"/>
      <c r="G28" s="153"/>
      <c r="H28" s="152"/>
      <c r="I28" s="153"/>
      <c r="J28" s="152"/>
      <c r="K28" s="150" t="s">
        <v>178</v>
      </c>
    </row>
    <row r="29" spans="1:11" s="141" customFormat="1" ht="15.95" customHeight="1" x14ac:dyDescent="0.2">
      <c r="A29" s="144" t="s">
        <v>149</v>
      </c>
      <c r="B29" s="151" t="s">
        <v>224</v>
      </c>
      <c r="C29" s="152"/>
      <c r="D29" s="152"/>
      <c r="E29" s="153"/>
      <c r="F29" s="153"/>
      <c r="G29" s="153"/>
      <c r="H29" s="152"/>
      <c r="I29" s="153"/>
      <c r="J29" s="152"/>
      <c r="K29" s="150" t="s">
        <v>179</v>
      </c>
    </row>
    <row r="30" spans="1:11" s="141" customFormat="1" ht="15.95" customHeight="1" x14ac:dyDescent="0.2">
      <c r="A30" s="144" t="s">
        <v>150</v>
      </c>
      <c r="B30" s="151" t="s">
        <v>225</v>
      </c>
      <c r="C30" s="152"/>
      <c r="D30" s="152"/>
      <c r="E30" s="153"/>
      <c r="F30" s="153"/>
      <c r="G30" s="153"/>
      <c r="H30" s="152"/>
      <c r="I30" s="153"/>
      <c r="J30" s="152"/>
      <c r="K30" s="150" t="s">
        <v>180</v>
      </c>
    </row>
    <row r="31" spans="1:11" s="141" customFormat="1" ht="15.95" customHeight="1" x14ac:dyDescent="0.2">
      <c r="A31" s="144" t="s">
        <v>151</v>
      </c>
      <c r="B31" s="151" t="s">
        <v>226</v>
      </c>
      <c r="C31" s="152"/>
      <c r="D31" s="152"/>
      <c r="E31" s="153"/>
      <c r="F31" s="153"/>
      <c r="G31" s="153"/>
      <c r="H31" s="152"/>
      <c r="I31" s="153"/>
      <c r="J31" s="152"/>
      <c r="K31" s="150" t="s">
        <v>181</v>
      </c>
    </row>
    <row r="32" spans="1:11" s="141" customFormat="1" ht="15.95" customHeight="1" x14ac:dyDescent="0.2">
      <c r="A32" s="144" t="s">
        <v>152</v>
      </c>
      <c r="B32" s="151" t="s">
        <v>227</v>
      </c>
      <c r="C32" s="152"/>
      <c r="D32" s="152"/>
      <c r="E32" s="153"/>
      <c r="F32" s="153"/>
      <c r="G32" s="153"/>
      <c r="H32" s="152"/>
      <c r="I32" s="153"/>
      <c r="J32" s="152"/>
      <c r="K32" s="150" t="s">
        <v>182</v>
      </c>
    </row>
    <row r="33" spans="1:11" s="141" customFormat="1" ht="15.95" customHeight="1" x14ac:dyDescent="0.2">
      <c r="A33" s="144" t="s">
        <v>153</v>
      </c>
      <c r="B33" s="151" t="s">
        <v>228</v>
      </c>
      <c r="C33" s="152"/>
      <c r="D33" s="152"/>
      <c r="E33" s="153"/>
      <c r="F33" s="153"/>
      <c r="G33" s="153"/>
      <c r="H33" s="152"/>
      <c r="I33" s="153"/>
      <c r="J33" s="152"/>
      <c r="K33" s="150" t="s">
        <v>183</v>
      </c>
    </row>
    <row r="34" spans="1:11" s="141" customFormat="1" ht="15.95" customHeight="1" x14ac:dyDescent="0.2">
      <c r="A34" s="144" t="s">
        <v>154</v>
      </c>
      <c r="B34" s="151" t="s">
        <v>229</v>
      </c>
      <c r="C34" s="152"/>
      <c r="D34" s="152"/>
      <c r="E34" s="153"/>
      <c r="F34" s="153"/>
      <c r="G34" s="153"/>
      <c r="H34" s="152"/>
      <c r="I34" s="153"/>
      <c r="J34" s="152"/>
      <c r="K34" s="150" t="s">
        <v>184</v>
      </c>
    </row>
    <row r="35" spans="1:11" s="141" customFormat="1" ht="15.95" customHeight="1" x14ac:dyDescent="0.2">
      <c r="A35" s="144" t="s">
        <v>155</v>
      </c>
      <c r="B35" s="151" t="s">
        <v>231</v>
      </c>
      <c r="C35" s="152"/>
      <c r="D35" s="152"/>
      <c r="E35" s="153"/>
      <c r="F35" s="153"/>
      <c r="G35" s="153"/>
      <c r="H35" s="152"/>
      <c r="I35" s="153"/>
      <c r="J35" s="152"/>
      <c r="K35" s="150" t="s">
        <v>185</v>
      </c>
    </row>
    <row r="36" spans="1:11" s="141" customFormat="1" ht="15.95" customHeight="1" x14ac:dyDescent="0.2">
      <c r="A36" s="144" t="s">
        <v>277</v>
      </c>
      <c r="B36" s="151" t="s">
        <v>278</v>
      </c>
      <c r="C36" s="152"/>
      <c r="D36" s="152"/>
      <c r="E36" s="153"/>
      <c r="F36" s="153"/>
      <c r="G36" s="153"/>
      <c r="H36" s="152"/>
      <c r="I36" s="153"/>
      <c r="J36" s="152"/>
      <c r="K36" s="150" t="s">
        <v>279</v>
      </c>
    </row>
    <row r="37" spans="1:11" s="141" customFormat="1" ht="15.95" customHeight="1" x14ac:dyDescent="0.2">
      <c r="A37" s="144" t="s">
        <v>285</v>
      </c>
      <c r="B37" s="151" t="s">
        <v>286</v>
      </c>
      <c r="C37" s="152"/>
      <c r="D37" s="152"/>
      <c r="E37" s="153"/>
      <c r="F37" s="153"/>
      <c r="G37" s="153"/>
      <c r="H37" s="152"/>
      <c r="I37" s="153"/>
      <c r="J37" s="152"/>
      <c r="K37" s="150" t="s">
        <v>284</v>
      </c>
    </row>
  </sheetData>
  <sortState ref="B22:B35">
    <sortCondition ref="B22:B35"/>
  </sortState>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58</v>
      </c>
      <c r="B1" s="176"/>
      <c r="C1" s="176"/>
      <c r="D1" s="176"/>
      <c r="E1" s="176"/>
      <c r="F1" s="176"/>
      <c r="G1" s="176"/>
      <c r="H1" s="176"/>
      <c r="I1" s="176"/>
      <c r="J1" s="176"/>
      <c r="K1" s="176"/>
      <c r="L1" s="176"/>
      <c r="M1" s="168" t="str">
        <f>Obsah!$A$1</f>
        <v>I. čtvrtletí 2018</v>
      </c>
      <c r="N1" s="176"/>
      <c r="O1" s="176"/>
    </row>
    <row r="2" spans="1:21" ht="7.5" customHeight="1" x14ac:dyDescent="0.3">
      <c r="A2" s="167"/>
      <c r="B2" s="176"/>
      <c r="C2" s="176"/>
      <c r="D2" s="176"/>
      <c r="E2" s="176"/>
      <c r="F2" s="176"/>
      <c r="G2" s="176"/>
      <c r="H2" s="176"/>
      <c r="I2" s="176"/>
      <c r="J2" s="176"/>
      <c r="K2" s="176"/>
      <c r="L2" s="176"/>
      <c r="M2" s="176"/>
      <c r="N2" s="176"/>
      <c r="O2" s="176"/>
    </row>
    <row r="3" spans="1:21" x14ac:dyDescent="0.2">
      <c r="A3" s="56"/>
      <c r="B3" s="416"/>
      <c r="C3" s="416"/>
      <c r="D3" s="416"/>
      <c r="E3" s="416"/>
      <c r="F3" s="416"/>
      <c r="G3" s="417"/>
      <c r="H3" s="418"/>
      <c r="I3" s="416"/>
      <c r="J3" s="416"/>
      <c r="K3" s="416"/>
      <c r="L3" s="416"/>
      <c r="M3" s="416"/>
      <c r="N3" s="15"/>
    </row>
    <row r="4" spans="1:21" ht="13.5" customHeight="1" x14ac:dyDescent="0.2">
      <c r="A4" s="56"/>
      <c r="B4" s="419"/>
      <c r="C4" s="420"/>
      <c r="D4" s="420"/>
      <c r="E4" s="420"/>
      <c r="F4" s="420"/>
      <c r="G4" s="421"/>
      <c r="H4" s="419"/>
      <c r="I4" s="420"/>
      <c r="J4" s="420"/>
      <c r="K4" s="420"/>
      <c r="L4" s="420"/>
      <c r="M4" s="420"/>
      <c r="N4" s="71"/>
    </row>
    <row r="5" spans="1:21" x14ac:dyDescent="0.2">
      <c r="A5" s="26"/>
      <c r="B5" s="414"/>
      <c r="C5" s="422"/>
      <c r="D5" s="414"/>
      <c r="E5" s="422"/>
      <c r="F5" s="414"/>
      <c r="G5" s="422"/>
      <c r="H5" s="414"/>
      <c r="I5" s="422"/>
      <c r="J5" s="414"/>
      <c r="K5" s="422"/>
      <c r="L5" s="414"/>
      <c r="M5" s="415"/>
      <c r="N5" s="91"/>
    </row>
    <row r="6" spans="1:21" x14ac:dyDescent="0.2">
      <c r="A6" s="24"/>
      <c r="B6" s="96"/>
      <c r="C6" s="61"/>
      <c r="D6" s="61"/>
      <c r="E6" s="61"/>
      <c r="F6" s="61"/>
      <c r="G6" s="61"/>
      <c r="H6" s="61"/>
      <c r="I6" s="61"/>
      <c r="J6" s="61"/>
      <c r="K6" s="61"/>
      <c r="L6" s="61"/>
      <c r="M6" s="81"/>
      <c r="N6" s="91"/>
    </row>
    <row r="7" spans="1:21" x14ac:dyDescent="0.2">
      <c r="A7" s="402"/>
      <c r="B7" s="425"/>
      <c r="C7" s="426"/>
      <c r="D7" s="426"/>
      <c r="E7" s="426"/>
      <c r="F7" s="426"/>
      <c r="G7" s="427"/>
      <c r="H7" s="425"/>
      <c r="I7" s="426"/>
      <c r="J7" s="426"/>
      <c r="K7" s="426"/>
      <c r="L7" s="426"/>
      <c r="M7" s="426"/>
      <c r="N7" s="72"/>
    </row>
    <row r="8" spans="1:21" x14ac:dyDescent="0.2">
      <c r="A8" s="397"/>
      <c r="B8" s="63"/>
      <c r="C8" s="78"/>
      <c r="D8" s="64"/>
      <c r="E8" s="78"/>
      <c r="F8" s="64"/>
      <c r="G8" s="78"/>
      <c r="H8" s="63"/>
      <c r="I8" s="78"/>
      <c r="J8" s="64"/>
      <c r="K8" s="78"/>
      <c r="L8" s="64"/>
      <c r="M8" s="78"/>
      <c r="N8" s="2"/>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416"/>
      <c r="C18" s="416"/>
      <c r="D18" s="416"/>
      <c r="E18" s="416"/>
      <c r="F18" s="416"/>
      <c r="G18" s="417"/>
      <c r="H18" s="13"/>
      <c r="I18" s="13"/>
      <c r="J18" s="13"/>
      <c r="K18" s="13"/>
      <c r="L18" s="13"/>
      <c r="M18" s="13"/>
      <c r="N18" s="179"/>
      <c r="O18" s="176"/>
      <c r="P18" s="92"/>
      <c r="Q18" s="70"/>
      <c r="R18" s="14"/>
      <c r="S18" s="14"/>
      <c r="T18" s="14"/>
    </row>
    <row r="19" spans="1:20" x14ac:dyDescent="0.2">
      <c r="A19" s="68"/>
      <c r="B19" s="428"/>
      <c r="C19" s="429"/>
      <c r="D19" s="429"/>
      <c r="E19" s="429"/>
      <c r="F19" s="429"/>
      <c r="G19" s="429"/>
      <c r="H19" s="179"/>
      <c r="I19" s="180"/>
      <c r="J19" s="181"/>
      <c r="K19" s="83"/>
      <c r="L19" s="181"/>
      <c r="M19" s="182"/>
      <c r="N19" s="179"/>
      <c r="O19" s="176"/>
      <c r="P19" s="92"/>
      <c r="Q19" s="70"/>
      <c r="R19" s="14"/>
      <c r="S19" s="14"/>
      <c r="T19" s="14"/>
    </row>
    <row r="20" spans="1:20" x14ac:dyDescent="0.2">
      <c r="A20" s="69"/>
      <c r="B20" s="415"/>
      <c r="C20" s="422"/>
      <c r="D20" s="415"/>
      <c r="E20" s="422"/>
      <c r="F20" s="415"/>
      <c r="G20" s="422"/>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423"/>
      <c r="B22" s="425"/>
      <c r="C22" s="426"/>
      <c r="D22" s="426"/>
      <c r="E22" s="426"/>
      <c r="F22" s="426"/>
      <c r="G22" s="426"/>
      <c r="H22" s="179"/>
      <c r="I22" s="180"/>
      <c r="J22" s="181"/>
      <c r="K22" s="83"/>
      <c r="L22" s="181"/>
      <c r="M22" s="182"/>
      <c r="N22" s="179"/>
      <c r="O22" s="176"/>
      <c r="P22" s="92"/>
      <c r="Q22" s="70"/>
      <c r="R22" s="14"/>
      <c r="S22" s="14"/>
      <c r="T22" s="14"/>
    </row>
    <row r="23" spans="1:20" x14ac:dyDescent="0.2">
      <c r="A23" s="424"/>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4" ht="18.75" x14ac:dyDescent="0.3">
      <c r="A1" s="167" t="s">
        <v>59</v>
      </c>
      <c r="M1" s="168" t="str">
        <f>Obsah!$A$1</f>
        <v>I. čtvrtletí 2018</v>
      </c>
    </row>
    <row r="2" spans="1:24" ht="7.5" customHeight="1" x14ac:dyDescent="0.2"/>
    <row r="3" spans="1:24" x14ac:dyDescent="0.2">
      <c r="A3" s="56"/>
      <c r="B3" s="416"/>
      <c r="C3" s="416"/>
      <c r="D3" s="416"/>
      <c r="E3" s="416"/>
      <c r="F3" s="416"/>
      <c r="G3" s="417"/>
      <c r="H3" s="418"/>
      <c r="I3" s="416"/>
      <c r="J3" s="416"/>
      <c r="K3" s="416"/>
      <c r="L3" s="416"/>
      <c r="M3" s="416"/>
      <c r="N3" s="15"/>
    </row>
    <row r="4" spans="1:24" x14ac:dyDescent="0.2">
      <c r="A4" s="56"/>
      <c r="B4" s="419"/>
      <c r="C4" s="420"/>
      <c r="D4" s="420"/>
      <c r="E4" s="420"/>
      <c r="F4" s="420"/>
      <c r="G4" s="421"/>
      <c r="H4" s="419"/>
      <c r="I4" s="420"/>
      <c r="J4" s="420"/>
      <c r="K4" s="420"/>
      <c r="L4" s="420"/>
      <c r="M4" s="420"/>
      <c r="N4" s="71"/>
    </row>
    <row r="5" spans="1:24" x14ac:dyDescent="0.2">
      <c r="A5" s="26"/>
      <c r="B5" s="414"/>
      <c r="C5" s="422"/>
      <c r="D5" s="414"/>
      <c r="E5" s="422"/>
      <c r="F5" s="414"/>
      <c r="G5" s="422"/>
      <c r="H5" s="414"/>
      <c r="I5" s="422"/>
      <c r="J5" s="414"/>
      <c r="K5" s="422"/>
      <c r="L5" s="414"/>
      <c r="M5" s="415"/>
      <c r="N5" s="91"/>
    </row>
    <row r="6" spans="1:24" x14ac:dyDescent="0.2">
      <c r="A6" s="24"/>
      <c r="B6" s="96"/>
      <c r="C6" s="61"/>
      <c r="D6" s="61"/>
      <c r="E6" s="61"/>
      <c r="F6" s="61"/>
      <c r="G6" s="61"/>
      <c r="H6" s="61"/>
      <c r="I6" s="61"/>
      <c r="J6" s="61"/>
      <c r="K6" s="61"/>
      <c r="L6" s="61"/>
      <c r="M6" s="62"/>
      <c r="N6" s="91"/>
    </row>
    <row r="7" spans="1:24" x14ac:dyDescent="0.2">
      <c r="A7" s="402"/>
      <c r="B7" s="425"/>
      <c r="C7" s="426"/>
      <c r="D7" s="426"/>
      <c r="E7" s="426"/>
      <c r="F7" s="426"/>
      <c r="G7" s="427"/>
      <c r="H7" s="425"/>
      <c r="I7" s="426"/>
      <c r="J7" s="426"/>
      <c r="K7" s="426"/>
      <c r="L7" s="426"/>
      <c r="M7" s="426"/>
      <c r="N7" s="72"/>
    </row>
    <row r="8" spans="1:24" x14ac:dyDescent="0.2">
      <c r="A8" s="397"/>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416"/>
      <c r="C18" s="416"/>
      <c r="D18" s="416"/>
      <c r="E18" s="416"/>
      <c r="F18" s="416"/>
      <c r="G18" s="417"/>
      <c r="H18" s="176"/>
      <c r="I18" s="176"/>
      <c r="J18" s="176"/>
      <c r="K18" s="176"/>
      <c r="L18" s="176"/>
      <c r="M18" s="176"/>
      <c r="N18" s="179"/>
      <c r="O18" s="176"/>
    </row>
    <row r="19" spans="1:15" x14ac:dyDescent="0.2">
      <c r="A19" s="68"/>
      <c r="B19" s="428"/>
      <c r="C19" s="429"/>
      <c r="D19" s="429"/>
      <c r="E19" s="429"/>
      <c r="F19" s="429"/>
      <c r="G19" s="429"/>
      <c r="H19" s="179"/>
      <c r="I19" s="180"/>
      <c r="J19" s="181"/>
      <c r="K19" s="83"/>
      <c r="L19" s="181"/>
      <c r="M19" s="182"/>
      <c r="N19" s="179"/>
      <c r="O19" s="176"/>
    </row>
    <row r="20" spans="1:15" x14ac:dyDescent="0.2">
      <c r="A20" s="69"/>
      <c r="B20" s="415"/>
      <c r="C20" s="422"/>
      <c r="D20" s="415"/>
      <c r="E20" s="422"/>
      <c r="F20" s="415"/>
      <c r="G20" s="422"/>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423"/>
      <c r="B22" s="425"/>
      <c r="C22" s="426"/>
      <c r="D22" s="426"/>
      <c r="E22" s="426"/>
      <c r="F22" s="426"/>
      <c r="G22" s="426"/>
      <c r="H22" s="179"/>
      <c r="I22" s="180"/>
      <c r="J22" s="181"/>
      <c r="K22" s="83"/>
      <c r="L22" s="181"/>
      <c r="M22" s="182"/>
      <c r="N22" s="179"/>
      <c r="O22" s="176"/>
    </row>
    <row r="23" spans="1:15" x14ac:dyDescent="0.2">
      <c r="A23" s="424"/>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60</v>
      </c>
      <c r="B1" s="176"/>
      <c r="C1" s="176"/>
      <c r="D1" s="176"/>
      <c r="E1" s="176"/>
      <c r="F1" s="176"/>
      <c r="G1" s="176"/>
      <c r="H1" s="176"/>
      <c r="I1" s="176"/>
      <c r="J1" s="176"/>
      <c r="K1" s="176"/>
      <c r="L1" s="176"/>
      <c r="M1" s="168" t="str">
        <f>Obsah!$A$1</f>
        <v>I. čtvrtletí 2018</v>
      </c>
      <c r="N1" s="176"/>
      <c r="O1" s="176"/>
    </row>
    <row r="2" spans="1:21" ht="7.5" customHeight="1" x14ac:dyDescent="0.3">
      <c r="A2" s="167"/>
      <c r="B2" s="176"/>
      <c r="C2" s="176"/>
      <c r="D2" s="176"/>
      <c r="E2" s="176"/>
      <c r="F2" s="176"/>
      <c r="G2" s="176"/>
      <c r="H2" s="176"/>
      <c r="I2" s="176"/>
      <c r="J2" s="176"/>
      <c r="K2" s="176"/>
      <c r="L2" s="176"/>
      <c r="M2" s="176"/>
      <c r="N2" s="176"/>
      <c r="O2" s="176"/>
    </row>
    <row r="3" spans="1:21" x14ac:dyDescent="0.2">
      <c r="A3" s="56"/>
      <c r="B3" s="416"/>
      <c r="C3" s="416"/>
      <c r="D3" s="416"/>
      <c r="E3" s="416"/>
      <c r="F3" s="416"/>
      <c r="G3" s="417"/>
      <c r="H3" s="418"/>
      <c r="I3" s="416"/>
      <c r="J3" s="416"/>
      <c r="K3" s="416"/>
      <c r="L3" s="416"/>
      <c r="M3" s="416"/>
      <c r="N3" s="15"/>
    </row>
    <row r="4" spans="1:21" ht="13.5" customHeight="1" x14ac:dyDescent="0.2">
      <c r="A4" s="56"/>
      <c r="B4" s="419"/>
      <c r="C4" s="420"/>
      <c r="D4" s="420"/>
      <c r="E4" s="420"/>
      <c r="F4" s="420"/>
      <c r="G4" s="421"/>
      <c r="H4" s="419"/>
      <c r="I4" s="420"/>
      <c r="J4" s="420"/>
      <c r="K4" s="420"/>
      <c r="L4" s="420"/>
      <c r="M4" s="420"/>
      <c r="N4" s="71"/>
    </row>
    <row r="5" spans="1:21" x14ac:dyDescent="0.2">
      <c r="A5" s="26"/>
      <c r="B5" s="414"/>
      <c r="C5" s="422"/>
      <c r="D5" s="414"/>
      <c r="E5" s="422"/>
      <c r="F5" s="414"/>
      <c r="G5" s="422"/>
      <c r="H5" s="414"/>
      <c r="I5" s="422"/>
      <c r="J5" s="414"/>
      <c r="K5" s="422"/>
      <c r="L5" s="414"/>
      <c r="M5" s="415"/>
      <c r="N5" s="91"/>
    </row>
    <row r="6" spans="1:21" x14ac:dyDescent="0.2">
      <c r="A6" s="24"/>
      <c r="B6" s="96"/>
      <c r="C6" s="61"/>
      <c r="D6" s="61"/>
      <c r="E6" s="61"/>
      <c r="F6" s="61"/>
      <c r="G6" s="61"/>
      <c r="H6" s="61"/>
      <c r="I6" s="61"/>
      <c r="J6" s="61"/>
      <c r="K6" s="61"/>
      <c r="L6" s="61"/>
      <c r="M6" s="81"/>
      <c r="N6" s="91"/>
    </row>
    <row r="7" spans="1:21" x14ac:dyDescent="0.2">
      <c r="A7" s="402"/>
      <c r="B7" s="425"/>
      <c r="C7" s="426"/>
      <c r="D7" s="426"/>
      <c r="E7" s="426"/>
      <c r="F7" s="426"/>
      <c r="G7" s="427"/>
      <c r="H7" s="425"/>
      <c r="I7" s="426"/>
      <c r="J7" s="426"/>
      <c r="K7" s="426"/>
      <c r="L7" s="426"/>
      <c r="M7" s="426"/>
      <c r="N7" s="72"/>
    </row>
    <row r="8" spans="1:21" x14ac:dyDescent="0.2">
      <c r="A8" s="397"/>
      <c r="B8" s="63"/>
      <c r="C8" s="78"/>
      <c r="D8" s="64"/>
      <c r="E8" s="78"/>
      <c r="F8" s="64"/>
      <c r="G8" s="78"/>
      <c r="H8" s="63"/>
      <c r="I8" s="78"/>
      <c r="J8" s="64"/>
      <c r="K8" s="78"/>
      <c r="L8" s="64"/>
      <c r="M8" s="78"/>
      <c r="N8" s="2"/>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416"/>
      <c r="C18" s="416"/>
      <c r="D18" s="416"/>
      <c r="E18" s="416"/>
      <c r="F18" s="416"/>
      <c r="G18" s="417"/>
      <c r="H18" s="13"/>
      <c r="I18" s="13"/>
      <c r="J18" s="13"/>
      <c r="K18" s="13"/>
      <c r="L18" s="13"/>
      <c r="M18" s="13"/>
      <c r="N18" s="179"/>
      <c r="O18" s="176"/>
      <c r="P18" s="92"/>
      <c r="Q18" s="70"/>
      <c r="R18" s="14"/>
      <c r="S18" s="14"/>
      <c r="T18" s="14"/>
    </row>
    <row r="19" spans="1:20" x14ac:dyDescent="0.2">
      <c r="A19" s="68"/>
      <c r="B19" s="428"/>
      <c r="C19" s="429"/>
      <c r="D19" s="429"/>
      <c r="E19" s="429"/>
      <c r="F19" s="429"/>
      <c r="G19" s="429"/>
      <c r="H19" s="179"/>
      <c r="I19" s="180"/>
      <c r="J19" s="181"/>
      <c r="K19" s="83"/>
      <c r="L19" s="181"/>
      <c r="M19" s="182"/>
      <c r="N19" s="179"/>
      <c r="O19" s="176"/>
      <c r="P19" s="92"/>
      <c r="Q19" s="70"/>
      <c r="R19" s="14"/>
      <c r="S19" s="14"/>
      <c r="T19" s="14"/>
    </row>
    <row r="20" spans="1:20" x14ac:dyDescent="0.2">
      <c r="A20" s="69"/>
      <c r="B20" s="415"/>
      <c r="C20" s="422"/>
      <c r="D20" s="415"/>
      <c r="E20" s="422"/>
      <c r="F20" s="415"/>
      <c r="G20" s="422"/>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423"/>
      <c r="B22" s="425"/>
      <c r="C22" s="426"/>
      <c r="D22" s="426"/>
      <c r="E22" s="426"/>
      <c r="F22" s="426"/>
      <c r="G22" s="426"/>
      <c r="H22" s="179"/>
      <c r="I22" s="180"/>
      <c r="J22" s="181"/>
      <c r="K22" s="83"/>
      <c r="L22" s="181"/>
      <c r="M22" s="182"/>
      <c r="N22" s="179"/>
      <c r="O22" s="176"/>
      <c r="P22" s="92"/>
      <c r="Q22" s="70"/>
      <c r="R22" s="14"/>
      <c r="S22" s="14"/>
      <c r="T22" s="14"/>
    </row>
    <row r="23" spans="1:20" x14ac:dyDescent="0.2">
      <c r="A23" s="424"/>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4" ht="18.75" x14ac:dyDescent="0.3">
      <c r="A1" s="167" t="s">
        <v>61</v>
      </c>
      <c r="M1" s="168" t="str">
        <f>Obsah!$A$1</f>
        <v>I. čtvrtletí 2018</v>
      </c>
    </row>
    <row r="2" spans="1:24" ht="7.5" customHeight="1" x14ac:dyDescent="0.2"/>
    <row r="3" spans="1:24" x14ac:dyDescent="0.2">
      <c r="A3" s="56"/>
      <c r="B3" s="416"/>
      <c r="C3" s="416"/>
      <c r="D3" s="416"/>
      <c r="E3" s="416"/>
      <c r="F3" s="416"/>
      <c r="G3" s="417"/>
      <c r="H3" s="418"/>
      <c r="I3" s="416"/>
      <c r="J3" s="416"/>
      <c r="K3" s="416"/>
      <c r="L3" s="416"/>
      <c r="M3" s="416"/>
      <c r="N3" s="15"/>
    </row>
    <row r="4" spans="1:24" x14ac:dyDescent="0.2">
      <c r="A4" s="56"/>
      <c r="B4" s="419"/>
      <c r="C4" s="420"/>
      <c r="D4" s="420"/>
      <c r="E4" s="420"/>
      <c r="F4" s="420"/>
      <c r="G4" s="421"/>
      <c r="H4" s="419"/>
      <c r="I4" s="420"/>
      <c r="J4" s="420"/>
      <c r="K4" s="420"/>
      <c r="L4" s="420"/>
      <c r="M4" s="420"/>
      <c r="N4" s="71"/>
    </row>
    <row r="5" spans="1:24" x14ac:dyDescent="0.2">
      <c r="A5" s="26"/>
      <c r="B5" s="414"/>
      <c r="C5" s="422"/>
      <c r="D5" s="414"/>
      <c r="E5" s="422"/>
      <c r="F5" s="414"/>
      <c r="G5" s="422"/>
      <c r="H5" s="414"/>
      <c r="I5" s="422"/>
      <c r="J5" s="414"/>
      <c r="K5" s="422"/>
      <c r="L5" s="414"/>
      <c r="M5" s="415"/>
      <c r="N5" s="91"/>
    </row>
    <row r="6" spans="1:24" x14ac:dyDescent="0.2">
      <c r="A6" s="24"/>
      <c r="B6" s="96"/>
      <c r="C6" s="61"/>
      <c r="D6" s="61"/>
      <c r="E6" s="61"/>
      <c r="F6" s="61"/>
      <c r="G6" s="61"/>
      <c r="H6" s="61"/>
      <c r="I6" s="61"/>
      <c r="J6" s="61"/>
      <c r="K6" s="61"/>
      <c r="L6" s="61"/>
      <c r="M6" s="62"/>
      <c r="N6" s="91"/>
    </row>
    <row r="7" spans="1:24" x14ac:dyDescent="0.2">
      <c r="A7" s="402"/>
      <c r="B7" s="425"/>
      <c r="C7" s="426"/>
      <c r="D7" s="426"/>
      <c r="E7" s="426"/>
      <c r="F7" s="426"/>
      <c r="G7" s="427"/>
      <c r="H7" s="425"/>
      <c r="I7" s="426"/>
      <c r="J7" s="426"/>
      <c r="K7" s="426"/>
      <c r="L7" s="426"/>
      <c r="M7" s="426"/>
      <c r="N7" s="72"/>
    </row>
    <row r="8" spans="1:24" x14ac:dyDescent="0.2">
      <c r="A8" s="397"/>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416"/>
      <c r="C18" s="416"/>
      <c r="D18" s="416"/>
      <c r="E18" s="416"/>
      <c r="F18" s="416"/>
      <c r="G18" s="417"/>
      <c r="H18" s="176"/>
      <c r="I18" s="176"/>
      <c r="J18" s="176"/>
      <c r="K18" s="176"/>
      <c r="L18" s="176"/>
      <c r="M18" s="176"/>
      <c r="N18" s="179"/>
      <c r="O18" s="176"/>
    </row>
    <row r="19" spans="1:15" x14ac:dyDescent="0.2">
      <c r="A19" s="68"/>
      <c r="B19" s="428"/>
      <c r="C19" s="429"/>
      <c r="D19" s="429"/>
      <c r="E19" s="429"/>
      <c r="F19" s="429"/>
      <c r="G19" s="429"/>
      <c r="H19" s="179"/>
      <c r="I19" s="180"/>
      <c r="J19" s="181"/>
      <c r="K19" s="83"/>
      <c r="L19" s="181"/>
      <c r="M19" s="182"/>
      <c r="N19" s="179"/>
      <c r="O19" s="176"/>
    </row>
    <row r="20" spans="1:15" x14ac:dyDescent="0.2">
      <c r="A20" s="69"/>
      <c r="B20" s="415"/>
      <c r="C20" s="422"/>
      <c r="D20" s="415"/>
      <c r="E20" s="422"/>
      <c r="F20" s="415"/>
      <c r="G20" s="422"/>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423"/>
      <c r="B22" s="425"/>
      <c r="C22" s="426"/>
      <c r="D22" s="426"/>
      <c r="E22" s="426"/>
      <c r="F22" s="426"/>
      <c r="G22" s="426"/>
      <c r="H22" s="179"/>
      <c r="I22" s="180"/>
      <c r="J22" s="181"/>
      <c r="K22" s="83"/>
      <c r="L22" s="181"/>
      <c r="M22" s="182"/>
      <c r="N22" s="179"/>
      <c r="O22" s="176"/>
    </row>
    <row r="23" spans="1:15" x14ac:dyDescent="0.2">
      <c r="A23" s="424"/>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62</v>
      </c>
      <c r="B1" s="176"/>
      <c r="C1" s="176"/>
      <c r="D1" s="176"/>
      <c r="E1" s="176"/>
      <c r="F1" s="176"/>
      <c r="G1" s="176"/>
      <c r="H1" s="176"/>
      <c r="I1" s="176"/>
      <c r="J1" s="176"/>
      <c r="K1" s="176"/>
      <c r="L1" s="176"/>
      <c r="M1" s="168" t="str">
        <f>Obsah!$A$1</f>
        <v>I. čtvrtletí 2018</v>
      </c>
      <c r="N1" s="176"/>
      <c r="O1" s="176"/>
    </row>
    <row r="2" spans="1:21" ht="7.5" customHeight="1" x14ac:dyDescent="0.3">
      <c r="A2" s="167"/>
      <c r="B2" s="176"/>
      <c r="C2" s="176"/>
      <c r="D2" s="176"/>
      <c r="E2" s="176"/>
      <c r="F2" s="176"/>
      <c r="G2" s="176"/>
      <c r="H2" s="176"/>
      <c r="I2" s="176"/>
      <c r="J2" s="176"/>
      <c r="K2" s="176"/>
      <c r="L2" s="176"/>
      <c r="M2" s="176"/>
      <c r="N2" s="176"/>
      <c r="O2" s="176"/>
    </row>
    <row r="3" spans="1:21" x14ac:dyDescent="0.2">
      <c r="A3" s="56"/>
      <c r="B3" s="416"/>
      <c r="C3" s="416"/>
      <c r="D3" s="416"/>
      <c r="E3" s="416"/>
      <c r="F3" s="416"/>
      <c r="G3" s="417"/>
      <c r="H3" s="418"/>
      <c r="I3" s="416"/>
      <c r="J3" s="416"/>
      <c r="K3" s="416"/>
      <c r="L3" s="416"/>
      <c r="M3" s="416"/>
      <c r="N3" s="15"/>
    </row>
    <row r="4" spans="1:21" ht="13.5" customHeight="1" x14ac:dyDescent="0.2">
      <c r="A4" s="56"/>
      <c r="B4" s="419"/>
      <c r="C4" s="420"/>
      <c r="D4" s="420"/>
      <c r="E4" s="420"/>
      <c r="F4" s="420"/>
      <c r="G4" s="421"/>
      <c r="H4" s="419"/>
      <c r="I4" s="420"/>
      <c r="J4" s="420"/>
      <c r="K4" s="420"/>
      <c r="L4" s="420"/>
      <c r="M4" s="420"/>
      <c r="N4" s="71"/>
    </row>
    <row r="5" spans="1:21" x14ac:dyDescent="0.2">
      <c r="A5" s="26"/>
      <c r="B5" s="414"/>
      <c r="C5" s="422"/>
      <c r="D5" s="414"/>
      <c r="E5" s="422"/>
      <c r="F5" s="414"/>
      <c r="G5" s="422"/>
      <c r="H5" s="414"/>
      <c r="I5" s="422"/>
      <c r="J5" s="414"/>
      <c r="K5" s="422"/>
      <c r="L5" s="414"/>
      <c r="M5" s="415"/>
      <c r="N5" s="91"/>
    </row>
    <row r="6" spans="1:21" x14ac:dyDescent="0.2">
      <c r="A6" s="24"/>
      <c r="B6" s="96"/>
      <c r="C6" s="61"/>
      <c r="D6" s="61"/>
      <c r="E6" s="61"/>
      <c r="F6" s="61"/>
      <c r="G6" s="61"/>
      <c r="H6" s="61"/>
      <c r="I6" s="61"/>
      <c r="J6" s="61"/>
      <c r="K6" s="61"/>
      <c r="L6" s="61"/>
      <c r="M6" s="81"/>
      <c r="N6" s="91"/>
    </row>
    <row r="7" spans="1:21" x14ac:dyDescent="0.2">
      <c r="A7" s="402"/>
      <c r="B7" s="425"/>
      <c r="C7" s="426"/>
      <c r="D7" s="426"/>
      <c r="E7" s="426"/>
      <c r="F7" s="426"/>
      <c r="G7" s="427"/>
      <c r="H7" s="425"/>
      <c r="I7" s="426"/>
      <c r="J7" s="426"/>
      <c r="K7" s="426"/>
      <c r="L7" s="426"/>
      <c r="M7" s="426"/>
      <c r="N7" s="72"/>
    </row>
    <row r="8" spans="1:21" x14ac:dyDescent="0.2">
      <c r="A8" s="397"/>
      <c r="B8" s="63"/>
      <c r="C8" s="78"/>
      <c r="D8" s="64"/>
      <c r="E8" s="78"/>
      <c r="F8" s="64"/>
      <c r="G8" s="78"/>
      <c r="H8" s="63"/>
      <c r="I8" s="78"/>
      <c r="J8" s="64"/>
      <c r="K8" s="78"/>
      <c r="L8" s="64"/>
      <c r="M8" s="78"/>
      <c r="N8" s="2"/>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416"/>
      <c r="C18" s="416"/>
      <c r="D18" s="416"/>
      <c r="E18" s="416"/>
      <c r="F18" s="416"/>
      <c r="G18" s="417"/>
      <c r="H18" s="13"/>
      <c r="I18" s="13"/>
      <c r="J18" s="13"/>
      <c r="K18" s="13"/>
      <c r="L18" s="13"/>
      <c r="M18" s="13"/>
      <c r="N18" s="179"/>
      <c r="O18" s="176"/>
      <c r="P18" s="92"/>
      <c r="Q18" s="70"/>
      <c r="R18" s="14"/>
      <c r="S18" s="14"/>
      <c r="T18" s="14"/>
    </row>
    <row r="19" spans="1:20" x14ac:dyDescent="0.2">
      <c r="A19" s="68"/>
      <c r="B19" s="428"/>
      <c r="C19" s="429"/>
      <c r="D19" s="429"/>
      <c r="E19" s="429"/>
      <c r="F19" s="429"/>
      <c r="G19" s="429"/>
      <c r="H19" s="179"/>
      <c r="I19" s="180"/>
      <c r="J19" s="181"/>
      <c r="K19" s="83"/>
      <c r="L19" s="181"/>
      <c r="M19" s="182"/>
      <c r="N19" s="179"/>
      <c r="O19" s="176"/>
      <c r="P19" s="92"/>
      <c r="Q19" s="70"/>
      <c r="R19" s="14"/>
      <c r="S19" s="14"/>
      <c r="T19" s="14"/>
    </row>
    <row r="20" spans="1:20" x14ac:dyDescent="0.2">
      <c r="A20" s="69"/>
      <c r="B20" s="415"/>
      <c r="C20" s="422"/>
      <c r="D20" s="415"/>
      <c r="E20" s="422"/>
      <c r="F20" s="415"/>
      <c r="G20" s="422"/>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423"/>
      <c r="B22" s="425"/>
      <c r="C22" s="426"/>
      <c r="D22" s="426"/>
      <c r="E22" s="426"/>
      <c r="F22" s="426"/>
      <c r="G22" s="426"/>
      <c r="H22" s="179"/>
      <c r="I22" s="180"/>
      <c r="J22" s="181"/>
      <c r="K22" s="83"/>
      <c r="L22" s="181"/>
      <c r="M22" s="182"/>
      <c r="N22" s="179"/>
      <c r="O22" s="176"/>
      <c r="P22" s="92"/>
      <c r="Q22" s="70"/>
      <c r="R22" s="14"/>
      <c r="S22" s="14"/>
      <c r="T22" s="14"/>
    </row>
    <row r="23" spans="1:20" x14ac:dyDescent="0.2">
      <c r="A23" s="424"/>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4" ht="18.75" x14ac:dyDescent="0.3">
      <c r="A1" s="167" t="s">
        <v>63</v>
      </c>
      <c r="M1" s="168" t="str">
        <f>Obsah!$A$1</f>
        <v>I. čtvrtletí 2018</v>
      </c>
    </row>
    <row r="2" spans="1:24" ht="7.5" customHeight="1" x14ac:dyDescent="0.2"/>
    <row r="3" spans="1:24" x14ac:dyDescent="0.2">
      <c r="A3" s="56"/>
      <c r="B3" s="416"/>
      <c r="C3" s="416"/>
      <c r="D3" s="416"/>
      <c r="E3" s="416"/>
      <c r="F3" s="416"/>
      <c r="G3" s="417"/>
      <c r="H3" s="418"/>
      <c r="I3" s="416"/>
      <c r="J3" s="416"/>
      <c r="K3" s="416"/>
      <c r="L3" s="416"/>
      <c r="M3" s="416"/>
      <c r="N3" s="15"/>
    </row>
    <row r="4" spans="1:24" x14ac:dyDescent="0.2">
      <c r="A4" s="56"/>
      <c r="B4" s="419"/>
      <c r="C4" s="420"/>
      <c r="D4" s="420"/>
      <c r="E4" s="420"/>
      <c r="F4" s="420"/>
      <c r="G4" s="421"/>
      <c r="H4" s="419"/>
      <c r="I4" s="420"/>
      <c r="J4" s="420"/>
      <c r="K4" s="420"/>
      <c r="L4" s="420"/>
      <c r="M4" s="420"/>
      <c r="N4" s="71"/>
    </row>
    <row r="5" spans="1:24" x14ac:dyDescent="0.2">
      <c r="A5" s="26"/>
      <c r="B5" s="414"/>
      <c r="C5" s="422"/>
      <c r="D5" s="414"/>
      <c r="E5" s="422"/>
      <c r="F5" s="414"/>
      <c r="G5" s="422"/>
      <c r="H5" s="414"/>
      <c r="I5" s="422"/>
      <c r="J5" s="414"/>
      <c r="K5" s="422"/>
      <c r="L5" s="414"/>
      <c r="M5" s="415"/>
      <c r="N5" s="91"/>
    </row>
    <row r="6" spans="1:24" x14ac:dyDescent="0.2">
      <c r="A6" s="80"/>
      <c r="B6" s="96"/>
      <c r="C6" s="61"/>
      <c r="D6" s="61"/>
      <c r="E6" s="61"/>
      <c r="F6" s="61"/>
      <c r="G6" s="61"/>
      <c r="H6" s="61"/>
      <c r="I6" s="61"/>
      <c r="J6" s="61"/>
      <c r="K6" s="61"/>
      <c r="L6" s="61"/>
      <c r="M6" s="62"/>
      <c r="N6" s="91"/>
    </row>
    <row r="7" spans="1:24" x14ac:dyDescent="0.2">
      <c r="A7" s="402"/>
      <c r="B7" s="425"/>
      <c r="C7" s="426"/>
      <c r="D7" s="426"/>
      <c r="E7" s="426"/>
      <c r="F7" s="426"/>
      <c r="G7" s="427"/>
      <c r="H7" s="425"/>
      <c r="I7" s="426"/>
      <c r="J7" s="426"/>
      <c r="K7" s="426"/>
      <c r="L7" s="426"/>
      <c r="M7" s="426"/>
      <c r="N7" s="72"/>
    </row>
    <row r="8" spans="1:24" x14ac:dyDescent="0.2">
      <c r="A8" s="397"/>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416"/>
      <c r="C18" s="416"/>
      <c r="D18" s="416"/>
      <c r="E18" s="416"/>
      <c r="F18" s="416"/>
      <c r="G18" s="417"/>
      <c r="H18" s="176"/>
      <c r="I18" s="176"/>
      <c r="J18" s="176"/>
      <c r="K18" s="176"/>
      <c r="L18" s="176"/>
      <c r="M18" s="176"/>
      <c r="N18" s="179"/>
      <c r="O18" s="176"/>
    </row>
    <row r="19" spans="1:15" x14ac:dyDescent="0.2">
      <c r="A19" s="68"/>
      <c r="B19" s="428"/>
      <c r="C19" s="429"/>
      <c r="D19" s="429"/>
      <c r="E19" s="429"/>
      <c r="F19" s="429"/>
      <c r="G19" s="429"/>
      <c r="H19" s="179"/>
      <c r="I19" s="180"/>
      <c r="J19" s="181"/>
      <c r="K19" s="83"/>
      <c r="L19" s="181"/>
      <c r="M19" s="182"/>
      <c r="N19" s="179"/>
      <c r="O19" s="176"/>
    </row>
    <row r="20" spans="1:15" x14ac:dyDescent="0.2">
      <c r="A20" s="69"/>
      <c r="B20" s="415"/>
      <c r="C20" s="422"/>
      <c r="D20" s="415"/>
      <c r="E20" s="422"/>
      <c r="F20" s="415"/>
      <c r="G20" s="422"/>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423"/>
      <c r="B22" s="425"/>
      <c r="C22" s="426"/>
      <c r="D22" s="426"/>
      <c r="E22" s="426"/>
      <c r="F22" s="426"/>
      <c r="G22" s="426"/>
      <c r="H22" s="179"/>
      <c r="I22" s="180"/>
      <c r="J22" s="181"/>
      <c r="K22" s="83"/>
      <c r="L22" s="181"/>
      <c r="M22" s="182"/>
      <c r="N22" s="179"/>
      <c r="O22" s="176"/>
    </row>
    <row r="23" spans="1:15" x14ac:dyDescent="0.2">
      <c r="A23" s="424"/>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64</v>
      </c>
      <c r="B1" s="176"/>
      <c r="C1" s="176"/>
      <c r="D1" s="176"/>
      <c r="E1" s="176"/>
      <c r="F1" s="176"/>
      <c r="G1" s="176"/>
      <c r="H1" s="176"/>
      <c r="I1" s="176"/>
      <c r="J1" s="176"/>
      <c r="K1" s="176"/>
      <c r="L1" s="176"/>
      <c r="M1" s="168" t="str">
        <f>Obsah!$A$1</f>
        <v>I. čtvrtletí 2018</v>
      </c>
      <c r="N1" s="176"/>
      <c r="O1" s="176"/>
    </row>
    <row r="2" spans="1:21" ht="7.5" customHeight="1" x14ac:dyDescent="0.3">
      <c r="A2" s="167"/>
      <c r="B2" s="176"/>
      <c r="C2" s="176"/>
      <c r="D2" s="176"/>
      <c r="E2" s="176"/>
      <c r="F2" s="176"/>
      <c r="G2" s="176"/>
      <c r="H2" s="176"/>
      <c r="I2" s="176"/>
      <c r="J2" s="176"/>
      <c r="K2" s="176"/>
      <c r="L2" s="176"/>
      <c r="M2" s="176"/>
      <c r="N2" s="176"/>
      <c r="O2" s="176"/>
    </row>
    <row r="3" spans="1:21" x14ac:dyDescent="0.2">
      <c r="A3" s="56"/>
      <c r="B3" s="416"/>
      <c r="C3" s="416"/>
      <c r="D3" s="416"/>
      <c r="E3" s="416"/>
      <c r="F3" s="416"/>
      <c r="G3" s="417"/>
      <c r="H3" s="418"/>
      <c r="I3" s="416"/>
      <c r="J3" s="416"/>
      <c r="K3" s="416"/>
      <c r="L3" s="416"/>
      <c r="M3" s="416"/>
      <c r="N3" s="15"/>
    </row>
    <row r="4" spans="1:21" ht="13.5" customHeight="1" x14ac:dyDescent="0.2">
      <c r="A4" s="56"/>
      <c r="B4" s="419"/>
      <c r="C4" s="420"/>
      <c r="D4" s="420"/>
      <c r="E4" s="420"/>
      <c r="F4" s="420"/>
      <c r="G4" s="421"/>
      <c r="H4" s="419"/>
      <c r="I4" s="420"/>
      <c r="J4" s="420"/>
      <c r="K4" s="420"/>
      <c r="L4" s="420"/>
      <c r="M4" s="420"/>
      <c r="N4" s="71"/>
    </row>
    <row r="5" spans="1:21" x14ac:dyDescent="0.2">
      <c r="A5" s="26"/>
      <c r="B5" s="414"/>
      <c r="C5" s="422"/>
      <c r="D5" s="414"/>
      <c r="E5" s="422"/>
      <c r="F5" s="414"/>
      <c r="G5" s="422"/>
      <c r="H5" s="414"/>
      <c r="I5" s="422"/>
      <c r="J5" s="414"/>
      <c r="K5" s="422"/>
      <c r="L5" s="414"/>
      <c r="M5" s="415"/>
      <c r="N5" s="91"/>
    </row>
    <row r="6" spans="1:21" x14ac:dyDescent="0.2">
      <c r="A6" s="24"/>
      <c r="B6" s="96"/>
      <c r="C6" s="61"/>
      <c r="D6" s="61"/>
      <c r="E6" s="61"/>
      <c r="F6" s="61"/>
      <c r="G6" s="61"/>
      <c r="H6" s="61"/>
      <c r="I6" s="61"/>
      <c r="J6" s="61"/>
      <c r="K6" s="61"/>
      <c r="L6" s="61"/>
      <c r="M6" s="81"/>
      <c r="N6" s="91"/>
    </row>
    <row r="7" spans="1:21" x14ac:dyDescent="0.2">
      <c r="A7" s="402"/>
      <c r="B7" s="425"/>
      <c r="C7" s="426"/>
      <c r="D7" s="426"/>
      <c r="E7" s="426"/>
      <c r="F7" s="426"/>
      <c r="G7" s="427"/>
      <c r="H7" s="425"/>
      <c r="I7" s="426"/>
      <c r="J7" s="426"/>
      <c r="K7" s="426"/>
      <c r="L7" s="426"/>
      <c r="M7" s="426"/>
      <c r="N7" s="72"/>
    </row>
    <row r="8" spans="1:21" x14ac:dyDescent="0.2">
      <c r="A8" s="397"/>
      <c r="B8" s="63"/>
      <c r="C8" s="78"/>
      <c r="D8" s="64"/>
      <c r="E8" s="78"/>
      <c r="F8" s="64"/>
      <c r="G8" s="78"/>
      <c r="H8" s="63"/>
      <c r="I8" s="78"/>
      <c r="J8" s="64"/>
      <c r="K8" s="78"/>
      <c r="L8" s="64"/>
      <c r="M8" s="78"/>
      <c r="N8" s="2"/>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416"/>
      <c r="C18" s="416"/>
      <c r="D18" s="416"/>
      <c r="E18" s="416"/>
      <c r="F18" s="416"/>
      <c r="G18" s="417"/>
      <c r="H18" s="13"/>
      <c r="I18" s="13"/>
      <c r="J18" s="13"/>
      <c r="K18" s="13"/>
      <c r="L18" s="13"/>
      <c r="M18" s="13"/>
      <c r="N18" s="179"/>
      <c r="O18" s="176"/>
      <c r="P18" s="92"/>
      <c r="Q18" s="70"/>
      <c r="R18" s="14"/>
      <c r="S18" s="14"/>
      <c r="T18" s="14"/>
    </row>
    <row r="19" spans="1:20" x14ac:dyDescent="0.2">
      <c r="A19" s="68"/>
      <c r="B19" s="428"/>
      <c r="C19" s="429"/>
      <c r="D19" s="429"/>
      <c r="E19" s="429"/>
      <c r="F19" s="429"/>
      <c r="G19" s="429"/>
      <c r="H19" s="179"/>
      <c r="I19" s="180"/>
      <c r="J19" s="181"/>
      <c r="K19" s="83"/>
      <c r="L19" s="181"/>
      <c r="M19" s="182"/>
      <c r="N19" s="179"/>
      <c r="O19" s="176"/>
      <c r="P19" s="92"/>
      <c r="Q19" s="70"/>
      <c r="R19" s="14"/>
      <c r="S19" s="14"/>
      <c r="T19" s="14"/>
    </row>
    <row r="20" spans="1:20" x14ac:dyDescent="0.2">
      <c r="A20" s="69"/>
      <c r="B20" s="415"/>
      <c r="C20" s="422"/>
      <c r="D20" s="415"/>
      <c r="E20" s="422"/>
      <c r="F20" s="415"/>
      <c r="G20" s="422"/>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423"/>
      <c r="B22" s="425"/>
      <c r="C22" s="426"/>
      <c r="D22" s="426"/>
      <c r="E22" s="426"/>
      <c r="F22" s="426"/>
      <c r="G22" s="426"/>
      <c r="H22" s="179"/>
      <c r="I22" s="180"/>
      <c r="J22" s="181"/>
      <c r="K22" s="83"/>
      <c r="L22" s="181"/>
      <c r="M22" s="182"/>
      <c r="N22" s="179"/>
      <c r="O22" s="176"/>
      <c r="P22" s="92"/>
      <c r="Q22" s="70"/>
      <c r="R22" s="14"/>
      <c r="S22" s="14"/>
      <c r="T22" s="14"/>
    </row>
    <row r="23" spans="1:20" x14ac:dyDescent="0.2">
      <c r="A23" s="424"/>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4" ht="18.75" x14ac:dyDescent="0.3">
      <c r="A1" s="167" t="s">
        <v>65</v>
      </c>
      <c r="M1" s="168" t="str">
        <f>Obsah!$A$1</f>
        <v>I. čtvrtletí 2018</v>
      </c>
    </row>
    <row r="2" spans="1:24" ht="7.5" customHeight="1" x14ac:dyDescent="0.2"/>
    <row r="3" spans="1:24" x14ac:dyDescent="0.2">
      <c r="A3" s="56"/>
      <c r="B3" s="416"/>
      <c r="C3" s="416"/>
      <c r="D3" s="416"/>
      <c r="E3" s="416"/>
      <c r="F3" s="416"/>
      <c r="G3" s="417"/>
      <c r="H3" s="418"/>
      <c r="I3" s="416"/>
      <c r="J3" s="416"/>
      <c r="K3" s="416"/>
      <c r="L3" s="416"/>
      <c r="M3" s="416"/>
      <c r="N3" s="15"/>
    </row>
    <row r="4" spans="1:24" x14ac:dyDescent="0.2">
      <c r="A4" s="56"/>
      <c r="B4" s="419"/>
      <c r="C4" s="420"/>
      <c r="D4" s="420"/>
      <c r="E4" s="420"/>
      <c r="F4" s="420"/>
      <c r="G4" s="421"/>
      <c r="H4" s="419"/>
      <c r="I4" s="420"/>
      <c r="J4" s="420"/>
      <c r="K4" s="420"/>
      <c r="L4" s="420"/>
      <c r="M4" s="420"/>
      <c r="N4" s="71"/>
    </row>
    <row r="5" spans="1:24" x14ac:dyDescent="0.2">
      <c r="A5" s="26"/>
      <c r="B5" s="414"/>
      <c r="C5" s="422"/>
      <c r="D5" s="414"/>
      <c r="E5" s="422"/>
      <c r="F5" s="414"/>
      <c r="G5" s="422"/>
      <c r="H5" s="414"/>
      <c r="I5" s="422"/>
      <c r="J5" s="414"/>
      <c r="K5" s="422"/>
      <c r="L5" s="414"/>
      <c r="M5" s="415"/>
      <c r="N5" s="91"/>
    </row>
    <row r="6" spans="1:24" x14ac:dyDescent="0.2">
      <c r="A6" s="24"/>
      <c r="B6" s="96"/>
      <c r="C6" s="61"/>
      <c r="D6" s="61"/>
      <c r="E6" s="61"/>
      <c r="F6" s="61"/>
      <c r="G6" s="61"/>
      <c r="H6" s="61"/>
      <c r="I6" s="61"/>
      <c r="J6" s="61"/>
      <c r="K6" s="61"/>
      <c r="L6" s="61"/>
      <c r="M6" s="62"/>
      <c r="N6" s="91"/>
    </row>
    <row r="7" spans="1:24" x14ac:dyDescent="0.2">
      <c r="A7" s="402"/>
      <c r="B7" s="425"/>
      <c r="C7" s="426"/>
      <c r="D7" s="426"/>
      <c r="E7" s="426"/>
      <c r="F7" s="426"/>
      <c r="G7" s="427"/>
      <c r="H7" s="425"/>
      <c r="I7" s="426"/>
      <c r="J7" s="426"/>
      <c r="K7" s="426"/>
      <c r="L7" s="426"/>
      <c r="M7" s="426"/>
      <c r="N7" s="72"/>
    </row>
    <row r="8" spans="1:24" x14ac:dyDescent="0.2">
      <c r="A8" s="397"/>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416"/>
      <c r="C18" s="416"/>
      <c r="D18" s="416"/>
      <c r="E18" s="416"/>
      <c r="F18" s="416"/>
      <c r="G18" s="417"/>
      <c r="H18" s="176"/>
      <c r="I18" s="176"/>
      <c r="J18" s="176"/>
      <c r="K18" s="176"/>
      <c r="L18" s="176"/>
      <c r="M18" s="176"/>
      <c r="N18" s="179"/>
      <c r="O18" s="176"/>
    </row>
    <row r="19" spans="1:15" x14ac:dyDescent="0.2">
      <c r="A19" s="68"/>
      <c r="B19" s="428"/>
      <c r="C19" s="429"/>
      <c r="D19" s="429"/>
      <c r="E19" s="429"/>
      <c r="F19" s="429"/>
      <c r="G19" s="429"/>
      <c r="H19" s="179"/>
      <c r="I19" s="180"/>
      <c r="J19" s="181"/>
      <c r="K19" s="83"/>
      <c r="L19" s="181"/>
      <c r="M19" s="182"/>
      <c r="N19" s="179"/>
      <c r="O19" s="176"/>
    </row>
    <row r="20" spans="1:15" x14ac:dyDescent="0.2">
      <c r="A20" s="69"/>
      <c r="B20" s="415"/>
      <c r="C20" s="422"/>
      <c r="D20" s="415"/>
      <c r="E20" s="422"/>
      <c r="F20" s="415"/>
      <c r="G20" s="422"/>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423"/>
      <c r="B22" s="425"/>
      <c r="C22" s="426"/>
      <c r="D22" s="426"/>
      <c r="E22" s="426"/>
      <c r="F22" s="426"/>
      <c r="G22" s="426"/>
      <c r="H22" s="179"/>
      <c r="I22" s="180"/>
      <c r="J22" s="181"/>
      <c r="K22" s="83"/>
      <c r="L22" s="181"/>
      <c r="M22" s="182"/>
      <c r="N22" s="179"/>
      <c r="O22" s="176"/>
    </row>
    <row r="23" spans="1:15" x14ac:dyDescent="0.2">
      <c r="A23" s="424"/>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66</v>
      </c>
      <c r="B1" s="176"/>
      <c r="C1" s="176"/>
      <c r="D1" s="176"/>
      <c r="E1" s="176"/>
      <c r="F1" s="176"/>
      <c r="G1" s="176"/>
      <c r="H1" s="176"/>
      <c r="I1" s="176"/>
      <c r="J1" s="176"/>
      <c r="K1" s="176"/>
      <c r="L1" s="176"/>
      <c r="M1" s="168" t="str">
        <f>Obsah!$A$1</f>
        <v>I. čtvrtletí 2018</v>
      </c>
      <c r="N1" s="176"/>
      <c r="O1" s="176"/>
    </row>
    <row r="2" spans="1:21" ht="7.5" customHeight="1" x14ac:dyDescent="0.3">
      <c r="A2" s="167"/>
      <c r="B2" s="176"/>
      <c r="C2" s="176"/>
      <c r="D2" s="176"/>
      <c r="E2" s="176"/>
      <c r="F2" s="176"/>
      <c r="G2" s="176"/>
      <c r="H2" s="176"/>
      <c r="I2" s="176"/>
      <c r="J2" s="176"/>
      <c r="K2" s="176"/>
      <c r="L2" s="176"/>
      <c r="M2" s="176"/>
      <c r="N2" s="176"/>
      <c r="O2" s="176"/>
    </row>
    <row r="3" spans="1:21" x14ac:dyDescent="0.2">
      <c r="A3" s="56"/>
      <c r="B3" s="416"/>
      <c r="C3" s="416"/>
      <c r="D3" s="416"/>
      <c r="E3" s="416"/>
      <c r="F3" s="416"/>
      <c r="G3" s="417"/>
      <c r="H3" s="418"/>
      <c r="I3" s="416"/>
      <c r="J3" s="416"/>
      <c r="K3" s="416"/>
      <c r="L3" s="416"/>
      <c r="M3" s="416"/>
      <c r="N3" s="15"/>
    </row>
    <row r="4" spans="1:21" ht="13.5" customHeight="1" x14ac:dyDescent="0.2">
      <c r="A4" s="56"/>
      <c r="B4" s="419"/>
      <c r="C4" s="420"/>
      <c r="D4" s="420"/>
      <c r="E4" s="420"/>
      <c r="F4" s="420"/>
      <c r="G4" s="421"/>
      <c r="H4" s="419"/>
      <c r="I4" s="420"/>
      <c r="J4" s="420"/>
      <c r="K4" s="420"/>
      <c r="L4" s="420"/>
      <c r="M4" s="420"/>
      <c r="N4" s="71"/>
    </row>
    <row r="5" spans="1:21" x14ac:dyDescent="0.2">
      <c r="A5" s="26"/>
      <c r="B5" s="414"/>
      <c r="C5" s="422"/>
      <c r="D5" s="414"/>
      <c r="E5" s="422"/>
      <c r="F5" s="414"/>
      <c r="G5" s="422"/>
      <c r="H5" s="414"/>
      <c r="I5" s="422"/>
      <c r="J5" s="414"/>
      <c r="K5" s="422"/>
      <c r="L5" s="414"/>
      <c r="M5" s="415"/>
      <c r="N5" s="91"/>
    </row>
    <row r="6" spans="1:21" x14ac:dyDescent="0.2">
      <c r="A6" s="24"/>
      <c r="B6" s="96"/>
      <c r="C6" s="61"/>
      <c r="D6" s="61"/>
      <c r="E6" s="61"/>
      <c r="F6" s="61"/>
      <c r="G6" s="61"/>
      <c r="H6" s="61"/>
      <c r="I6" s="61"/>
      <c r="J6" s="61"/>
      <c r="K6" s="61"/>
      <c r="L6" s="61"/>
      <c r="M6" s="81"/>
      <c r="N6" s="91"/>
    </row>
    <row r="7" spans="1:21" x14ac:dyDescent="0.2">
      <c r="A7" s="402"/>
      <c r="B7" s="425"/>
      <c r="C7" s="426"/>
      <c r="D7" s="426"/>
      <c r="E7" s="426"/>
      <c r="F7" s="426"/>
      <c r="G7" s="427"/>
      <c r="H7" s="425"/>
      <c r="I7" s="426"/>
      <c r="J7" s="426"/>
      <c r="K7" s="426"/>
      <c r="L7" s="426"/>
      <c r="M7" s="426"/>
      <c r="N7" s="72"/>
    </row>
    <row r="8" spans="1:21" x14ac:dyDescent="0.2">
      <c r="A8" s="397"/>
      <c r="B8" s="63"/>
      <c r="C8" s="78"/>
      <c r="D8" s="64"/>
      <c r="E8" s="78"/>
      <c r="F8" s="64"/>
      <c r="G8" s="78"/>
      <c r="H8" s="63"/>
      <c r="I8" s="78"/>
      <c r="J8" s="64"/>
      <c r="K8" s="78"/>
      <c r="L8" s="64"/>
      <c r="M8" s="78"/>
      <c r="N8" s="2"/>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416"/>
      <c r="C18" s="416"/>
      <c r="D18" s="416"/>
      <c r="E18" s="416"/>
      <c r="F18" s="416"/>
      <c r="G18" s="417"/>
      <c r="H18" s="13"/>
      <c r="I18" s="13"/>
      <c r="J18" s="13"/>
      <c r="K18" s="13"/>
      <c r="L18" s="13"/>
      <c r="M18" s="13"/>
      <c r="N18" s="179"/>
      <c r="O18" s="176"/>
      <c r="P18" s="92"/>
      <c r="Q18" s="70"/>
      <c r="R18" s="14"/>
      <c r="S18" s="14"/>
      <c r="T18" s="14"/>
    </row>
    <row r="19" spans="1:20" x14ac:dyDescent="0.2">
      <c r="A19" s="68"/>
      <c r="B19" s="428"/>
      <c r="C19" s="429"/>
      <c r="D19" s="429"/>
      <c r="E19" s="429"/>
      <c r="F19" s="429"/>
      <c r="G19" s="429"/>
      <c r="H19" s="179"/>
      <c r="I19" s="180"/>
      <c r="J19" s="181"/>
      <c r="K19" s="83"/>
      <c r="L19" s="181"/>
      <c r="M19" s="182"/>
      <c r="N19" s="179"/>
      <c r="O19" s="176"/>
      <c r="P19" s="92"/>
      <c r="Q19" s="70"/>
      <c r="R19" s="14"/>
      <c r="S19" s="14"/>
      <c r="T19" s="14"/>
    </row>
    <row r="20" spans="1:20" x14ac:dyDescent="0.2">
      <c r="A20" s="69"/>
      <c r="B20" s="415"/>
      <c r="C20" s="422"/>
      <c r="D20" s="415"/>
      <c r="E20" s="422"/>
      <c r="F20" s="415"/>
      <c r="G20" s="422"/>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423"/>
      <c r="B22" s="425"/>
      <c r="C22" s="426"/>
      <c r="D22" s="426"/>
      <c r="E22" s="426"/>
      <c r="F22" s="426"/>
      <c r="G22" s="426"/>
      <c r="H22" s="179"/>
      <c r="I22" s="180"/>
      <c r="J22" s="181"/>
      <c r="K22" s="83"/>
      <c r="L22" s="181"/>
      <c r="M22" s="182"/>
      <c r="N22" s="179"/>
      <c r="O22" s="176"/>
      <c r="P22" s="92"/>
      <c r="Q22" s="70"/>
      <c r="R22" s="14"/>
      <c r="S22" s="14"/>
      <c r="T22" s="14"/>
    </row>
    <row r="23" spans="1:20" x14ac:dyDescent="0.2">
      <c r="A23" s="424"/>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customWidth="1"/>
    <col min="8" max="8" width="14.42578125" style="125" customWidth="1"/>
    <col min="9" max="9" width="8" style="125" bestFit="1" customWidth="1"/>
    <col min="10" max="10" width="14.42578125" style="125" customWidth="1"/>
    <col min="11" max="11" width="8" style="125" customWidth="1"/>
    <col min="12" max="12" width="14.42578125" style="125" customWidth="1"/>
    <col min="13" max="13" width="8" style="125" customWidth="1"/>
    <col min="14" max="26" width="9.140625" style="125" customWidth="1"/>
    <col min="27" max="16384" width="9.140625" style="125"/>
  </cols>
  <sheetData>
    <row r="1" spans="1:24" ht="18.75" x14ac:dyDescent="0.3">
      <c r="A1" s="167" t="s">
        <v>67</v>
      </c>
      <c r="M1" s="168" t="str">
        <f>Obsah!$A$1</f>
        <v>I. čtvrtletí 2018</v>
      </c>
    </row>
    <row r="2" spans="1:24" ht="7.5" customHeight="1" x14ac:dyDescent="0.2"/>
    <row r="3" spans="1:24" x14ac:dyDescent="0.2">
      <c r="A3" s="56"/>
      <c r="B3" s="416"/>
      <c r="C3" s="416"/>
      <c r="D3" s="416"/>
      <c r="E3" s="416"/>
      <c r="F3" s="416"/>
      <c r="G3" s="417"/>
      <c r="H3" s="418"/>
      <c r="I3" s="416"/>
      <c r="J3" s="416"/>
      <c r="K3" s="416"/>
      <c r="L3" s="416"/>
      <c r="M3" s="416"/>
      <c r="N3" s="15"/>
    </row>
    <row r="4" spans="1:24" x14ac:dyDescent="0.2">
      <c r="A4" s="56"/>
      <c r="B4" s="419"/>
      <c r="C4" s="420"/>
      <c r="D4" s="420"/>
      <c r="E4" s="420"/>
      <c r="F4" s="420"/>
      <c r="G4" s="421"/>
      <c r="H4" s="419"/>
      <c r="I4" s="420"/>
      <c r="J4" s="420"/>
      <c r="K4" s="420"/>
      <c r="L4" s="420"/>
      <c r="M4" s="420"/>
      <c r="N4" s="71"/>
    </row>
    <row r="5" spans="1:24" x14ac:dyDescent="0.2">
      <c r="A5" s="26"/>
      <c r="B5" s="414"/>
      <c r="C5" s="422"/>
      <c r="D5" s="414"/>
      <c r="E5" s="422"/>
      <c r="F5" s="414"/>
      <c r="G5" s="422"/>
      <c r="H5" s="414"/>
      <c r="I5" s="422"/>
      <c r="J5" s="414"/>
      <c r="K5" s="422"/>
      <c r="L5" s="414"/>
      <c r="M5" s="415"/>
      <c r="N5" s="91"/>
    </row>
    <row r="6" spans="1:24" x14ac:dyDescent="0.2">
      <c r="A6" s="24"/>
      <c r="B6" s="96"/>
      <c r="C6" s="61"/>
      <c r="D6" s="61"/>
      <c r="E6" s="61"/>
      <c r="F6" s="61"/>
      <c r="G6" s="61"/>
      <c r="H6" s="61"/>
      <c r="I6" s="61"/>
      <c r="J6" s="61"/>
      <c r="K6" s="61"/>
      <c r="L6" s="61"/>
      <c r="M6" s="62"/>
      <c r="N6" s="91"/>
    </row>
    <row r="7" spans="1:24" x14ac:dyDescent="0.2">
      <c r="A7" s="402"/>
      <c r="B7" s="425"/>
      <c r="C7" s="426"/>
      <c r="D7" s="426"/>
      <c r="E7" s="426"/>
      <c r="F7" s="426"/>
      <c r="G7" s="427"/>
      <c r="H7" s="425"/>
      <c r="I7" s="426"/>
      <c r="J7" s="426"/>
      <c r="K7" s="426"/>
      <c r="L7" s="426"/>
      <c r="M7" s="426"/>
      <c r="N7" s="72"/>
    </row>
    <row r="8" spans="1:24" x14ac:dyDescent="0.2">
      <c r="A8" s="397"/>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416"/>
      <c r="C18" s="416"/>
      <c r="D18" s="416"/>
      <c r="E18" s="416"/>
      <c r="F18" s="416"/>
      <c r="G18" s="417"/>
      <c r="H18" s="176"/>
      <c r="I18" s="176"/>
      <c r="J18" s="176"/>
      <c r="K18" s="176"/>
      <c r="L18" s="176"/>
      <c r="M18" s="176"/>
      <c r="N18" s="179"/>
      <c r="O18" s="176"/>
    </row>
    <row r="19" spans="1:15" x14ac:dyDescent="0.2">
      <c r="A19" s="68"/>
      <c r="B19" s="428"/>
      <c r="C19" s="429"/>
      <c r="D19" s="429"/>
      <c r="E19" s="429"/>
      <c r="F19" s="429"/>
      <c r="G19" s="429"/>
      <c r="H19" s="179"/>
      <c r="I19" s="180"/>
      <c r="J19" s="181"/>
      <c r="K19" s="83"/>
      <c r="L19" s="181"/>
      <c r="M19" s="182"/>
      <c r="N19" s="179"/>
      <c r="O19" s="176"/>
    </row>
    <row r="20" spans="1:15" x14ac:dyDescent="0.2">
      <c r="A20" s="69"/>
      <c r="B20" s="415"/>
      <c r="C20" s="422"/>
      <c r="D20" s="415"/>
      <c r="E20" s="422"/>
      <c r="F20" s="415"/>
      <c r="G20" s="422"/>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423"/>
      <c r="B22" s="425"/>
      <c r="C22" s="426"/>
      <c r="D22" s="426"/>
      <c r="E22" s="426"/>
      <c r="F22" s="426"/>
      <c r="G22" s="426"/>
      <c r="H22" s="179"/>
      <c r="I22" s="180"/>
      <c r="J22" s="181"/>
      <c r="K22" s="83"/>
      <c r="L22" s="181"/>
      <c r="M22" s="182"/>
      <c r="N22" s="179"/>
      <c r="O22" s="176"/>
    </row>
    <row r="23" spans="1:15" x14ac:dyDescent="0.2">
      <c r="A23" s="424"/>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P50"/>
  <sheetViews>
    <sheetView showGridLines="0" workbookViewId="0">
      <selection activeCell="I33" sqref="I33"/>
    </sheetView>
  </sheetViews>
  <sheetFormatPr defaultRowHeight="12" x14ac:dyDescent="0.2"/>
  <cols>
    <col min="1" max="1" width="4.7109375" style="125" customWidth="1"/>
    <col min="2" max="2" width="2.5703125" style="125" customWidth="1"/>
    <col min="3" max="8" width="11.7109375" style="125" customWidth="1"/>
    <col min="9" max="9" width="21.85546875" style="125" customWidth="1"/>
    <col min="10" max="10" width="11.5703125" style="125" customWidth="1"/>
    <col min="11" max="13" width="9.140625" style="125" customWidth="1"/>
    <col min="14" max="16384" width="9.140625" style="125"/>
  </cols>
  <sheetData>
    <row r="1" spans="1:12" s="156" customFormat="1" ht="18.75" x14ac:dyDescent="0.3">
      <c r="A1" s="155" t="s">
        <v>45</v>
      </c>
    </row>
    <row r="2" spans="1:12" ht="4.5" customHeight="1" x14ac:dyDescent="0.2"/>
    <row r="3" spans="1:12" ht="12.75" customHeight="1" x14ac:dyDescent="0.2">
      <c r="A3" s="157" t="s">
        <v>187</v>
      </c>
      <c r="B3" s="157"/>
      <c r="C3" s="158" t="s">
        <v>188</v>
      </c>
    </row>
    <row r="4" spans="1:12" ht="12.75" customHeight="1" x14ac:dyDescent="0.2">
      <c r="A4" s="157" t="s">
        <v>213</v>
      </c>
      <c r="B4" s="157"/>
      <c r="C4" s="158" t="s">
        <v>214</v>
      </c>
    </row>
    <row r="5" spans="1:12" s="159" customFormat="1" ht="13.15" customHeight="1" x14ac:dyDescent="0.25">
      <c r="A5" s="157" t="s">
        <v>110</v>
      </c>
      <c r="B5" s="157"/>
      <c r="C5" s="158" t="s">
        <v>111</v>
      </c>
      <c r="D5" s="22"/>
      <c r="E5" s="22"/>
      <c r="F5" s="22"/>
      <c r="G5" s="22"/>
      <c r="H5" s="22"/>
      <c r="I5" s="22"/>
      <c r="J5" s="138"/>
      <c r="K5" s="160"/>
      <c r="L5" s="160"/>
    </row>
    <row r="6" spans="1:12" s="159" customFormat="1" ht="7.5" customHeight="1" x14ac:dyDescent="0.25">
      <c r="A6" s="157"/>
      <c r="B6" s="157"/>
      <c r="C6" s="158"/>
      <c r="D6" s="22"/>
      <c r="E6" s="22"/>
      <c r="F6" s="22"/>
      <c r="G6" s="22"/>
      <c r="H6" s="22"/>
      <c r="I6" s="22"/>
      <c r="J6" s="138"/>
      <c r="K6" s="160"/>
      <c r="L6" s="160"/>
    </row>
    <row r="7" spans="1:12" s="159" customFormat="1" ht="13.15" customHeight="1" x14ac:dyDescent="0.25">
      <c r="A7" s="293" t="s">
        <v>274</v>
      </c>
      <c r="B7" s="293"/>
      <c r="C7" s="294" t="s">
        <v>280</v>
      </c>
      <c r="D7" s="22"/>
      <c r="E7" s="22"/>
      <c r="F7" s="22"/>
      <c r="G7" s="22"/>
      <c r="H7" s="22"/>
      <c r="I7" s="22"/>
      <c r="J7" s="138"/>
      <c r="K7" s="160"/>
      <c r="L7" s="160"/>
    </row>
    <row r="8" spans="1:12" s="159" customFormat="1" ht="13.15" customHeight="1" x14ac:dyDescent="0.25">
      <c r="A8" s="293" t="s">
        <v>275</v>
      </c>
      <c r="B8" s="293"/>
      <c r="C8" s="294" t="s">
        <v>281</v>
      </c>
      <c r="D8" s="22"/>
      <c r="E8" s="22"/>
      <c r="F8" s="22"/>
      <c r="G8" s="22"/>
      <c r="H8" s="22"/>
      <c r="I8" s="22"/>
      <c r="J8" s="138"/>
      <c r="K8" s="160"/>
      <c r="L8" s="160"/>
    </row>
    <row r="9" spans="1:12" s="159" customFormat="1" ht="7.5" customHeight="1" x14ac:dyDescent="0.25">
      <c r="A9" s="157"/>
      <c r="B9" s="157"/>
      <c r="C9" s="158"/>
      <c r="D9" s="22"/>
      <c r="E9" s="22"/>
      <c r="F9" s="22"/>
      <c r="G9" s="22"/>
      <c r="H9" s="22"/>
      <c r="I9" s="22"/>
      <c r="J9" s="138"/>
      <c r="K9" s="160"/>
      <c r="L9" s="160"/>
    </row>
    <row r="10" spans="1:12" s="159" customFormat="1" ht="13.15" customHeight="1" x14ac:dyDescent="0.25">
      <c r="A10" s="157" t="s">
        <v>101</v>
      </c>
      <c r="B10" s="157"/>
      <c r="C10" s="158" t="s">
        <v>218</v>
      </c>
      <c r="D10" s="22"/>
      <c r="E10" s="22"/>
      <c r="F10" s="22"/>
      <c r="G10" s="22"/>
      <c r="H10" s="22"/>
      <c r="I10" s="22"/>
      <c r="J10" s="13"/>
    </row>
    <row r="11" spans="1:12" s="159" customFormat="1" ht="13.15" customHeight="1" x14ac:dyDescent="0.25">
      <c r="A11" s="157" t="s">
        <v>92</v>
      </c>
      <c r="B11" s="157"/>
      <c r="C11" s="158" t="s">
        <v>121</v>
      </c>
      <c r="D11" s="22"/>
      <c r="E11" s="22"/>
      <c r="F11" s="22"/>
      <c r="G11" s="22"/>
      <c r="H11" s="22"/>
      <c r="I11" s="22"/>
      <c r="J11" s="125"/>
    </row>
    <row r="12" spans="1:12" s="159" customFormat="1" ht="13.15" customHeight="1" x14ac:dyDescent="0.25">
      <c r="A12" s="157" t="s">
        <v>93</v>
      </c>
      <c r="B12" s="157"/>
      <c r="C12" s="158" t="s">
        <v>122</v>
      </c>
      <c r="D12" s="22"/>
      <c r="E12" s="22"/>
      <c r="F12" s="22"/>
      <c r="G12" s="22"/>
      <c r="H12" s="22"/>
      <c r="I12" s="22"/>
      <c r="J12" s="125"/>
    </row>
    <row r="13" spans="1:12" s="159" customFormat="1" ht="13.15" customHeight="1" x14ac:dyDescent="0.25">
      <c r="A13" s="157" t="s">
        <v>94</v>
      </c>
      <c r="B13" s="157"/>
      <c r="C13" s="158" t="s">
        <v>123</v>
      </c>
      <c r="D13" s="22"/>
      <c r="E13" s="22"/>
      <c r="F13" s="22"/>
      <c r="G13" s="22"/>
      <c r="H13" s="22"/>
      <c r="I13" s="22"/>
      <c r="J13" s="125"/>
    </row>
    <row r="14" spans="1:12" s="159" customFormat="1" ht="13.15" customHeight="1" x14ac:dyDescent="0.25">
      <c r="A14" s="157" t="s">
        <v>104</v>
      </c>
      <c r="B14" s="157"/>
      <c r="C14" s="158" t="s">
        <v>217</v>
      </c>
      <c r="D14" s="22"/>
      <c r="E14" s="22"/>
      <c r="F14" s="22"/>
      <c r="G14" s="22"/>
      <c r="H14" s="22"/>
      <c r="I14" s="22"/>
      <c r="J14" s="125"/>
    </row>
    <row r="15" spans="1:12" s="159" customFormat="1" ht="13.15" customHeight="1" x14ac:dyDescent="0.25">
      <c r="A15" s="157" t="s">
        <v>95</v>
      </c>
      <c r="B15" s="157"/>
      <c r="C15" s="158" t="s">
        <v>124</v>
      </c>
      <c r="D15" s="22"/>
      <c r="E15" s="22"/>
      <c r="F15" s="22"/>
      <c r="G15" s="22"/>
      <c r="H15" s="22"/>
      <c r="I15" s="22"/>
      <c r="J15" s="125"/>
    </row>
    <row r="16" spans="1:12" s="159" customFormat="1" ht="13.15" customHeight="1" x14ac:dyDescent="0.25">
      <c r="A16" s="157" t="s">
        <v>96</v>
      </c>
      <c r="B16" s="157"/>
      <c r="C16" s="158" t="s">
        <v>125</v>
      </c>
      <c r="D16" s="22"/>
      <c r="E16" s="22"/>
      <c r="F16" s="22"/>
      <c r="G16" s="22"/>
      <c r="H16" s="22"/>
      <c r="I16" s="22"/>
      <c r="J16" s="125"/>
    </row>
    <row r="17" spans="1:16" s="159" customFormat="1" ht="13.15" customHeight="1" x14ac:dyDescent="0.25">
      <c r="A17" s="157" t="s">
        <v>97</v>
      </c>
      <c r="B17" s="157"/>
      <c r="C17" s="158" t="s">
        <v>126</v>
      </c>
      <c r="D17" s="22"/>
      <c r="E17" s="22"/>
      <c r="F17" s="22"/>
      <c r="G17" s="22"/>
      <c r="H17" s="22"/>
      <c r="I17" s="22"/>
      <c r="J17" s="125"/>
      <c r="L17" s="161"/>
      <c r="M17" s="161"/>
      <c r="N17" s="161"/>
      <c r="O17" s="161"/>
      <c r="P17" s="161"/>
    </row>
    <row r="18" spans="1:16" s="159" customFormat="1" ht="13.15" customHeight="1" x14ac:dyDescent="0.25">
      <c r="A18" s="157" t="s">
        <v>98</v>
      </c>
      <c r="B18" s="157"/>
      <c r="C18" s="158" t="s">
        <v>127</v>
      </c>
      <c r="D18" s="22"/>
      <c r="E18" s="22"/>
      <c r="F18" s="22"/>
      <c r="G18" s="22"/>
      <c r="H18" s="22"/>
      <c r="I18" s="22"/>
      <c r="J18" s="125"/>
      <c r="L18" s="161"/>
      <c r="M18" s="161"/>
      <c r="N18" s="161"/>
      <c r="O18" s="161"/>
      <c r="P18" s="161"/>
    </row>
    <row r="19" spans="1:16" s="159" customFormat="1" ht="13.15" customHeight="1" x14ac:dyDescent="0.25">
      <c r="A19" s="157" t="s">
        <v>99</v>
      </c>
      <c r="B19" s="157"/>
      <c r="C19" s="158" t="s">
        <v>128</v>
      </c>
      <c r="D19" s="22"/>
      <c r="E19" s="22"/>
      <c r="F19" s="22"/>
      <c r="G19" s="22"/>
      <c r="H19" s="22"/>
      <c r="I19" s="22"/>
      <c r="J19" s="125"/>
      <c r="L19" s="161"/>
      <c r="M19" s="161"/>
      <c r="N19" s="161"/>
      <c r="O19" s="161"/>
      <c r="P19" s="161"/>
    </row>
    <row r="20" spans="1:16" s="159" customFormat="1" ht="13.15" customHeight="1" x14ac:dyDescent="0.25">
      <c r="A20" s="157" t="s">
        <v>100</v>
      </c>
      <c r="B20" s="157"/>
      <c r="C20" s="158" t="s">
        <v>129</v>
      </c>
      <c r="D20" s="22"/>
      <c r="E20" s="22"/>
      <c r="F20" s="22"/>
      <c r="G20" s="22"/>
      <c r="H20" s="22"/>
      <c r="I20" s="22"/>
      <c r="J20" s="125"/>
      <c r="L20" s="161"/>
      <c r="M20" s="161"/>
      <c r="N20" s="161"/>
      <c r="O20" s="161"/>
      <c r="P20" s="161"/>
    </row>
    <row r="21" spans="1:16" s="159" customFormat="1" ht="13.15" customHeight="1" x14ac:dyDescent="0.25">
      <c r="A21" s="157" t="s">
        <v>102</v>
      </c>
      <c r="B21" s="157"/>
      <c r="C21" s="158" t="s">
        <v>130</v>
      </c>
      <c r="D21" s="22"/>
      <c r="E21" s="22"/>
      <c r="F21" s="22"/>
      <c r="G21" s="22"/>
      <c r="H21" s="22"/>
      <c r="I21" s="22"/>
      <c r="J21" s="125"/>
      <c r="L21" s="161"/>
      <c r="M21" s="161"/>
      <c r="N21" s="161"/>
      <c r="O21" s="161"/>
      <c r="P21" s="161"/>
    </row>
    <row r="22" spans="1:16" s="159" customFormat="1" ht="13.15" customHeight="1" x14ac:dyDescent="0.25">
      <c r="A22" s="157" t="s">
        <v>103</v>
      </c>
      <c r="B22" s="157"/>
      <c r="C22" s="158" t="s">
        <v>131</v>
      </c>
      <c r="D22" s="22"/>
      <c r="E22" s="22"/>
      <c r="F22" s="22"/>
      <c r="G22" s="22"/>
      <c r="H22" s="22"/>
      <c r="I22" s="22"/>
      <c r="J22" s="125"/>
      <c r="L22" s="161"/>
      <c r="M22" s="161"/>
      <c r="N22" s="161"/>
      <c r="O22" s="161"/>
      <c r="P22" s="161"/>
    </row>
    <row r="23" spans="1:16" s="159" customFormat="1" ht="13.15" customHeight="1" x14ac:dyDescent="0.25">
      <c r="A23" s="157" t="s">
        <v>105</v>
      </c>
      <c r="B23" s="157"/>
      <c r="C23" s="158" t="s">
        <v>132</v>
      </c>
      <c r="D23" s="22"/>
      <c r="E23" s="22"/>
      <c r="F23" s="22"/>
      <c r="G23" s="22"/>
      <c r="H23" s="22"/>
      <c r="I23" s="22"/>
      <c r="J23" s="125"/>
      <c r="L23" s="161"/>
      <c r="M23" s="161"/>
      <c r="N23" s="161"/>
      <c r="O23" s="161"/>
      <c r="P23" s="161"/>
    </row>
    <row r="24" spans="1:16" s="159" customFormat="1" ht="7.5" customHeight="1" x14ac:dyDescent="0.25">
      <c r="B24" s="125"/>
      <c r="C24" s="125"/>
      <c r="D24" s="125"/>
      <c r="E24" s="125"/>
      <c r="F24" s="125"/>
      <c r="G24" s="125"/>
      <c r="H24" s="125"/>
      <c r="I24" s="125"/>
      <c r="J24" s="125"/>
    </row>
    <row r="25" spans="1:16" s="159" customFormat="1" ht="14.1" customHeight="1" x14ac:dyDescent="0.25">
      <c r="A25" s="157" t="s">
        <v>112</v>
      </c>
      <c r="B25" s="157"/>
      <c r="C25" s="158"/>
      <c r="D25" s="125"/>
      <c r="E25" s="125"/>
      <c r="F25" s="125"/>
      <c r="G25" s="125"/>
      <c r="H25" s="125"/>
      <c r="I25" s="125"/>
      <c r="J25" s="125"/>
    </row>
    <row r="26" spans="1:16" s="164" customFormat="1" ht="13.15" customHeight="1" x14ac:dyDescent="0.2">
      <c r="A26" s="158" t="s">
        <v>263</v>
      </c>
      <c r="B26" s="163"/>
      <c r="C26" s="163"/>
      <c r="D26" s="163"/>
      <c r="E26" s="163"/>
      <c r="F26" s="163"/>
      <c r="G26" s="163"/>
      <c r="H26" s="163"/>
      <c r="I26" s="163"/>
      <c r="J26" s="163"/>
    </row>
    <row r="27" spans="1:16" s="164" customFormat="1" ht="13.15" customHeight="1" x14ac:dyDescent="0.2">
      <c r="A27" s="295" t="s">
        <v>282</v>
      </c>
      <c r="B27" s="163"/>
      <c r="C27" s="163"/>
      <c r="D27" s="163"/>
      <c r="E27" s="163"/>
      <c r="F27" s="163"/>
      <c r="G27" s="163"/>
      <c r="H27" s="163"/>
      <c r="I27" s="163"/>
      <c r="J27" s="163"/>
    </row>
    <row r="28" spans="1:16" s="164" customFormat="1" ht="13.15" customHeight="1" x14ac:dyDescent="0.2">
      <c r="A28" s="296" t="s">
        <v>283</v>
      </c>
      <c r="B28" s="163"/>
      <c r="C28" s="163"/>
      <c r="D28" s="163"/>
      <c r="E28" s="163"/>
      <c r="F28" s="163"/>
      <c r="G28" s="163"/>
      <c r="H28" s="163"/>
      <c r="I28" s="163"/>
      <c r="J28" s="163"/>
    </row>
    <row r="29" spans="1:16" s="166" customFormat="1" ht="18" customHeight="1" x14ac:dyDescent="0.25">
      <c r="A29" s="157" t="s">
        <v>117</v>
      </c>
      <c r="B29" s="165"/>
      <c r="C29" s="165"/>
      <c r="D29" s="165"/>
      <c r="E29" s="165"/>
      <c r="F29" s="165"/>
      <c r="G29" s="165"/>
      <c r="H29" s="165"/>
      <c r="I29" s="165"/>
      <c r="J29" s="165"/>
    </row>
    <row r="30" spans="1:16" s="164" customFormat="1" ht="13.15" customHeight="1" x14ac:dyDescent="0.2">
      <c r="A30" s="158" t="s">
        <v>118</v>
      </c>
      <c r="B30" s="163"/>
      <c r="C30" s="163"/>
      <c r="D30" s="163"/>
      <c r="E30" s="163"/>
      <c r="F30" s="163"/>
      <c r="G30" s="163"/>
      <c r="H30" s="163"/>
      <c r="I30" s="163"/>
      <c r="J30" s="163"/>
    </row>
    <row r="31" spans="1:16" s="166" customFormat="1" ht="18" customHeight="1" x14ac:dyDescent="0.25">
      <c r="A31" s="157" t="s">
        <v>113</v>
      </c>
      <c r="B31" s="165"/>
      <c r="C31" s="165"/>
      <c r="D31" s="165"/>
      <c r="E31" s="165"/>
      <c r="F31" s="165"/>
      <c r="G31" s="165"/>
      <c r="H31" s="165"/>
      <c r="I31" s="165"/>
      <c r="J31" s="165"/>
    </row>
    <row r="32" spans="1:16" s="164" customFormat="1" ht="13.15" customHeight="1" x14ac:dyDescent="0.2">
      <c r="A32" s="158" t="s">
        <v>119</v>
      </c>
      <c r="B32" s="163"/>
      <c r="C32" s="163"/>
      <c r="D32" s="163"/>
      <c r="E32" s="163"/>
      <c r="F32" s="163"/>
      <c r="G32" s="163"/>
      <c r="H32" s="163"/>
      <c r="I32" s="163"/>
      <c r="J32" s="163"/>
    </row>
    <row r="33" spans="1:10" s="166" customFormat="1" ht="18" customHeight="1" x14ac:dyDescent="0.25">
      <c r="A33" s="157" t="s">
        <v>114</v>
      </c>
      <c r="B33" s="165"/>
      <c r="C33" s="165"/>
      <c r="D33" s="165"/>
      <c r="E33" s="165"/>
      <c r="F33" s="165"/>
      <c r="G33" s="165"/>
      <c r="H33" s="165"/>
      <c r="I33" s="165"/>
      <c r="J33" s="165"/>
    </row>
    <row r="34" spans="1:10" s="164" customFormat="1" ht="12.75" customHeight="1" x14ac:dyDescent="0.2">
      <c r="A34" s="158" t="s">
        <v>264</v>
      </c>
      <c r="B34" s="241"/>
      <c r="C34" s="241"/>
      <c r="D34" s="241"/>
      <c r="E34" s="241"/>
      <c r="F34" s="241"/>
      <c r="G34" s="241"/>
      <c r="H34" s="241"/>
      <c r="I34" s="241"/>
      <c r="J34" s="241"/>
    </row>
    <row r="35" spans="1:10" s="166" customFormat="1" ht="18" customHeight="1" x14ac:dyDescent="0.25">
      <c r="A35" s="157" t="s">
        <v>115</v>
      </c>
      <c r="B35" s="165"/>
      <c r="C35" s="165"/>
      <c r="D35" s="165"/>
      <c r="E35" s="165"/>
      <c r="F35" s="165"/>
      <c r="G35" s="165"/>
      <c r="H35" s="165"/>
      <c r="I35" s="165"/>
      <c r="J35" s="165"/>
    </row>
    <row r="36" spans="1:10" s="159" customFormat="1" ht="12.75" customHeight="1" x14ac:dyDescent="0.25">
      <c r="A36" s="162" t="s">
        <v>120</v>
      </c>
      <c r="B36" s="241"/>
      <c r="C36" s="241"/>
      <c r="D36" s="241"/>
      <c r="E36" s="241"/>
      <c r="F36" s="241"/>
      <c r="G36" s="241"/>
      <c r="H36" s="241"/>
      <c r="I36" s="241"/>
      <c r="J36" s="241"/>
    </row>
    <row r="37" spans="1:10" s="166" customFormat="1" ht="18" customHeight="1" x14ac:dyDescent="0.25">
      <c r="A37" s="138" t="s">
        <v>116</v>
      </c>
      <c r="B37" s="165"/>
      <c r="C37" s="165"/>
      <c r="D37" s="165"/>
      <c r="E37" s="165"/>
      <c r="F37" s="165"/>
      <c r="G37" s="165"/>
      <c r="H37" s="165"/>
      <c r="I37" s="165"/>
      <c r="J37" s="165"/>
    </row>
    <row r="38" spans="1:10" s="164" customFormat="1" ht="13.15" customHeight="1" x14ac:dyDescent="0.2">
      <c r="A38" s="162" t="s">
        <v>211</v>
      </c>
      <c r="B38" s="163"/>
      <c r="C38" s="163"/>
      <c r="D38" s="163"/>
      <c r="E38" s="163"/>
      <c r="F38" s="163"/>
      <c r="G38" s="163"/>
      <c r="H38" s="163"/>
      <c r="I38" s="163"/>
      <c r="J38" s="163"/>
    </row>
    <row r="39" spans="1:10" s="166" customFormat="1" ht="18" customHeight="1" x14ac:dyDescent="0.25">
      <c r="A39" s="138" t="s">
        <v>205</v>
      </c>
      <c r="B39" s="165"/>
      <c r="C39" s="165"/>
      <c r="D39" s="165"/>
      <c r="E39" s="165"/>
      <c r="F39" s="165"/>
      <c r="G39" s="165"/>
      <c r="H39" s="165"/>
      <c r="I39" s="165"/>
      <c r="J39" s="165"/>
    </row>
    <row r="40" spans="1:10" s="164" customFormat="1" ht="24.75" customHeight="1" x14ac:dyDescent="0.2">
      <c r="A40" s="354" t="s">
        <v>206</v>
      </c>
      <c r="B40" s="354"/>
      <c r="C40" s="354"/>
      <c r="D40" s="354"/>
      <c r="E40" s="354"/>
      <c r="F40" s="354"/>
      <c r="G40" s="354"/>
      <c r="H40" s="354"/>
      <c r="I40" s="354"/>
      <c r="J40" s="163"/>
    </row>
    <row r="41" spans="1:10" s="166" customFormat="1" ht="18" customHeight="1" x14ac:dyDescent="0.25">
      <c r="A41" s="138" t="s">
        <v>207</v>
      </c>
      <c r="B41" s="165"/>
      <c r="C41" s="165"/>
      <c r="D41" s="165"/>
      <c r="E41" s="165"/>
      <c r="F41" s="165"/>
      <c r="G41" s="165"/>
      <c r="H41" s="165"/>
      <c r="I41" s="165"/>
      <c r="J41" s="165"/>
    </row>
    <row r="42" spans="1:10" s="164" customFormat="1" ht="13.15" customHeight="1" x14ac:dyDescent="0.2">
      <c r="A42" s="162" t="s">
        <v>208</v>
      </c>
      <c r="B42" s="163"/>
      <c r="C42" s="163"/>
      <c r="D42" s="163"/>
      <c r="E42" s="163"/>
      <c r="F42" s="163"/>
      <c r="G42" s="163"/>
      <c r="H42" s="163"/>
      <c r="I42" s="163"/>
      <c r="J42" s="163"/>
    </row>
    <row r="43" spans="1:10" s="166" customFormat="1" ht="18" customHeight="1" x14ac:dyDescent="0.25">
      <c r="A43" s="138"/>
      <c r="B43" s="165"/>
      <c r="C43" s="165"/>
      <c r="D43" s="165"/>
      <c r="E43" s="165"/>
      <c r="F43" s="165"/>
      <c r="G43" s="165"/>
      <c r="H43" s="165"/>
      <c r="I43" s="165"/>
      <c r="J43" s="165"/>
    </row>
    <row r="44" spans="1:10" s="164" customFormat="1" ht="13.5" customHeight="1" x14ac:dyDescent="0.2">
      <c r="A44" s="162"/>
      <c r="B44" s="163"/>
      <c r="C44" s="163"/>
      <c r="D44" s="163"/>
      <c r="E44" s="163"/>
      <c r="F44" s="163"/>
      <c r="G44" s="163"/>
      <c r="H44" s="163"/>
      <c r="I44" s="163"/>
      <c r="J44" s="163"/>
    </row>
    <row r="45" spans="1:10" s="166" customFormat="1" ht="18" customHeight="1" x14ac:dyDescent="0.25">
      <c r="A45" s="138"/>
      <c r="B45" s="165"/>
      <c r="C45" s="165"/>
      <c r="D45" s="165"/>
      <c r="E45" s="165"/>
      <c r="F45" s="165"/>
      <c r="G45" s="165"/>
      <c r="H45" s="165"/>
      <c r="I45" s="165"/>
      <c r="J45" s="165"/>
    </row>
    <row r="46" spans="1:10" s="164" customFormat="1" ht="13.15" customHeight="1" x14ac:dyDescent="0.2">
      <c r="A46" s="162"/>
      <c r="B46" s="163"/>
      <c r="C46" s="163"/>
      <c r="D46" s="163"/>
      <c r="E46" s="163"/>
      <c r="F46" s="163"/>
      <c r="G46" s="163"/>
      <c r="H46" s="163"/>
      <c r="I46" s="163"/>
      <c r="J46" s="163"/>
    </row>
    <row r="47" spans="1:10" s="166" customFormat="1" ht="18" customHeight="1" x14ac:dyDescent="0.25">
      <c r="A47" s="138"/>
      <c r="B47" s="165"/>
      <c r="C47" s="165"/>
      <c r="D47" s="165"/>
      <c r="E47" s="165"/>
      <c r="F47" s="165"/>
      <c r="G47" s="165"/>
      <c r="H47" s="165"/>
      <c r="I47" s="165"/>
      <c r="J47" s="165"/>
    </row>
    <row r="48" spans="1:10" s="164" customFormat="1" ht="13.15" customHeight="1" x14ac:dyDescent="0.2">
      <c r="A48" s="162"/>
      <c r="B48" s="163"/>
      <c r="C48" s="163"/>
      <c r="D48" s="163"/>
      <c r="E48" s="163"/>
      <c r="F48" s="163"/>
      <c r="G48" s="163"/>
      <c r="H48" s="163"/>
      <c r="I48" s="163"/>
      <c r="J48" s="163"/>
    </row>
    <row r="49" spans="1:10" ht="15" customHeight="1" x14ac:dyDescent="0.2">
      <c r="A49" s="138"/>
    </row>
    <row r="50" spans="1:10" ht="24.75" customHeight="1" x14ac:dyDescent="0.2">
      <c r="A50" s="240"/>
      <c r="B50" s="241"/>
      <c r="C50" s="241"/>
      <c r="D50" s="241"/>
      <c r="E50" s="241"/>
      <c r="F50" s="241"/>
      <c r="G50" s="241"/>
      <c r="H50" s="241"/>
      <c r="I50" s="241"/>
      <c r="J50" s="241"/>
    </row>
  </sheetData>
  <sortState ref="A7:C20">
    <sortCondition ref="C7:C20"/>
  </sortState>
  <mergeCells count="1">
    <mergeCell ref="A40:I40"/>
  </mergeCells>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U45"/>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68</v>
      </c>
      <c r="B1" s="176"/>
      <c r="C1" s="176"/>
      <c r="D1" s="176"/>
      <c r="E1" s="176"/>
      <c r="F1" s="176"/>
      <c r="G1" s="176"/>
      <c r="H1" s="176"/>
      <c r="I1" s="176"/>
      <c r="J1" s="176"/>
      <c r="K1" s="176"/>
      <c r="L1" s="176"/>
      <c r="M1" s="168" t="str">
        <f>Obsah!$A$1</f>
        <v>I. čtvrtletí 2018</v>
      </c>
      <c r="N1" s="39"/>
      <c r="O1" s="39"/>
      <c r="P1" s="184"/>
    </row>
    <row r="2" spans="1:21" ht="7.5" customHeight="1" x14ac:dyDescent="0.3">
      <c r="A2" s="167"/>
      <c r="B2" s="176"/>
      <c r="C2" s="176"/>
      <c r="D2" s="176"/>
      <c r="E2" s="176"/>
      <c r="F2" s="176"/>
      <c r="G2" s="176"/>
      <c r="H2" s="176"/>
      <c r="I2" s="176"/>
      <c r="J2" s="176"/>
      <c r="K2" s="176"/>
      <c r="L2" s="176"/>
      <c r="M2" s="176"/>
      <c r="N2" s="39"/>
      <c r="O2" s="39"/>
      <c r="P2" s="184"/>
    </row>
    <row r="3" spans="1:21" x14ac:dyDescent="0.2">
      <c r="A3" s="56"/>
      <c r="B3" s="416"/>
      <c r="C3" s="416"/>
      <c r="D3" s="416"/>
      <c r="E3" s="416"/>
      <c r="F3" s="416"/>
      <c r="G3" s="417"/>
      <c r="H3" s="418"/>
      <c r="I3" s="416"/>
      <c r="J3" s="416"/>
      <c r="K3" s="416"/>
      <c r="L3" s="416"/>
      <c r="M3" s="416"/>
      <c r="N3" s="39"/>
      <c r="O3" s="184"/>
      <c r="P3" s="184"/>
    </row>
    <row r="4" spans="1:21" ht="13.5" customHeight="1" x14ac:dyDescent="0.2">
      <c r="A4" s="56"/>
      <c r="B4" s="419"/>
      <c r="C4" s="420"/>
      <c r="D4" s="420"/>
      <c r="E4" s="420"/>
      <c r="F4" s="420"/>
      <c r="G4" s="421"/>
      <c r="H4" s="419"/>
      <c r="I4" s="420"/>
      <c r="J4" s="420"/>
      <c r="K4" s="420"/>
      <c r="L4" s="420"/>
      <c r="M4" s="420"/>
      <c r="N4" s="39"/>
      <c r="O4" s="184"/>
      <c r="P4" s="184"/>
    </row>
    <row r="5" spans="1:21" x14ac:dyDescent="0.2">
      <c r="A5" s="26"/>
      <c r="B5" s="414"/>
      <c r="C5" s="422"/>
      <c r="D5" s="414"/>
      <c r="E5" s="422"/>
      <c r="F5" s="414"/>
      <c r="G5" s="422"/>
      <c r="H5" s="414"/>
      <c r="I5" s="422"/>
      <c r="J5" s="414"/>
      <c r="K5" s="422"/>
      <c r="L5" s="414"/>
      <c r="M5" s="415"/>
      <c r="N5" s="39"/>
      <c r="O5" s="184"/>
      <c r="P5" s="184"/>
    </row>
    <row r="6" spans="1:21" x14ac:dyDescent="0.2">
      <c r="A6" s="24"/>
      <c r="B6" s="96"/>
      <c r="C6" s="61"/>
      <c r="D6" s="61"/>
      <c r="E6" s="61"/>
      <c r="F6" s="61"/>
      <c r="G6" s="61"/>
      <c r="H6" s="61"/>
      <c r="I6" s="61"/>
      <c r="J6" s="61"/>
      <c r="K6" s="61"/>
      <c r="L6" s="61"/>
      <c r="M6" s="81"/>
      <c r="N6" s="39"/>
      <c r="O6" s="184"/>
      <c r="P6" s="184"/>
    </row>
    <row r="7" spans="1:21" x14ac:dyDescent="0.2">
      <c r="A7" s="402"/>
      <c r="B7" s="425"/>
      <c r="C7" s="426"/>
      <c r="D7" s="426"/>
      <c r="E7" s="426"/>
      <c r="F7" s="426"/>
      <c r="G7" s="427"/>
      <c r="H7" s="425"/>
      <c r="I7" s="426"/>
      <c r="J7" s="426"/>
      <c r="K7" s="426"/>
      <c r="L7" s="426"/>
      <c r="M7" s="426"/>
      <c r="N7" s="39"/>
      <c r="O7" s="184"/>
      <c r="P7" s="184"/>
    </row>
    <row r="8" spans="1:21" x14ac:dyDescent="0.2">
      <c r="A8" s="397"/>
      <c r="B8" s="63"/>
      <c r="C8" s="78"/>
      <c r="D8" s="64"/>
      <c r="E8" s="78"/>
      <c r="F8" s="64"/>
      <c r="G8" s="78"/>
      <c r="H8" s="63"/>
      <c r="I8" s="78"/>
      <c r="J8" s="64"/>
      <c r="K8" s="78"/>
      <c r="L8" s="64"/>
      <c r="M8" s="78"/>
      <c r="N8" s="39"/>
      <c r="O8" s="184"/>
      <c r="P8" s="184"/>
    </row>
    <row r="9" spans="1:21" x14ac:dyDescent="0.2">
      <c r="A9" s="65"/>
      <c r="B9" s="169"/>
      <c r="C9" s="170"/>
      <c r="D9" s="31"/>
      <c r="E9" s="170"/>
      <c r="F9" s="31"/>
      <c r="G9" s="170"/>
      <c r="H9" s="169"/>
      <c r="I9" s="170"/>
      <c r="J9" s="31"/>
      <c r="K9" s="170"/>
      <c r="L9" s="31"/>
      <c r="M9" s="170"/>
      <c r="N9" s="93"/>
      <c r="O9" s="185"/>
      <c r="P9" s="184"/>
    </row>
    <row r="10" spans="1:21" x14ac:dyDescent="0.2">
      <c r="A10" s="65"/>
      <c r="B10" s="169"/>
      <c r="C10" s="170"/>
      <c r="D10" s="31"/>
      <c r="E10" s="170"/>
      <c r="F10" s="31"/>
      <c r="G10" s="170"/>
      <c r="H10" s="169"/>
      <c r="I10" s="170"/>
      <c r="J10" s="31"/>
      <c r="K10" s="170"/>
      <c r="L10" s="31"/>
      <c r="M10" s="170"/>
      <c r="N10" s="93"/>
      <c r="O10" s="185"/>
      <c r="P10" s="184"/>
    </row>
    <row r="11" spans="1:21" x14ac:dyDescent="0.2">
      <c r="A11" s="55"/>
      <c r="B11" s="52"/>
      <c r="C11" s="170"/>
      <c r="D11" s="19"/>
      <c r="E11" s="170"/>
      <c r="F11" s="19"/>
      <c r="G11" s="170"/>
      <c r="H11" s="52"/>
      <c r="I11" s="170"/>
      <c r="J11" s="19"/>
      <c r="K11" s="170"/>
      <c r="L11" s="19"/>
      <c r="M11" s="170"/>
      <c r="N11" s="93"/>
      <c r="O11" s="185"/>
      <c r="P11" s="184"/>
    </row>
    <row r="12" spans="1:21" x14ac:dyDescent="0.2">
      <c r="A12" s="55"/>
      <c r="B12" s="169"/>
      <c r="C12" s="170"/>
      <c r="D12" s="31"/>
      <c r="E12" s="170"/>
      <c r="F12" s="31"/>
      <c r="G12" s="170"/>
      <c r="H12" s="169"/>
      <c r="I12" s="170"/>
      <c r="J12" s="31"/>
      <c r="K12" s="170"/>
      <c r="L12" s="31"/>
      <c r="M12" s="170"/>
      <c r="N12" s="93"/>
      <c r="O12" s="185"/>
      <c r="P12" s="184"/>
    </row>
    <row r="13" spans="1:21" x14ac:dyDescent="0.2">
      <c r="A13" s="55"/>
      <c r="B13" s="52"/>
      <c r="C13" s="170"/>
      <c r="D13" s="19"/>
      <c r="E13" s="170"/>
      <c r="F13" s="19"/>
      <c r="G13" s="170"/>
      <c r="H13" s="52"/>
      <c r="I13" s="170"/>
      <c r="J13" s="19"/>
      <c r="K13" s="170"/>
      <c r="L13" s="19"/>
      <c r="M13" s="170"/>
      <c r="N13" s="93"/>
      <c r="O13" s="185"/>
      <c r="P13" s="184"/>
    </row>
    <row r="14" spans="1:21" x14ac:dyDescent="0.2">
      <c r="A14" s="55"/>
      <c r="B14" s="169"/>
      <c r="C14" s="170"/>
      <c r="D14" s="31"/>
      <c r="E14" s="170"/>
      <c r="F14" s="31"/>
      <c r="G14" s="170"/>
      <c r="H14" s="169"/>
      <c r="I14" s="170"/>
      <c r="J14" s="31"/>
      <c r="K14" s="170"/>
      <c r="L14" s="31"/>
      <c r="M14" s="170"/>
      <c r="N14" s="93"/>
      <c r="O14" s="185"/>
      <c r="P14" s="39"/>
      <c r="Q14" s="70"/>
      <c r="R14" s="14"/>
      <c r="S14" s="14"/>
      <c r="T14" s="14"/>
      <c r="U14" s="14"/>
    </row>
    <row r="15" spans="1:21" x14ac:dyDescent="0.2">
      <c r="A15" s="55"/>
      <c r="B15" s="169"/>
      <c r="C15" s="170"/>
      <c r="D15" s="31"/>
      <c r="E15" s="172"/>
      <c r="F15" s="31"/>
      <c r="G15" s="172"/>
      <c r="H15" s="169"/>
      <c r="I15" s="172"/>
      <c r="J15" s="31"/>
      <c r="K15" s="172"/>
      <c r="L15" s="31"/>
      <c r="M15" s="172"/>
      <c r="N15" s="93"/>
      <c r="O15" s="185"/>
      <c r="P15" s="39"/>
      <c r="Q15" s="70"/>
      <c r="R15" s="14"/>
      <c r="S15" s="14"/>
      <c r="T15" s="14"/>
      <c r="U15" s="14"/>
    </row>
    <row r="16" spans="1:21" ht="12.75" thickBot="1" x14ac:dyDescent="0.25">
      <c r="A16" s="25"/>
      <c r="B16" s="45"/>
      <c r="C16" s="173"/>
      <c r="D16" s="8"/>
      <c r="E16" s="174"/>
      <c r="F16" s="8"/>
      <c r="G16" s="174"/>
      <c r="H16" s="45"/>
      <c r="I16" s="175"/>
      <c r="J16" s="8"/>
      <c r="K16" s="175"/>
      <c r="L16" s="8"/>
      <c r="M16" s="175"/>
      <c r="N16" s="93"/>
      <c r="O16" s="185"/>
      <c r="P16" s="39"/>
      <c r="Q16" s="70"/>
      <c r="R16" s="14"/>
      <c r="S16" s="14"/>
      <c r="T16" s="14"/>
      <c r="U16" s="14"/>
    </row>
    <row r="17" spans="1:20" x14ac:dyDescent="0.2">
      <c r="A17" s="28"/>
      <c r="B17" s="176"/>
      <c r="C17" s="176"/>
      <c r="D17" s="176"/>
      <c r="E17" s="176"/>
      <c r="F17" s="176"/>
      <c r="G17" s="176"/>
      <c r="H17" s="176"/>
      <c r="I17" s="176"/>
      <c r="J17" s="176"/>
      <c r="K17" s="176"/>
      <c r="L17" s="177"/>
      <c r="M17" s="177"/>
      <c r="N17" s="186"/>
      <c r="O17" s="184"/>
      <c r="P17" s="184"/>
    </row>
    <row r="18" spans="1:20" x14ac:dyDescent="0.2">
      <c r="A18" s="82"/>
      <c r="B18" s="416"/>
      <c r="C18" s="416"/>
      <c r="D18" s="416"/>
      <c r="E18" s="416"/>
      <c r="F18" s="416"/>
      <c r="G18" s="417"/>
      <c r="H18" s="13"/>
      <c r="I18" s="13"/>
      <c r="J18" s="13"/>
      <c r="K18" s="13"/>
      <c r="L18" s="13"/>
      <c r="M18" s="13"/>
      <c r="N18" s="187"/>
      <c r="O18" s="39"/>
      <c r="P18" s="94"/>
      <c r="Q18" s="70"/>
      <c r="R18" s="14"/>
      <c r="S18" s="14"/>
      <c r="T18" s="14"/>
    </row>
    <row r="19" spans="1:20" x14ac:dyDescent="0.2">
      <c r="A19" s="68"/>
      <c r="B19" s="428"/>
      <c r="C19" s="429"/>
      <c r="D19" s="429"/>
      <c r="E19" s="429"/>
      <c r="F19" s="429"/>
      <c r="G19" s="429"/>
      <c r="H19" s="179"/>
      <c r="I19" s="180"/>
      <c r="J19" s="181"/>
      <c r="K19" s="83"/>
      <c r="L19" s="181"/>
      <c r="M19" s="182"/>
      <c r="N19" s="187"/>
      <c r="O19" s="39"/>
      <c r="P19" s="94"/>
      <c r="Q19" s="70"/>
      <c r="R19" s="14"/>
      <c r="S19" s="14"/>
      <c r="T19" s="14"/>
    </row>
    <row r="20" spans="1:20" x14ac:dyDescent="0.2">
      <c r="A20" s="69"/>
      <c r="B20" s="415"/>
      <c r="C20" s="422"/>
      <c r="D20" s="415"/>
      <c r="E20" s="422"/>
      <c r="F20" s="415"/>
      <c r="G20" s="422"/>
      <c r="H20" s="179"/>
      <c r="I20" s="180"/>
      <c r="J20" s="181"/>
      <c r="K20" s="83"/>
      <c r="L20" s="181"/>
      <c r="M20" s="182"/>
      <c r="N20" s="187"/>
      <c r="O20" s="39"/>
      <c r="P20" s="94"/>
      <c r="Q20" s="70"/>
      <c r="R20" s="76"/>
      <c r="S20" s="76"/>
      <c r="T20" s="76"/>
    </row>
    <row r="21" spans="1:20" x14ac:dyDescent="0.2">
      <c r="A21" s="95"/>
      <c r="B21" s="96"/>
      <c r="C21" s="61"/>
      <c r="D21" s="61"/>
      <c r="E21" s="61"/>
      <c r="F21" s="61"/>
      <c r="G21" s="81"/>
      <c r="H21" s="179"/>
      <c r="I21" s="180"/>
      <c r="J21" s="181"/>
      <c r="K21" s="83"/>
      <c r="L21" s="181"/>
      <c r="M21" s="182"/>
      <c r="N21" s="187"/>
      <c r="O21" s="39"/>
      <c r="P21" s="94"/>
      <c r="Q21" s="70"/>
      <c r="R21" s="14"/>
      <c r="S21" s="14"/>
      <c r="T21" s="14"/>
    </row>
    <row r="22" spans="1:20" x14ac:dyDescent="0.2">
      <c r="A22" s="423"/>
      <c r="B22" s="425"/>
      <c r="C22" s="426"/>
      <c r="D22" s="426"/>
      <c r="E22" s="426"/>
      <c r="F22" s="426"/>
      <c r="G22" s="426"/>
      <c r="H22" s="179"/>
      <c r="I22" s="180"/>
      <c r="J22" s="181"/>
      <c r="K22" s="83"/>
      <c r="L22" s="181"/>
      <c r="M22" s="182"/>
      <c r="N22" s="187"/>
      <c r="O22" s="39"/>
      <c r="P22" s="94"/>
      <c r="Q22" s="70"/>
      <c r="R22" s="14"/>
      <c r="S22" s="14"/>
      <c r="T22" s="14"/>
    </row>
    <row r="23" spans="1:20" x14ac:dyDescent="0.2">
      <c r="A23" s="424"/>
      <c r="B23" s="63"/>
      <c r="C23" s="79"/>
      <c r="D23" s="64"/>
      <c r="E23" s="79"/>
      <c r="F23" s="64"/>
      <c r="G23" s="79"/>
      <c r="H23" s="176"/>
      <c r="I23" s="176"/>
      <c r="J23" s="181"/>
      <c r="K23" s="83"/>
      <c r="L23" s="181"/>
      <c r="M23" s="182"/>
      <c r="N23" s="187"/>
      <c r="O23" s="39"/>
      <c r="P23" s="94"/>
      <c r="Q23" s="70"/>
      <c r="R23" s="73"/>
      <c r="S23" s="76"/>
      <c r="T23" s="76"/>
    </row>
    <row r="24" spans="1:20" x14ac:dyDescent="0.2">
      <c r="A24" s="58"/>
      <c r="B24" s="89"/>
      <c r="C24" s="74"/>
      <c r="D24" s="34"/>
      <c r="E24" s="74"/>
      <c r="F24" s="34"/>
      <c r="G24" s="74"/>
      <c r="H24" s="176"/>
      <c r="I24" s="176"/>
      <c r="J24" s="181"/>
      <c r="K24" s="83"/>
      <c r="L24" s="181"/>
      <c r="M24" s="182"/>
      <c r="N24" s="187"/>
      <c r="O24" s="93"/>
      <c r="P24" s="184"/>
      <c r="T24" s="177"/>
    </row>
    <row r="25" spans="1:20" x14ac:dyDescent="0.2">
      <c r="A25" s="58"/>
      <c r="B25" s="89"/>
      <c r="C25" s="74"/>
      <c r="D25" s="34"/>
      <c r="E25" s="74"/>
      <c r="F25" s="34"/>
      <c r="G25" s="74"/>
      <c r="H25" s="176"/>
      <c r="I25" s="176"/>
      <c r="J25" s="181"/>
      <c r="K25" s="83"/>
      <c r="L25" s="181"/>
      <c r="M25" s="182"/>
      <c r="N25" s="187"/>
      <c r="O25" s="93"/>
      <c r="P25" s="184"/>
    </row>
    <row r="26" spans="1:20" x14ac:dyDescent="0.2">
      <c r="A26" s="58"/>
      <c r="B26" s="89"/>
      <c r="C26" s="74"/>
      <c r="D26" s="34"/>
      <c r="E26" s="74"/>
      <c r="F26" s="34"/>
      <c r="G26" s="74"/>
      <c r="H26" s="176"/>
      <c r="I26" s="176"/>
      <c r="J26" s="181"/>
      <c r="K26" s="83"/>
      <c r="L26" s="181"/>
      <c r="M26" s="182"/>
      <c r="N26" s="187"/>
      <c r="O26" s="93"/>
      <c r="P26" s="184"/>
    </row>
    <row r="27" spans="1:20" ht="12.75" thickBot="1" x14ac:dyDescent="0.25">
      <c r="A27" s="59"/>
      <c r="B27" s="90"/>
      <c r="C27" s="75"/>
      <c r="D27" s="44"/>
      <c r="E27" s="75"/>
      <c r="F27" s="44"/>
      <c r="G27" s="75"/>
      <c r="H27" s="176"/>
      <c r="I27" s="176"/>
      <c r="J27" s="176"/>
      <c r="K27" s="176"/>
      <c r="L27" s="176"/>
      <c r="M27" s="176"/>
      <c r="N27" s="187"/>
      <c r="O27" s="93"/>
      <c r="P27" s="184"/>
    </row>
    <row r="28" spans="1:20" x14ac:dyDescent="0.2">
      <c r="A28" s="30"/>
      <c r="B28" s="30"/>
      <c r="C28" s="70"/>
      <c r="D28" s="14"/>
      <c r="E28" s="14"/>
      <c r="F28" s="14"/>
      <c r="G28" s="177"/>
      <c r="H28" s="176"/>
      <c r="I28" s="176"/>
      <c r="J28" s="176"/>
      <c r="K28" s="176"/>
      <c r="L28" s="176"/>
      <c r="M28" s="176"/>
      <c r="N28" s="184"/>
      <c r="O28" s="184"/>
      <c r="P28" s="184"/>
    </row>
    <row r="29" spans="1:20" x14ac:dyDescent="0.2">
      <c r="H29" s="176"/>
      <c r="I29" s="176"/>
      <c r="J29" s="176"/>
      <c r="K29" s="176"/>
      <c r="L29" s="176"/>
      <c r="M29" s="176"/>
      <c r="N29" s="184"/>
      <c r="O29" s="184"/>
      <c r="P29" s="184"/>
    </row>
    <row r="30" spans="1:20" x14ac:dyDescent="0.2">
      <c r="J30" s="181"/>
      <c r="K30" s="181"/>
      <c r="L30" s="181"/>
      <c r="M30" s="181"/>
      <c r="N30" s="184"/>
      <c r="O30" s="184"/>
      <c r="P30" s="184"/>
    </row>
    <row r="31" spans="1:20" x14ac:dyDescent="0.2">
      <c r="H31" s="181"/>
      <c r="I31" s="183"/>
      <c r="J31" s="181"/>
      <c r="K31" s="171"/>
      <c r="L31" s="171"/>
      <c r="M31" s="171"/>
      <c r="N31" s="184"/>
      <c r="O31" s="184"/>
      <c r="P31" s="184"/>
    </row>
    <row r="32" spans="1:20" ht="12.75" customHeight="1" x14ac:dyDescent="0.2">
      <c r="H32" s="181"/>
      <c r="I32" s="183"/>
      <c r="J32" s="181"/>
      <c r="K32" s="171"/>
      <c r="L32" s="171"/>
      <c r="M32" s="171"/>
      <c r="N32" s="184"/>
      <c r="O32" s="184"/>
      <c r="P32" s="184"/>
    </row>
    <row r="33" spans="8:16" x14ac:dyDescent="0.2">
      <c r="H33" s="181"/>
      <c r="I33" s="183"/>
      <c r="J33" s="181"/>
      <c r="K33" s="171"/>
      <c r="L33" s="171"/>
      <c r="M33" s="171"/>
      <c r="N33" s="184"/>
      <c r="O33" s="184"/>
      <c r="P33" s="184"/>
    </row>
    <row r="34" spans="8:16" ht="13.5" customHeight="1" x14ac:dyDescent="0.2">
      <c r="H34" s="181"/>
      <c r="I34" s="183"/>
      <c r="J34" s="181"/>
      <c r="K34" s="171"/>
      <c r="L34" s="171"/>
      <c r="M34" s="171"/>
      <c r="N34" s="184"/>
      <c r="O34" s="184"/>
      <c r="P34" s="184"/>
    </row>
    <row r="35" spans="8:16" ht="12.75" customHeight="1" x14ac:dyDescent="0.2">
      <c r="H35" s="181"/>
      <c r="I35" s="183"/>
      <c r="J35" s="181"/>
      <c r="K35" s="171"/>
      <c r="L35" s="171"/>
      <c r="M35" s="171"/>
      <c r="N35" s="184"/>
      <c r="O35" s="184"/>
      <c r="P35" s="184"/>
    </row>
    <row r="36" spans="8:16" ht="12.75" customHeight="1" x14ac:dyDescent="0.2">
      <c r="H36" s="181"/>
      <c r="I36" s="183"/>
      <c r="J36" s="181"/>
      <c r="K36" s="171"/>
      <c r="L36" s="171"/>
      <c r="M36" s="171"/>
      <c r="N36" s="184"/>
      <c r="O36" s="184"/>
      <c r="P36" s="184"/>
    </row>
    <row r="37" spans="8:16" ht="12.75" customHeight="1" x14ac:dyDescent="0.2">
      <c r="H37" s="181"/>
      <c r="I37" s="183"/>
      <c r="J37" s="181"/>
      <c r="K37" s="171"/>
      <c r="L37" s="171"/>
      <c r="M37" s="171"/>
      <c r="N37" s="184"/>
      <c r="O37" s="184"/>
      <c r="P37" s="184"/>
    </row>
    <row r="38" spans="8:16" ht="12.75" customHeight="1" x14ac:dyDescent="0.2">
      <c r="H38" s="181"/>
      <c r="I38" s="183"/>
      <c r="J38" s="181"/>
      <c r="K38" s="171"/>
      <c r="L38" s="171"/>
      <c r="M38" s="171"/>
      <c r="N38" s="184"/>
      <c r="O38" s="184"/>
      <c r="P38" s="184"/>
    </row>
    <row r="39" spans="8:16" x14ac:dyDescent="0.2">
      <c r="N39" s="184"/>
      <c r="O39" s="184"/>
      <c r="P39" s="184"/>
    </row>
    <row r="40" spans="8:16" x14ac:dyDescent="0.2">
      <c r="N40" s="184"/>
      <c r="O40" s="184"/>
      <c r="P40" s="184"/>
    </row>
    <row r="41" spans="8:16" x14ac:dyDescent="0.2">
      <c r="N41" s="184"/>
      <c r="O41" s="184"/>
      <c r="P41" s="184"/>
    </row>
    <row r="42" spans="8:16" x14ac:dyDescent="0.2">
      <c r="N42" s="184"/>
      <c r="O42" s="184"/>
      <c r="P42" s="184"/>
    </row>
    <row r="43" spans="8:16" x14ac:dyDescent="0.2">
      <c r="N43" s="184"/>
      <c r="O43" s="184"/>
      <c r="P43" s="184"/>
    </row>
    <row r="44" spans="8:16" x14ac:dyDescent="0.2">
      <c r="N44" s="184"/>
      <c r="O44" s="184"/>
      <c r="P44" s="184"/>
    </row>
    <row r="45" spans="8:16" x14ac:dyDescent="0.2">
      <c r="N45" s="184"/>
      <c r="O45" s="184"/>
      <c r="P45" s="184"/>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zoomScaleNormal="100" workbookViewId="0">
      <selection activeCell="K43" sqref="K43"/>
    </sheetView>
  </sheetViews>
  <sheetFormatPr defaultRowHeight="12" x14ac:dyDescent="0.2"/>
  <cols>
    <col min="1" max="1" width="31.7109375" style="125" customWidth="1"/>
    <col min="2" max="2" width="10.7109375" style="125" customWidth="1"/>
    <col min="3" max="3" width="8" style="125" customWidth="1"/>
    <col min="4" max="4" width="10.7109375" style="125" customWidth="1"/>
    <col min="5" max="5" width="8" style="125" bestFit="1" customWidth="1"/>
    <col min="6" max="6" width="10.7109375" style="125" customWidth="1"/>
    <col min="7" max="7" width="8" style="125" customWidth="1"/>
    <col min="8" max="8" width="10.7109375" style="125" customWidth="1"/>
    <col min="9" max="9" width="8"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239</v>
      </c>
      <c r="M1" s="168" t="str">
        <f>Obsah!$A$1</f>
        <v>I. čtvrtletí 2018</v>
      </c>
    </row>
    <row r="2" spans="1:15" ht="7.5" customHeight="1" x14ac:dyDescent="0.2">
      <c r="H2" s="181"/>
      <c r="I2" s="181"/>
      <c r="J2" s="181"/>
      <c r="K2" s="181"/>
      <c r="L2" s="181"/>
      <c r="M2" s="181"/>
    </row>
    <row r="3" spans="1:15" x14ac:dyDescent="0.2">
      <c r="A3" s="13"/>
      <c r="B3" s="407"/>
      <c r="C3" s="407"/>
      <c r="D3" s="407"/>
      <c r="E3" s="407"/>
      <c r="F3" s="407"/>
      <c r="G3" s="407"/>
      <c r="H3" s="187"/>
      <c r="I3" s="187" t="s">
        <v>192</v>
      </c>
      <c r="J3" s="236">
        <v>3.3222163353201245E-2</v>
      </c>
      <c r="K3" s="187"/>
      <c r="L3" s="187"/>
      <c r="M3" s="187"/>
      <c r="N3" s="243"/>
    </row>
    <row r="4" spans="1:15" x14ac:dyDescent="0.2">
      <c r="A4" s="13"/>
      <c r="B4" s="408"/>
      <c r="C4" s="408"/>
      <c r="D4" s="408"/>
      <c r="E4" s="408"/>
      <c r="F4" s="408"/>
      <c r="G4" s="408"/>
      <c r="H4" s="187"/>
      <c r="I4" s="187" t="s">
        <v>190</v>
      </c>
      <c r="J4" s="236">
        <v>5.421910630288173E-2</v>
      </c>
      <c r="K4" s="187"/>
      <c r="L4" s="187"/>
      <c r="M4" s="187"/>
      <c r="N4" s="244"/>
    </row>
    <row r="5" spans="1:15" x14ac:dyDescent="0.2">
      <c r="A5" s="26"/>
      <c r="B5" s="409" t="s">
        <v>8</v>
      </c>
      <c r="C5" s="410"/>
      <c r="D5" s="409" t="s">
        <v>9</v>
      </c>
      <c r="E5" s="410"/>
      <c r="F5" s="409" t="s">
        <v>10</v>
      </c>
      <c r="G5" s="411"/>
      <c r="H5" s="187"/>
      <c r="I5" s="187" t="s">
        <v>191</v>
      </c>
      <c r="J5" s="236">
        <v>6.472355708780328E-2</v>
      </c>
      <c r="K5" s="187"/>
      <c r="L5" s="187"/>
      <c r="M5" s="187"/>
      <c r="N5" s="91"/>
    </row>
    <row r="6" spans="1:15" x14ac:dyDescent="0.2">
      <c r="A6" s="24"/>
      <c r="B6" s="61" t="s">
        <v>53</v>
      </c>
      <c r="C6" s="61" t="s">
        <v>52</v>
      </c>
      <c r="D6" s="61" t="s">
        <v>53</v>
      </c>
      <c r="E6" s="61" t="s">
        <v>52</v>
      </c>
      <c r="F6" s="61" t="s">
        <v>53</v>
      </c>
      <c r="G6" s="245" t="s">
        <v>52</v>
      </c>
      <c r="H6" s="191"/>
      <c r="I6" s="191"/>
      <c r="J6" s="191"/>
      <c r="K6" s="191"/>
      <c r="L6" s="191"/>
      <c r="M6" s="191"/>
      <c r="N6" s="91"/>
    </row>
    <row r="7" spans="1:15" x14ac:dyDescent="0.2">
      <c r="A7" s="382" t="s">
        <v>107</v>
      </c>
      <c r="B7" s="384">
        <f>F8</f>
        <v>1996.9809999999995</v>
      </c>
      <c r="C7" s="385"/>
      <c r="D7" s="385"/>
      <c r="E7" s="385"/>
      <c r="F7" s="385"/>
      <c r="G7" s="385"/>
      <c r="H7" s="187"/>
      <c r="I7" s="187"/>
      <c r="J7" s="187"/>
      <c r="K7" s="187"/>
      <c r="L7" s="187"/>
      <c r="M7" s="187"/>
      <c r="N7" s="72"/>
    </row>
    <row r="8" spans="1:15" x14ac:dyDescent="0.2">
      <c r="A8" s="406"/>
      <c r="B8" s="229">
        <v>2000.2649999999994</v>
      </c>
      <c r="C8" s="206">
        <v>3.3262288677235172E-2</v>
      </c>
      <c r="D8" s="207">
        <v>2000.8179999999993</v>
      </c>
      <c r="E8" s="206">
        <v>3.3271722942496557E-2</v>
      </c>
      <c r="F8" s="207">
        <v>1996.9809999999995</v>
      </c>
      <c r="G8" s="206">
        <v>3.3222163353201245E-2</v>
      </c>
      <c r="H8" s="192"/>
      <c r="I8" s="93"/>
      <c r="J8" s="192"/>
      <c r="K8" s="93"/>
      <c r="L8" s="192"/>
      <c r="M8" s="93"/>
      <c r="N8" s="2"/>
    </row>
    <row r="9" spans="1:15" x14ac:dyDescent="0.2">
      <c r="A9" s="394" t="s">
        <v>106</v>
      </c>
      <c r="B9" s="412">
        <f>SUM(B10,D10,F10)</f>
        <v>3219566.1690000012</v>
      </c>
      <c r="C9" s="413"/>
      <c r="D9" s="413"/>
      <c r="E9" s="413"/>
      <c r="F9" s="413"/>
      <c r="G9" s="413"/>
      <c r="H9" s="181"/>
      <c r="I9" s="93"/>
      <c r="J9" s="192"/>
      <c r="K9" s="93"/>
      <c r="L9" s="192"/>
      <c r="M9" s="93"/>
      <c r="N9" s="2"/>
    </row>
    <row r="10" spans="1:15" x14ac:dyDescent="0.2">
      <c r="A10" s="406"/>
      <c r="B10" s="229">
        <v>1118661.4250000005</v>
      </c>
      <c r="C10" s="206">
        <v>5.5672577901207089E-2</v>
      </c>
      <c r="D10" s="207">
        <v>1083745.1670000004</v>
      </c>
      <c r="E10" s="206">
        <v>5.4829754768171313E-2</v>
      </c>
      <c r="F10" s="207">
        <v>1017159.577</v>
      </c>
      <c r="G10" s="206">
        <v>5.2104748359403839E-2</v>
      </c>
      <c r="H10" s="192"/>
      <c r="I10" s="93"/>
      <c r="J10" s="192"/>
      <c r="K10" s="93"/>
      <c r="L10" s="192"/>
      <c r="M10" s="93"/>
      <c r="N10" s="2"/>
    </row>
    <row r="11" spans="1:15" ht="12" customHeight="1" x14ac:dyDescent="0.2">
      <c r="A11" s="394" t="s">
        <v>194</v>
      </c>
      <c r="B11" s="412">
        <f>SUM(B12,D12,F12)</f>
        <v>2452281.3608036852</v>
      </c>
      <c r="C11" s="413"/>
      <c r="D11" s="413"/>
      <c r="E11" s="413"/>
      <c r="F11" s="413"/>
      <c r="G11" s="413"/>
      <c r="H11" s="181"/>
      <c r="I11" s="181"/>
      <c r="J11" s="181" t="str">
        <f>B5</f>
        <v>Leden</v>
      </c>
      <c r="K11" s="83" t="str">
        <f>D5</f>
        <v>Únor</v>
      </c>
      <c r="L11" s="181" t="str">
        <f>F5</f>
        <v>Březen</v>
      </c>
      <c r="M11" s="182"/>
      <c r="N11" s="179"/>
      <c r="O11" s="176"/>
    </row>
    <row r="12" spans="1:15" x14ac:dyDescent="0.2">
      <c r="A12" s="394"/>
      <c r="B12" s="218">
        <v>817020.41786101973</v>
      </c>
      <c r="C12" s="205">
        <v>6.6142241227902424E-2</v>
      </c>
      <c r="D12" s="64">
        <v>854329.19944992429</v>
      </c>
      <c r="E12" s="205">
        <v>6.5575495375106235E-2</v>
      </c>
      <c r="F12" s="64">
        <v>780931.74349274137</v>
      </c>
      <c r="G12" s="205">
        <v>6.2435124602789265E-2</v>
      </c>
      <c r="H12" s="179"/>
      <c r="I12" s="179"/>
      <c r="J12" s="171">
        <f>B12</f>
        <v>817020.41786101973</v>
      </c>
      <c r="K12" s="171">
        <f>D12</f>
        <v>854329.19944992429</v>
      </c>
      <c r="L12" s="171">
        <f>F12</f>
        <v>780931.74349274137</v>
      </c>
      <c r="M12" s="182"/>
      <c r="N12" s="179"/>
      <c r="O12" s="176"/>
    </row>
    <row r="13" spans="1:15" x14ac:dyDescent="0.2">
      <c r="A13" s="58" t="s">
        <v>44</v>
      </c>
      <c r="B13" s="230">
        <v>42475.899999999994</v>
      </c>
      <c r="C13" s="74">
        <v>6.1723859977486806E-2</v>
      </c>
      <c r="D13" s="34">
        <v>45844.89</v>
      </c>
      <c r="E13" s="74">
        <v>6.6091112060484847E-2</v>
      </c>
      <c r="F13" s="34">
        <v>59989.8</v>
      </c>
      <c r="G13" s="74">
        <v>8.1786686916676149E-2</v>
      </c>
      <c r="H13" s="179"/>
      <c r="I13" s="180"/>
      <c r="J13" s="171">
        <f>B13</f>
        <v>42475.899999999994</v>
      </c>
      <c r="K13" s="193">
        <f>D13</f>
        <v>45844.89</v>
      </c>
      <c r="L13" s="171">
        <f>F13</f>
        <v>59989.8</v>
      </c>
      <c r="M13" s="182"/>
    </row>
    <row r="14" spans="1:15" x14ac:dyDescent="0.2">
      <c r="A14" s="58" t="s">
        <v>43</v>
      </c>
      <c r="B14" s="230">
        <v>8518.1830000000009</v>
      </c>
      <c r="C14" s="249">
        <v>0.13052838188124782</v>
      </c>
      <c r="D14" s="250">
        <v>6380.4029999999993</v>
      </c>
      <c r="E14" s="249">
        <v>0.10883369663240514</v>
      </c>
      <c r="F14" s="250">
        <v>7092.9220000000005</v>
      </c>
      <c r="G14" s="74">
        <v>0.1116943349263822</v>
      </c>
      <c r="H14" s="179"/>
      <c r="I14" s="180"/>
      <c r="J14" s="171">
        <f t="shared" ref="J14:J28" si="0">B14</f>
        <v>8518.1830000000009</v>
      </c>
      <c r="K14" s="193">
        <f t="shared" ref="K14:K28" si="1">D14</f>
        <v>6380.4029999999993</v>
      </c>
      <c r="L14" s="171">
        <f t="shared" ref="L14:L28" si="2">F14</f>
        <v>7092.9220000000005</v>
      </c>
      <c r="M14" s="182"/>
    </row>
    <row r="15" spans="1:15" x14ac:dyDescent="0.2">
      <c r="A15" s="58" t="s">
        <v>42</v>
      </c>
      <c r="B15" s="230">
        <v>0</v>
      </c>
      <c r="C15" s="249">
        <v>0</v>
      </c>
      <c r="D15" s="250">
        <v>0</v>
      </c>
      <c r="E15" s="249">
        <v>0</v>
      </c>
      <c r="F15" s="250">
        <v>0</v>
      </c>
      <c r="G15" s="74">
        <v>0</v>
      </c>
      <c r="H15" s="179"/>
      <c r="I15" s="180"/>
      <c r="J15" s="171">
        <f t="shared" si="0"/>
        <v>0</v>
      </c>
      <c r="K15" s="193">
        <f t="shared" si="1"/>
        <v>0</v>
      </c>
      <c r="L15" s="171">
        <f t="shared" si="2"/>
        <v>0</v>
      </c>
      <c r="M15" s="182"/>
    </row>
    <row r="16" spans="1:15" x14ac:dyDescent="0.2">
      <c r="A16" s="58" t="s">
        <v>70</v>
      </c>
      <c r="B16" s="230">
        <v>303</v>
      </c>
      <c r="C16" s="249">
        <v>0.41567207177545479</v>
      </c>
      <c r="D16" s="250">
        <v>249</v>
      </c>
      <c r="E16" s="249">
        <v>0.37722128800618093</v>
      </c>
      <c r="F16" s="250">
        <v>286</v>
      </c>
      <c r="G16" s="74">
        <v>0.3894897684033915</v>
      </c>
      <c r="H16" s="179"/>
      <c r="I16" s="180"/>
      <c r="J16" s="171">
        <f t="shared" si="0"/>
        <v>303</v>
      </c>
      <c r="K16" s="193">
        <f t="shared" si="1"/>
        <v>249</v>
      </c>
      <c r="L16" s="171">
        <f t="shared" si="2"/>
        <v>286</v>
      </c>
      <c r="M16" s="182"/>
    </row>
    <row r="17" spans="1:13" x14ac:dyDescent="0.2">
      <c r="A17" s="58" t="s">
        <v>71</v>
      </c>
      <c r="B17" s="230">
        <v>104</v>
      </c>
      <c r="C17" s="249">
        <v>7.7923050987150175E-2</v>
      </c>
      <c r="D17" s="250">
        <v>86</v>
      </c>
      <c r="E17" s="249">
        <v>8.0841503651967933E-2</v>
      </c>
      <c r="F17" s="250">
        <v>48</v>
      </c>
      <c r="G17" s="74">
        <v>4.1718090006779195E-2</v>
      </c>
      <c r="H17" s="179"/>
      <c r="I17" s="180"/>
      <c r="J17" s="171">
        <f t="shared" si="0"/>
        <v>104</v>
      </c>
      <c r="K17" s="193">
        <f t="shared" si="1"/>
        <v>86</v>
      </c>
      <c r="L17" s="171">
        <f t="shared" si="2"/>
        <v>48</v>
      </c>
      <c r="M17" s="182"/>
    </row>
    <row r="18" spans="1:13" x14ac:dyDescent="0.2">
      <c r="A18" s="58" t="s">
        <v>72</v>
      </c>
      <c r="B18" s="230">
        <v>2</v>
      </c>
      <c r="C18" s="249">
        <v>0.31446540880503143</v>
      </c>
      <c r="D18" s="250">
        <v>8</v>
      </c>
      <c r="E18" s="249">
        <v>0.40404040404040398</v>
      </c>
      <c r="F18" s="250">
        <v>13</v>
      </c>
      <c r="G18" s="74">
        <v>0.45280390107976315</v>
      </c>
      <c r="H18" s="179"/>
      <c r="I18" s="180"/>
      <c r="J18" s="171">
        <f t="shared" si="0"/>
        <v>2</v>
      </c>
      <c r="K18" s="193">
        <f t="shared" si="1"/>
        <v>8</v>
      </c>
      <c r="L18" s="171">
        <f t="shared" si="2"/>
        <v>13</v>
      </c>
      <c r="M18" s="182"/>
    </row>
    <row r="19" spans="1:13" x14ac:dyDescent="0.2">
      <c r="A19" s="58" t="s">
        <v>41</v>
      </c>
      <c r="B19" s="230">
        <v>32852.44</v>
      </c>
      <c r="C19" s="249">
        <v>5.6211622813258488E-3</v>
      </c>
      <c r="D19" s="250">
        <v>33130.130000000005</v>
      </c>
      <c r="E19" s="249">
        <v>5.3752289601064328E-3</v>
      </c>
      <c r="F19" s="250">
        <v>15198.59</v>
      </c>
      <c r="G19" s="74">
        <v>2.5713253953044512E-3</v>
      </c>
      <c r="H19" s="179"/>
      <c r="I19" s="180"/>
      <c r="J19" s="171">
        <f t="shared" si="0"/>
        <v>32852.44</v>
      </c>
      <c r="K19" s="193">
        <f t="shared" si="1"/>
        <v>33130.130000000005</v>
      </c>
      <c r="L19" s="171">
        <f t="shared" si="2"/>
        <v>15198.59</v>
      </c>
      <c r="M19" s="182"/>
    </row>
    <row r="20" spans="1:13" x14ac:dyDescent="0.2">
      <c r="A20" s="58" t="s">
        <v>84</v>
      </c>
      <c r="B20" s="230">
        <v>0</v>
      </c>
      <c r="C20" s="249">
        <v>0</v>
      </c>
      <c r="D20" s="250">
        <v>0</v>
      </c>
      <c r="E20" s="249">
        <v>0</v>
      </c>
      <c r="F20" s="250">
        <v>0</v>
      </c>
      <c r="G20" s="74">
        <v>0</v>
      </c>
      <c r="H20" s="179"/>
      <c r="I20" s="180"/>
      <c r="J20" s="171">
        <f t="shared" si="0"/>
        <v>0</v>
      </c>
      <c r="K20" s="193">
        <f t="shared" si="1"/>
        <v>0</v>
      </c>
      <c r="L20" s="171">
        <f t="shared" si="2"/>
        <v>0</v>
      </c>
      <c r="M20" s="182"/>
    </row>
    <row r="21" spans="1:13" x14ac:dyDescent="0.2">
      <c r="A21" s="58" t="s">
        <v>40</v>
      </c>
      <c r="B21" s="230">
        <v>0</v>
      </c>
      <c r="C21" s="249">
        <v>0</v>
      </c>
      <c r="D21" s="250">
        <v>0</v>
      </c>
      <c r="E21" s="249">
        <v>0</v>
      </c>
      <c r="F21" s="250">
        <v>0</v>
      </c>
      <c r="G21" s="74">
        <v>0</v>
      </c>
      <c r="H21" s="179"/>
      <c r="I21" s="180"/>
      <c r="J21" s="171">
        <f t="shared" si="0"/>
        <v>0</v>
      </c>
      <c r="K21" s="193">
        <f t="shared" si="1"/>
        <v>0</v>
      </c>
      <c r="L21" s="171">
        <f t="shared" si="2"/>
        <v>0</v>
      </c>
      <c r="M21" s="182"/>
    </row>
    <row r="22" spans="1:13" x14ac:dyDescent="0.2">
      <c r="A22" s="58" t="s">
        <v>39</v>
      </c>
      <c r="B22" s="230">
        <v>10257.14</v>
      </c>
      <c r="C22" s="249">
        <v>0.27061910273037942</v>
      </c>
      <c r="D22" s="250">
        <v>9021.34</v>
      </c>
      <c r="E22" s="249">
        <v>0.23845201338717106</v>
      </c>
      <c r="F22" s="250">
        <v>9442.48</v>
      </c>
      <c r="G22" s="74">
        <v>0.24733444024843043</v>
      </c>
      <c r="H22" s="179"/>
      <c r="I22" s="180"/>
      <c r="J22" s="171">
        <f t="shared" si="0"/>
        <v>10257.14</v>
      </c>
      <c r="K22" s="193">
        <f t="shared" si="1"/>
        <v>9021.34</v>
      </c>
      <c r="L22" s="171">
        <f t="shared" si="2"/>
        <v>9442.48</v>
      </c>
      <c r="M22" s="182"/>
    </row>
    <row r="23" spans="1:13" x14ac:dyDescent="0.2">
      <c r="A23" s="58" t="s">
        <v>38</v>
      </c>
      <c r="B23" s="230">
        <v>0</v>
      </c>
      <c r="C23" s="249">
        <v>0</v>
      </c>
      <c r="D23" s="250">
        <v>0</v>
      </c>
      <c r="E23" s="249">
        <v>0</v>
      </c>
      <c r="F23" s="250">
        <v>0</v>
      </c>
      <c r="G23" s="74">
        <v>0</v>
      </c>
      <c r="H23" s="179"/>
      <c r="I23" s="180"/>
      <c r="J23" s="171">
        <f t="shared" si="0"/>
        <v>0</v>
      </c>
      <c r="K23" s="193">
        <f t="shared" si="1"/>
        <v>0</v>
      </c>
      <c r="L23" s="171">
        <f t="shared" si="2"/>
        <v>0</v>
      </c>
      <c r="M23" s="182"/>
    </row>
    <row r="24" spans="1:13" x14ac:dyDescent="0.2">
      <c r="A24" s="58" t="s">
        <v>37</v>
      </c>
      <c r="B24" s="230">
        <v>88900</v>
      </c>
      <c r="C24" s="249">
        <v>0.30064870351875084</v>
      </c>
      <c r="D24" s="250">
        <v>102316</v>
      </c>
      <c r="E24" s="249">
        <v>0.35837551666568396</v>
      </c>
      <c r="F24" s="250">
        <v>74326</v>
      </c>
      <c r="G24" s="74">
        <v>0.28612397134282452</v>
      </c>
      <c r="H24" s="179"/>
      <c r="I24" s="180"/>
      <c r="J24" s="171">
        <f t="shared" si="0"/>
        <v>88900</v>
      </c>
      <c r="K24" s="193">
        <f t="shared" si="1"/>
        <v>102316</v>
      </c>
      <c r="L24" s="171">
        <f t="shared" si="2"/>
        <v>74326</v>
      </c>
      <c r="M24" s="182"/>
    </row>
    <row r="25" spans="1:13" x14ac:dyDescent="0.2">
      <c r="A25" s="58" t="s">
        <v>36</v>
      </c>
      <c r="B25" s="230">
        <v>0</v>
      </c>
      <c r="C25" s="249">
        <v>0</v>
      </c>
      <c r="D25" s="250">
        <v>0</v>
      </c>
      <c r="E25" s="249">
        <v>0</v>
      </c>
      <c r="F25" s="250">
        <v>0</v>
      </c>
      <c r="G25" s="74">
        <v>0</v>
      </c>
      <c r="H25" s="179"/>
      <c r="I25" s="180"/>
      <c r="J25" s="171">
        <f t="shared" si="0"/>
        <v>0</v>
      </c>
      <c r="K25" s="193">
        <f t="shared" si="1"/>
        <v>0</v>
      </c>
      <c r="L25" s="171">
        <f t="shared" si="2"/>
        <v>0</v>
      </c>
      <c r="M25" s="182"/>
    </row>
    <row r="26" spans="1:13" x14ac:dyDescent="0.2">
      <c r="A26" s="58" t="s">
        <v>3</v>
      </c>
      <c r="B26" s="230">
        <v>0</v>
      </c>
      <c r="C26" s="249">
        <v>0</v>
      </c>
      <c r="D26" s="250">
        <v>0</v>
      </c>
      <c r="E26" s="249">
        <v>0</v>
      </c>
      <c r="F26" s="250">
        <v>0</v>
      </c>
      <c r="G26" s="74">
        <v>0</v>
      </c>
      <c r="H26" s="179"/>
      <c r="I26" s="180"/>
      <c r="J26" s="171">
        <f t="shared" si="0"/>
        <v>0</v>
      </c>
      <c r="K26" s="193">
        <f t="shared" si="1"/>
        <v>0</v>
      </c>
      <c r="L26" s="171">
        <f t="shared" si="2"/>
        <v>0</v>
      </c>
      <c r="M26" s="182"/>
    </row>
    <row r="27" spans="1:13" x14ac:dyDescent="0.2">
      <c r="A27" s="58" t="s">
        <v>35</v>
      </c>
      <c r="B27" s="230">
        <v>36.503999999999998</v>
      </c>
      <c r="C27" s="249">
        <v>3.1496149952873111E-3</v>
      </c>
      <c r="D27" s="250">
        <v>30.670999999999999</v>
      </c>
      <c r="E27" s="249">
        <v>1.9939093807809782E-3</v>
      </c>
      <c r="F27" s="250">
        <v>25.652999999999999</v>
      </c>
      <c r="G27" s="74">
        <v>1.8258634594635606E-3</v>
      </c>
      <c r="H27" s="179"/>
      <c r="I27" s="180"/>
      <c r="J27" s="171">
        <f t="shared" si="0"/>
        <v>36.503999999999998</v>
      </c>
      <c r="K27" s="193">
        <f t="shared" si="1"/>
        <v>30.670999999999999</v>
      </c>
      <c r="L27" s="171">
        <f t="shared" si="2"/>
        <v>25.652999999999999</v>
      </c>
      <c r="M27" s="182"/>
    </row>
    <row r="28" spans="1:13" x14ac:dyDescent="0.2">
      <c r="A28" s="232" t="s">
        <v>34</v>
      </c>
      <c r="B28" s="233">
        <v>633571.25086101971</v>
      </c>
      <c r="C28" s="234">
        <v>0.20522966658354791</v>
      </c>
      <c r="D28" s="235">
        <v>657262.76544992428</v>
      </c>
      <c r="E28" s="234">
        <v>0.19636502988067409</v>
      </c>
      <c r="F28" s="235">
        <v>614509.29849274131</v>
      </c>
      <c r="G28" s="234">
        <v>0.19376731269019751</v>
      </c>
      <c r="H28" s="179"/>
      <c r="I28" s="180"/>
      <c r="J28" s="171">
        <f t="shared" si="0"/>
        <v>633571.25086101971</v>
      </c>
      <c r="K28" s="193">
        <f t="shared" si="1"/>
        <v>657262.76544992428</v>
      </c>
      <c r="L28" s="171">
        <f t="shared" si="2"/>
        <v>614509.29849274131</v>
      </c>
      <c r="M28" s="179"/>
    </row>
    <row r="29" spans="1:13" ht="12" customHeight="1" x14ac:dyDescent="0.2">
      <c r="A29" s="394" t="s">
        <v>212</v>
      </c>
      <c r="B29" s="412">
        <f>SUM(B30,D30,F30)</f>
        <v>2085055.1549999998</v>
      </c>
      <c r="C29" s="413"/>
      <c r="D29" s="413"/>
      <c r="E29" s="413"/>
      <c r="F29" s="413"/>
      <c r="G29" s="413"/>
      <c r="H29" s="17"/>
      <c r="I29" s="183"/>
      <c r="J29" s="181"/>
      <c r="K29" s="171"/>
      <c r="L29" s="171"/>
      <c r="M29" s="171"/>
    </row>
    <row r="30" spans="1:13" ht="13.5" customHeight="1" x14ac:dyDescent="0.2">
      <c r="A30" s="394"/>
      <c r="B30" s="218">
        <v>694212.71300000011</v>
      </c>
      <c r="C30" s="205">
        <v>6.6631580621747039E-2</v>
      </c>
      <c r="D30" s="64">
        <v>727330.571</v>
      </c>
      <c r="E30" s="205">
        <v>6.7839424230740852E-2</v>
      </c>
      <c r="F30" s="64">
        <v>663511.87099999993</v>
      </c>
      <c r="G30" s="205">
        <v>6.797566912389244E-2</v>
      </c>
      <c r="H30" s="17"/>
      <c r="I30" s="183"/>
      <c r="J30" s="171">
        <f>B30</f>
        <v>694212.71300000011</v>
      </c>
      <c r="K30" s="171">
        <f>D30</f>
        <v>727330.571</v>
      </c>
      <c r="L30" s="171">
        <f>F30</f>
        <v>663511.87099999993</v>
      </c>
      <c r="M30" s="171"/>
    </row>
    <row r="31" spans="1:13" ht="12.75" customHeight="1" x14ac:dyDescent="0.2">
      <c r="A31" s="58" t="s">
        <v>29</v>
      </c>
      <c r="B31" s="230">
        <v>62083.985000000001</v>
      </c>
      <c r="C31" s="74">
        <v>2.5586600071713178E-2</v>
      </c>
      <c r="D31" s="34">
        <v>65909.973999999987</v>
      </c>
      <c r="E31" s="74">
        <v>2.6659133305748175E-2</v>
      </c>
      <c r="F31" s="34">
        <v>59887.239000000001</v>
      </c>
      <c r="G31" s="74">
        <v>2.4336350773503077E-2</v>
      </c>
      <c r="H31" s="179"/>
      <c r="I31" s="180"/>
      <c r="J31" s="171">
        <f>B31</f>
        <v>62083.985000000001</v>
      </c>
      <c r="K31" s="171">
        <f>D31</f>
        <v>65909.973999999987</v>
      </c>
      <c r="L31" s="171">
        <f>F31</f>
        <v>59887.239000000001</v>
      </c>
      <c r="M31" s="171"/>
    </row>
    <row r="32" spans="1:13" ht="12.75" customHeight="1" x14ac:dyDescent="0.2">
      <c r="A32" s="58" t="s">
        <v>0</v>
      </c>
      <c r="B32" s="230">
        <v>2261.21</v>
      </c>
      <c r="C32" s="249">
        <v>1.0465573405083195E-2</v>
      </c>
      <c r="D32" s="250">
        <v>2312.38</v>
      </c>
      <c r="E32" s="249">
        <v>9.2506061691739611E-3</v>
      </c>
      <c r="F32" s="250">
        <v>2404.5</v>
      </c>
      <c r="G32" s="74">
        <v>1.2275941163274925E-2</v>
      </c>
      <c r="H32" s="179"/>
      <c r="I32" s="180"/>
      <c r="J32" s="171">
        <f t="shared" ref="J32:J38" si="3">B32</f>
        <v>2261.21</v>
      </c>
      <c r="K32" s="171">
        <f t="shared" ref="K32:K38" si="4">D32</f>
        <v>2312.38</v>
      </c>
      <c r="L32" s="171">
        <f t="shared" ref="L32:L38" si="5">F32</f>
        <v>2404.5</v>
      </c>
      <c r="M32" s="171"/>
    </row>
    <row r="33" spans="1:13" ht="12.75" customHeight="1" x14ac:dyDescent="0.2">
      <c r="A33" s="58" t="s">
        <v>1</v>
      </c>
      <c r="B33" s="230">
        <v>0</v>
      </c>
      <c r="C33" s="249">
        <v>0</v>
      </c>
      <c r="D33" s="250">
        <v>0</v>
      </c>
      <c r="E33" s="249">
        <v>0</v>
      </c>
      <c r="F33" s="250">
        <v>0</v>
      </c>
      <c r="G33" s="74">
        <v>0</v>
      </c>
      <c r="H33" s="179"/>
      <c r="I33" s="180"/>
      <c r="J33" s="171">
        <f t="shared" si="3"/>
        <v>0</v>
      </c>
      <c r="K33" s="171">
        <f t="shared" si="4"/>
        <v>0</v>
      </c>
      <c r="L33" s="171">
        <f t="shared" si="5"/>
        <v>0</v>
      </c>
      <c r="M33" s="171"/>
    </row>
    <row r="34" spans="1:13" ht="12.75" customHeight="1" x14ac:dyDescent="0.2">
      <c r="A34" s="58" t="s">
        <v>2</v>
      </c>
      <c r="B34" s="230">
        <v>0</v>
      </c>
      <c r="C34" s="249">
        <v>0</v>
      </c>
      <c r="D34" s="250">
        <v>0</v>
      </c>
      <c r="E34" s="249">
        <v>0</v>
      </c>
      <c r="F34" s="250">
        <v>0</v>
      </c>
      <c r="G34" s="74">
        <v>0</v>
      </c>
      <c r="H34" s="179"/>
      <c r="I34" s="180"/>
      <c r="J34" s="171">
        <f t="shared" si="3"/>
        <v>0</v>
      </c>
      <c r="K34" s="171">
        <f t="shared" si="4"/>
        <v>0</v>
      </c>
      <c r="L34" s="171">
        <f t="shared" si="5"/>
        <v>0</v>
      </c>
      <c r="M34" s="181"/>
    </row>
    <row r="35" spans="1:13" x14ac:dyDescent="0.2">
      <c r="A35" s="58" t="s">
        <v>6</v>
      </c>
      <c r="B35" s="230">
        <v>2015</v>
      </c>
      <c r="C35" s="249">
        <v>8.348161159034663E-2</v>
      </c>
      <c r="D35" s="250">
        <v>1827</v>
      </c>
      <c r="E35" s="249">
        <v>6.9373087897145275E-2</v>
      </c>
      <c r="F35" s="250">
        <v>1809</v>
      </c>
      <c r="G35" s="74">
        <v>6.3953426915568656E-2</v>
      </c>
      <c r="H35" s="179"/>
      <c r="I35" s="180"/>
      <c r="J35" s="171">
        <f t="shared" si="3"/>
        <v>2015</v>
      </c>
      <c r="K35" s="171">
        <f t="shared" si="4"/>
        <v>1827</v>
      </c>
      <c r="L35" s="171">
        <f t="shared" si="5"/>
        <v>1809</v>
      </c>
      <c r="M35" s="181"/>
    </row>
    <row r="36" spans="1:13" x14ac:dyDescent="0.2">
      <c r="A36" s="58" t="s">
        <v>28</v>
      </c>
      <c r="B36" s="230">
        <v>399583.44900000008</v>
      </c>
      <c r="C36" s="249">
        <v>0.10334965400594313</v>
      </c>
      <c r="D36" s="250">
        <v>412955.02899999998</v>
      </c>
      <c r="E36" s="249">
        <v>0.10113771725486166</v>
      </c>
      <c r="F36" s="250">
        <v>380073.636</v>
      </c>
      <c r="G36" s="74">
        <v>9.7937602277504421E-2</v>
      </c>
      <c r="H36" s="179"/>
      <c r="I36" s="180"/>
      <c r="J36" s="171">
        <f t="shared" si="3"/>
        <v>399583.44900000008</v>
      </c>
      <c r="K36" s="171">
        <f t="shared" si="4"/>
        <v>412955.02899999998</v>
      </c>
      <c r="L36" s="171">
        <f t="shared" si="5"/>
        <v>380073.636</v>
      </c>
      <c r="M36" s="181"/>
    </row>
    <row r="37" spans="1:13" x14ac:dyDescent="0.2">
      <c r="A37" s="58" t="s">
        <v>5</v>
      </c>
      <c r="B37" s="230">
        <v>112395.61499999999</v>
      </c>
      <c r="C37" s="249">
        <v>5.2882219717010799E-2</v>
      </c>
      <c r="D37" s="250">
        <v>119353.85000000002</v>
      </c>
      <c r="E37" s="249">
        <v>5.2313784039282371E-2</v>
      </c>
      <c r="F37" s="250">
        <v>105691.35200000001</v>
      </c>
      <c r="G37" s="74">
        <v>4.8207441576497104E-2</v>
      </c>
      <c r="H37" s="179"/>
      <c r="I37" s="180"/>
      <c r="J37" s="171">
        <f t="shared" si="3"/>
        <v>112395.61499999999</v>
      </c>
      <c r="K37" s="171">
        <f t="shared" si="4"/>
        <v>119353.85000000002</v>
      </c>
      <c r="L37" s="171">
        <f t="shared" si="5"/>
        <v>105691.35200000001</v>
      </c>
      <c r="M37" s="181"/>
    </row>
    <row r="38" spans="1:13" ht="12.75" thickBot="1" x14ac:dyDescent="0.25">
      <c r="A38" s="59" t="s">
        <v>3</v>
      </c>
      <c r="B38" s="231">
        <v>115873.454</v>
      </c>
      <c r="C38" s="75">
        <v>0.49675616575227211</v>
      </c>
      <c r="D38" s="44">
        <v>124972.33799999999</v>
      </c>
      <c r="E38" s="75">
        <v>0.497219013421905</v>
      </c>
      <c r="F38" s="44">
        <v>113646.144</v>
      </c>
      <c r="G38" s="75">
        <v>0.48269309634049484</v>
      </c>
      <c r="H38" s="179"/>
      <c r="I38" s="180"/>
      <c r="J38" s="171">
        <f t="shared" si="3"/>
        <v>115873.454</v>
      </c>
      <c r="K38" s="171">
        <f t="shared" si="4"/>
        <v>124972.33799999999</v>
      </c>
      <c r="L38" s="171">
        <f t="shared" si="5"/>
        <v>113646.144</v>
      </c>
      <c r="M38" s="181"/>
    </row>
    <row r="39" spans="1:13" ht="18" customHeight="1" x14ac:dyDescent="0.2">
      <c r="A39" s="404" t="s">
        <v>268</v>
      </c>
      <c r="B39" s="404"/>
      <c r="C39" s="404"/>
      <c r="D39" s="404"/>
      <c r="E39" s="14"/>
      <c r="F39" s="14"/>
      <c r="G39" s="4" t="s">
        <v>87</v>
      </c>
      <c r="H39" s="17"/>
      <c r="I39" s="181"/>
      <c r="J39" s="181"/>
      <c r="K39" s="181"/>
      <c r="L39" s="181"/>
      <c r="M39" s="181"/>
    </row>
    <row r="40" spans="1:13" x14ac:dyDescent="0.2">
      <c r="A40" s="405"/>
      <c r="B40" s="405"/>
      <c r="C40" s="405"/>
      <c r="D40" s="405"/>
    </row>
    <row r="41" spans="1:13" x14ac:dyDescent="0.2">
      <c r="B41" s="130"/>
      <c r="D41" s="130"/>
      <c r="F41" s="130"/>
    </row>
    <row r="42" spans="1:13" x14ac:dyDescent="0.2">
      <c r="B42" s="130"/>
      <c r="C42" s="130"/>
      <c r="D42" s="130"/>
      <c r="E42" s="130"/>
      <c r="F42" s="130"/>
    </row>
    <row r="43" spans="1:13" x14ac:dyDescent="0.2">
      <c r="B43" s="130"/>
      <c r="C43" s="130"/>
      <c r="D43" s="130"/>
      <c r="E43" s="130"/>
      <c r="F43" s="130"/>
    </row>
    <row r="44" spans="1:13" x14ac:dyDescent="0.2">
      <c r="B44" s="246"/>
      <c r="C44" s="157"/>
      <c r="D44" s="246"/>
      <c r="E44" s="157"/>
      <c r="F44" s="246"/>
    </row>
    <row r="45" spans="1:13" x14ac:dyDescent="0.2">
      <c r="B45" s="130"/>
      <c r="D45" s="130"/>
      <c r="F45" s="130"/>
    </row>
  </sheetData>
  <mergeCells count="14">
    <mergeCell ref="A39:D40"/>
    <mergeCell ref="A7:A8"/>
    <mergeCell ref="B7:G7"/>
    <mergeCell ref="B3:G3"/>
    <mergeCell ref="B4:G4"/>
    <mergeCell ref="B5:C5"/>
    <mergeCell ref="D5:E5"/>
    <mergeCell ref="F5:G5"/>
    <mergeCell ref="A9:A10"/>
    <mergeCell ref="B9:G9"/>
    <mergeCell ref="A11:A12"/>
    <mergeCell ref="B11:G11"/>
    <mergeCell ref="A29:A30"/>
    <mergeCell ref="B29:G29"/>
  </mergeCells>
  <conditionalFormatting sqref="C13:C28 C31:C38 E13:E28 E31:E38 G13:G28 G31:G38">
    <cfRule type="dataBar" priority="1">
      <dataBar>
        <cfvo type="num" val="0"/>
        <cfvo type="num" val="1"/>
        <color rgb="FF63C384"/>
      </dataBar>
      <extLst>
        <ext xmlns:x14="http://schemas.microsoft.com/office/spreadsheetml/2009/9/main" uri="{B025F937-C7B1-47D3-B67F-A62EFF666E3E}">
          <x14:id>{89CF4756-4538-4ACF-824C-0C10D2F393D9}</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89CF4756-4538-4ACF-824C-0C10D2F393D9}">
            <x14:dataBar minLength="0" maxLength="100" gradient="0" direction="rightToLeft">
              <x14:cfvo type="num">
                <xm:f>0</xm:f>
              </x14:cfvo>
              <x14:cfvo type="num">
                <xm:f>1</xm:f>
              </x14:cfvo>
              <x14:negativeFillColor rgb="FFFF0000"/>
              <x14:axisColor rgb="FF000000"/>
            </x14:dataBar>
          </x14:cfRule>
          <xm:sqref>C13:C28 C31:C38 E13:E28 E31:E38 G13:G28 G31:G38</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zoomScaleNormal="100" workbookViewId="0">
      <selection activeCell="G47" sqref="G47"/>
    </sheetView>
  </sheetViews>
  <sheetFormatPr defaultRowHeight="12" x14ac:dyDescent="0.2"/>
  <cols>
    <col min="1" max="1" width="31.7109375" style="125" customWidth="1"/>
    <col min="2" max="2" width="10.7109375" style="125" customWidth="1"/>
    <col min="3" max="3" width="8" style="125" customWidth="1"/>
    <col min="4" max="4" width="10.7109375" style="125" customWidth="1"/>
    <col min="5" max="5" width="8" style="125" bestFit="1" customWidth="1"/>
    <col min="6" max="6" width="10.7109375" style="125" customWidth="1"/>
    <col min="7" max="7" width="8" style="125" customWidth="1"/>
    <col min="8" max="8" width="10.7109375" style="125" customWidth="1"/>
    <col min="9" max="9" width="8"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240</v>
      </c>
      <c r="M1" s="168" t="str">
        <f>Obsah!$A$1</f>
        <v>I. čtvrtletí 2018</v>
      </c>
    </row>
    <row r="2" spans="1:15" ht="7.5" customHeight="1" x14ac:dyDescent="0.2">
      <c r="H2" s="181"/>
      <c r="I2" s="181"/>
      <c r="J2" s="181"/>
      <c r="K2" s="181"/>
      <c r="L2" s="181"/>
      <c r="M2" s="181"/>
    </row>
    <row r="3" spans="1:15" x14ac:dyDescent="0.2">
      <c r="A3" s="13"/>
      <c r="B3" s="407"/>
      <c r="C3" s="407"/>
      <c r="D3" s="407"/>
      <c r="E3" s="407"/>
      <c r="F3" s="407"/>
      <c r="G3" s="407"/>
      <c r="H3" s="187"/>
      <c r="I3" s="187" t="s">
        <v>192</v>
      </c>
      <c r="J3" s="236">
        <v>5.2519765774033673E-2</v>
      </c>
      <c r="K3" s="187"/>
      <c r="L3" s="187"/>
      <c r="M3" s="187"/>
      <c r="N3" s="243"/>
    </row>
    <row r="4" spans="1:15" x14ac:dyDescent="0.2">
      <c r="A4" s="13"/>
      <c r="B4" s="408"/>
      <c r="C4" s="408"/>
      <c r="D4" s="408"/>
      <c r="E4" s="408"/>
      <c r="F4" s="408"/>
      <c r="G4" s="408"/>
      <c r="H4" s="187"/>
      <c r="I4" s="187" t="s">
        <v>190</v>
      </c>
      <c r="J4" s="236">
        <v>8.143155615133868E-2</v>
      </c>
      <c r="K4" s="187"/>
      <c r="L4" s="187"/>
      <c r="M4" s="187"/>
      <c r="N4" s="244"/>
    </row>
    <row r="5" spans="1:15" x14ac:dyDescent="0.2">
      <c r="A5" s="26"/>
      <c r="B5" s="409" t="s">
        <v>8</v>
      </c>
      <c r="C5" s="410"/>
      <c r="D5" s="409" t="s">
        <v>9</v>
      </c>
      <c r="E5" s="410"/>
      <c r="F5" s="409" t="s">
        <v>10</v>
      </c>
      <c r="G5" s="411"/>
      <c r="H5" s="187"/>
      <c r="I5" s="187" t="s">
        <v>191</v>
      </c>
      <c r="J5" s="236">
        <v>4.5745027275016573E-2</v>
      </c>
      <c r="K5" s="187"/>
      <c r="L5" s="187"/>
      <c r="M5" s="187"/>
      <c r="N5" s="91"/>
    </row>
    <row r="6" spans="1:15" x14ac:dyDescent="0.2">
      <c r="A6" s="24"/>
      <c r="B6" s="61" t="s">
        <v>53</v>
      </c>
      <c r="C6" s="61" t="s">
        <v>52</v>
      </c>
      <c r="D6" s="61" t="s">
        <v>53</v>
      </c>
      <c r="E6" s="61" t="s">
        <v>52</v>
      </c>
      <c r="F6" s="61" t="s">
        <v>53</v>
      </c>
      <c r="G6" s="245" t="s">
        <v>52</v>
      </c>
      <c r="H6" s="191"/>
      <c r="I6" s="191"/>
      <c r="J6" s="191"/>
      <c r="K6" s="191"/>
      <c r="L6" s="191"/>
      <c r="M6" s="191"/>
      <c r="N6" s="91"/>
    </row>
    <row r="7" spans="1:15" x14ac:dyDescent="0.2">
      <c r="A7" s="382" t="s">
        <v>107</v>
      </c>
      <c r="B7" s="384">
        <f>F8</f>
        <v>3156.9580000000005</v>
      </c>
      <c r="C7" s="385"/>
      <c r="D7" s="385"/>
      <c r="E7" s="385"/>
      <c r="F7" s="385"/>
      <c r="G7" s="385"/>
      <c r="H7" s="187"/>
      <c r="I7" s="187"/>
      <c r="J7" s="187"/>
      <c r="K7" s="187"/>
      <c r="L7" s="187"/>
      <c r="M7" s="187"/>
      <c r="N7" s="72"/>
    </row>
    <row r="8" spans="1:15" x14ac:dyDescent="0.2">
      <c r="A8" s="406"/>
      <c r="B8" s="229">
        <v>3156.9580000000005</v>
      </c>
      <c r="C8" s="206">
        <v>5.2496868333899278E-2</v>
      </c>
      <c r="D8" s="207">
        <v>3156.9580000000005</v>
      </c>
      <c r="E8" s="206">
        <v>5.2497244585513574E-2</v>
      </c>
      <c r="F8" s="207">
        <v>3156.9580000000005</v>
      </c>
      <c r="G8" s="206">
        <v>5.2519765774033673E-2</v>
      </c>
      <c r="H8" s="192"/>
      <c r="I8" s="93"/>
      <c r="J8" s="192"/>
      <c r="K8" s="93"/>
      <c r="L8" s="192"/>
      <c r="M8" s="93"/>
      <c r="N8" s="2"/>
    </row>
    <row r="9" spans="1:15" x14ac:dyDescent="0.2">
      <c r="A9" s="394" t="s">
        <v>106</v>
      </c>
      <c r="B9" s="412">
        <f>SUM(B10,D10,F10)</f>
        <v>4835459.3270000005</v>
      </c>
      <c r="C9" s="413"/>
      <c r="D9" s="413"/>
      <c r="E9" s="413"/>
      <c r="F9" s="413"/>
      <c r="G9" s="413"/>
      <c r="H9" s="181"/>
      <c r="I9" s="93"/>
      <c r="J9" s="192"/>
      <c r="K9" s="93"/>
      <c r="L9" s="192"/>
      <c r="M9" s="93"/>
      <c r="N9" s="2"/>
    </row>
    <row r="10" spans="1:15" x14ac:dyDescent="0.2">
      <c r="A10" s="406"/>
      <c r="B10" s="229">
        <v>1622098.1040000003</v>
      </c>
      <c r="C10" s="206">
        <v>8.0727180753855252E-2</v>
      </c>
      <c r="D10" s="207">
        <v>1563088.5039999997</v>
      </c>
      <c r="E10" s="206">
        <v>7.9081099473330085E-2</v>
      </c>
      <c r="F10" s="207">
        <v>1650272.7190000003</v>
      </c>
      <c r="G10" s="206">
        <v>8.4536435277435512E-2</v>
      </c>
      <c r="H10" s="192"/>
      <c r="I10" s="93"/>
      <c r="J10" s="192"/>
      <c r="K10" s="93"/>
      <c r="L10" s="192"/>
      <c r="M10" s="93"/>
      <c r="N10" s="2"/>
    </row>
    <row r="11" spans="1:15" x14ac:dyDescent="0.2">
      <c r="A11" s="394" t="s">
        <v>194</v>
      </c>
      <c r="B11" s="412">
        <f>SUM(B12,D12,F12)</f>
        <v>1733212.493</v>
      </c>
      <c r="C11" s="413"/>
      <c r="D11" s="413"/>
      <c r="E11" s="413"/>
      <c r="F11" s="413"/>
      <c r="G11" s="413"/>
      <c r="H11" s="181"/>
      <c r="I11" s="181"/>
      <c r="J11" s="181" t="str">
        <f>B5</f>
        <v>Leden</v>
      </c>
      <c r="K11" s="83" t="str">
        <f>D5</f>
        <v>Únor</v>
      </c>
      <c r="L11" s="181" t="str">
        <f>F5</f>
        <v>Březen</v>
      </c>
      <c r="M11" s="182"/>
      <c r="N11" s="179"/>
      <c r="O11" s="176"/>
    </row>
    <row r="12" spans="1:15" x14ac:dyDescent="0.2">
      <c r="A12" s="394"/>
      <c r="B12" s="218">
        <v>587640.95900000003</v>
      </c>
      <c r="C12" s="205">
        <v>4.7572727946421506E-2</v>
      </c>
      <c r="D12" s="64">
        <v>588640.75699999998</v>
      </c>
      <c r="E12" s="205">
        <v>4.5182125652624444E-2</v>
      </c>
      <c r="F12" s="64">
        <v>556930.777</v>
      </c>
      <c r="G12" s="205">
        <v>4.4526352971137023E-2</v>
      </c>
      <c r="H12" s="179"/>
      <c r="I12" s="179"/>
      <c r="J12" s="171">
        <f>B12</f>
        <v>587640.95900000003</v>
      </c>
      <c r="K12" s="171">
        <f>D12</f>
        <v>588640.75699999998</v>
      </c>
      <c r="L12" s="171">
        <f>F12</f>
        <v>556930.777</v>
      </c>
      <c r="M12" s="182"/>
      <c r="N12" s="179"/>
      <c r="O12" s="176"/>
    </row>
    <row r="13" spans="1:15" x14ac:dyDescent="0.2">
      <c r="A13" s="58" t="s">
        <v>44</v>
      </c>
      <c r="B13" s="230">
        <v>25801.223999999998</v>
      </c>
      <c r="C13" s="74">
        <v>3.7493052234885485E-2</v>
      </c>
      <c r="D13" s="34">
        <v>25254.404000000002</v>
      </c>
      <c r="E13" s="74">
        <v>3.6407365025518806E-2</v>
      </c>
      <c r="F13" s="34">
        <v>29287.754000000001</v>
      </c>
      <c r="G13" s="74">
        <v>3.9929260755838983E-2</v>
      </c>
      <c r="H13" s="179"/>
      <c r="I13" s="180"/>
      <c r="J13" s="171">
        <f>B13</f>
        <v>25801.223999999998</v>
      </c>
      <c r="K13" s="193">
        <f>D13</f>
        <v>25254.404000000002</v>
      </c>
      <c r="L13" s="171">
        <f>F13</f>
        <v>29287.754000000001</v>
      </c>
      <c r="M13" s="182"/>
    </row>
    <row r="14" spans="1:15" x14ac:dyDescent="0.2">
      <c r="A14" s="58" t="s">
        <v>43</v>
      </c>
      <c r="B14" s="230">
        <v>1083</v>
      </c>
      <c r="C14" s="249">
        <v>1.6595351095109293E-2</v>
      </c>
      <c r="D14" s="250">
        <v>594</v>
      </c>
      <c r="E14" s="249">
        <v>1.0132152436084157E-2</v>
      </c>
      <c r="F14" s="250">
        <v>1128</v>
      </c>
      <c r="G14" s="74">
        <v>1.7762948725075379E-2</v>
      </c>
      <c r="H14" s="179"/>
      <c r="I14" s="180"/>
      <c r="J14" s="171">
        <f t="shared" ref="J14:J28" si="0">B14</f>
        <v>1083</v>
      </c>
      <c r="K14" s="193">
        <f t="shared" ref="K14:K28" si="1">D14</f>
        <v>594</v>
      </c>
      <c r="L14" s="171">
        <f t="shared" ref="L14:L28" si="2">F14</f>
        <v>1128</v>
      </c>
      <c r="M14" s="182"/>
    </row>
    <row r="15" spans="1:15" x14ac:dyDescent="0.2">
      <c r="A15" s="58" t="s">
        <v>42</v>
      </c>
      <c r="B15" s="230">
        <v>0</v>
      </c>
      <c r="C15" s="249">
        <v>0</v>
      </c>
      <c r="D15" s="250">
        <v>0</v>
      </c>
      <c r="E15" s="249">
        <v>0</v>
      </c>
      <c r="F15" s="250">
        <v>0</v>
      </c>
      <c r="G15" s="74">
        <v>0</v>
      </c>
      <c r="H15" s="179"/>
      <c r="I15" s="180"/>
      <c r="J15" s="171">
        <f t="shared" si="0"/>
        <v>0</v>
      </c>
      <c r="K15" s="193">
        <f t="shared" si="1"/>
        <v>0</v>
      </c>
      <c r="L15" s="171">
        <f t="shared" si="2"/>
        <v>0</v>
      </c>
      <c r="M15" s="182"/>
    </row>
    <row r="16" spans="1:15" x14ac:dyDescent="0.2">
      <c r="A16" s="58" t="s">
        <v>70</v>
      </c>
      <c r="B16" s="230">
        <v>0</v>
      </c>
      <c r="C16" s="249">
        <v>0</v>
      </c>
      <c r="D16" s="250">
        <v>0</v>
      </c>
      <c r="E16" s="249">
        <v>0</v>
      </c>
      <c r="F16" s="250">
        <v>0</v>
      </c>
      <c r="G16" s="74">
        <v>0</v>
      </c>
      <c r="H16" s="179"/>
      <c r="I16" s="180"/>
      <c r="J16" s="171">
        <f t="shared" si="0"/>
        <v>0</v>
      </c>
      <c r="K16" s="193">
        <f t="shared" si="1"/>
        <v>0</v>
      </c>
      <c r="L16" s="171">
        <f t="shared" si="2"/>
        <v>0</v>
      </c>
      <c r="M16" s="182"/>
    </row>
    <row r="17" spans="1:13" x14ac:dyDescent="0.2">
      <c r="A17" s="58" t="s">
        <v>71</v>
      </c>
      <c r="B17" s="230">
        <v>350.96</v>
      </c>
      <c r="C17" s="249">
        <v>0.26296032667740604</v>
      </c>
      <c r="D17" s="250">
        <v>226.81</v>
      </c>
      <c r="E17" s="249">
        <v>0.21320536561980055</v>
      </c>
      <c r="F17" s="250">
        <v>299.13</v>
      </c>
      <c r="G17" s="74">
        <v>0.25998192216099708</v>
      </c>
      <c r="H17" s="179"/>
      <c r="I17" s="180"/>
      <c r="J17" s="171">
        <f t="shared" si="0"/>
        <v>350.96</v>
      </c>
      <c r="K17" s="193">
        <f t="shared" si="1"/>
        <v>226.81</v>
      </c>
      <c r="L17" s="171">
        <f t="shared" si="2"/>
        <v>299.13</v>
      </c>
      <c r="M17" s="182"/>
    </row>
    <row r="18" spans="1:13" x14ac:dyDescent="0.2">
      <c r="A18" s="58" t="s">
        <v>72</v>
      </c>
      <c r="B18" s="230">
        <v>1</v>
      </c>
      <c r="C18" s="249">
        <v>0.15723270440251572</v>
      </c>
      <c r="D18" s="250">
        <v>1</v>
      </c>
      <c r="E18" s="249">
        <v>5.0505050505050497E-2</v>
      </c>
      <c r="F18" s="250">
        <v>2</v>
      </c>
      <c r="G18" s="74">
        <v>6.966213862765587E-2</v>
      </c>
      <c r="H18" s="179"/>
      <c r="I18" s="180"/>
      <c r="J18" s="171">
        <f t="shared" si="0"/>
        <v>1</v>
      </c>
      <c r="K18" s="193">
        <f t="shared" si="1"/>
        <v>1</v>
      </c>
      <c r="L18" s="171">
        <f t="shared" si="2"/>
        <v>2</v>
      </c>
      <c r="M18" s="182"/>
    </row>
    <row r="19" spans="1:13" x14ac:dyDescent="0.2">
      <c r="A19" s="58" t="s">
        <v>41</v>
      </c>
      <c r="B19" s="230">
        <v>421285.76</v>
      </c>
      <c r="C19" s="249">
        <v>7.2083401530348867E-2</v>
      </c>
      <c r="D19" s="250">
        <v>430213.52999999997</v>
      </c>
      <c r="E19" s="249">
        <v>6.9800396964503825E-2</v>
      </c>
      <c r="F19" s="250">
        <v>396844.63</v>
      </c>
      <c r="G19" s="74">
        <v>6.7138904010779848E-2</v>
      </c>
      <c r="H19" s="179"/>
      <c r="I19" s="180"/>
      <c r="J19" s="171">
        <f t="shared" si="0"/>
        <v>421285.76</v>
      </c>
      <c r="K19" s="193">
        <f t="shared" si="1"/>
        <v>430213.52999999997</v>
      </c>
      <c r="L19" s="171">
        <f t="shared" si="2"/>
        <v>396844.63</v>
      </c>
      <c r="M19" s="182"/>
    </row>
    <row r="20" spans="1:13" x14ac:dyDescent="0.2">
      <c r="A20" s="58" t="s">
        <v>84</v>
      </c>
      <c r="B20" s="230">
        <v>0</v>
      </c>
      <c r="C20" s="249">
        <v>0</v>
      </c>
      <c r="D20" s="250">
        <v>0</v>
      </c>
      <c r="E20" s="249">
        <v>0</v>
      </c>
      <c r="F20" s="250">
        <v>0</v>
      </c>
      <c r="G20" s="74">
        <v>0</v>
      </c>
      <c r="H20" s="179"/>
      <c r="I20" s="180"/>
      <c r="J20" s="171">
        <f t="shared" si="0"/>
        <v>0</v>
      </c>
      <c r="K20" s="193">
        <f t="shared" si="1"/>
        <v>0</v>
      </c>
      <c r="L20" s="171">
        <f t="shared" si="2"/>
        <v>0</v>
      </c>
      <c r="M20" s="182"/>
    </row>
    <row r="21" spans="1:13" x14ac:dyDescent="0.2">
      <c r="A21" s="58" t="s">
        <v>40</v>
      </c>
      <c r="B21" s="230">
        <v>0</v>
      </c>
      <c r="C21" s="249">
        <v>0</v>
      </c>
      <c r="D21" s="250">
        <v>0</v>
      </c>
      <c r="E21" s="249">
        <v>0</v>
      </c>
      <c r="F21" s="250">
        <v>0</v>
      </c>
      <c r="G21" s="74">
        <v>0</v>
      </c>
      <c r="H21" s="179"/>
      <c r="I21" s="180"/>
      <c r="J21" s="171">
        <f t="shared" si="0"/>
        <v>0</v>
      </c>
      <c r="K21" s="193">
        <f t="shared" si="1"/>
        <v>0</v>
      </c>
      <c r="L21" s="171">
        <f t="shared" si="2"/>
        <v>0</v>
      </c>
      <c r="M21" s="182"/>
    </row>
    <row r="22" spans="1:13" x14ac:dyDescent="0.2">
      <c r="A22" s="58" t="s">
        <v>39</v>
      </c>
      <c r="B22" s="230">
        <v>0</v>
      </c>
      <c r="C22" s="249">
        <v>0</v>
      </c>
      <c r="D22" s="250">
        <v>0</v>
      </c>
      <c r="E22" s="249">
        <v>0</v>
      </c>
      <c r="F22" s="250">
        <v>0</v>
      </c>
      <c r="G22" s="74">
        <v>0</v>
      </c>
      <c r="H22" s="179"/>
      <c r="I22" s="180"/>
      <c r="J22" s="171">
        <f t="shared" si="0"/>
        <v>0</v>
      </c>
      <c r="K22" s="193">
        <f t="shared" si="1"/>
        <v>0</v>
      </c>
      <c r="L22" s="171">
        <f t="shared" si="2"/>
        <v>0</v>
      </c>
      <c r="M22" s="182"/>
    </row>
    <row r="23" spans="1:13" x14ac:dyDescent="0.2">
      <c r="A23" s="58" t="s">
        <v>38</v>
      </c>
      <c r="B23" s="230">
        <v>0</v>
      </c>
      <c r="C23" s="249">
        <v>0</v>
      </c>
      <c r="D23" s="250">
        <v>0</v>
      </c>
      <c r="E23" s="249">
        <v>0</v>
      </c>
      <c r="F23" s="250">
        <v>0</v>
      </c>
      <c r="G23" s="74">
        <v>0</v>
      </c>
      <c r="H23" s="179"/>
      <c r="I23" s="180"/>
      <c r="J23" s="171">
        <f t="shared" si="0"/>
        <v>0</v>
      </c>
      <c r="K23" s="193">
        <f t="shared" si="1"/>
        <v>0</v>
      </c>
      <c r="L23" s="171">
        <f t="shared" si="2"/>
        <v>0</v>
      </c>
      <c r="M23" s="182"/>
    </row>
    <row r="24" spans="1:13" x14ac:dyDescent="0.2">
      <c r="A24" s="58" t="s">
        <v>37</v>
      </c>
      <c r="B24" s="230">
        <v>0</v>
      </c>
      <c r="C24" s="249">
        <v>0</v>
      </c>
      <c r="D24" s="250">
        <v>0</v>
      </c>
      <c r="E24" s="249">
        <v>0</v>
      </c>
      <c r="F24" s="250">
        <v>0</v>
      </c>
      <c r="G24" s="74">
        <v>0</v>
      </c>
      <c r="H24" s="179"/>
      <c r="I24" s="180"/>
      <c r="J24" s="171">
        <f t="shared" si="0"/>
        <v>0</v>
      </c>
      <c r="K24" s="193">
        <f t="shared" si="1"/>
        <v>0</v>
      </c>
      <c r="L24" s="171">
        <f t="shared" si="2"/>
        <v>0</v>
      </c>
      <c r="M24" s="182"/>
    </row>
    <row r="25" spans="1:13" x14ac:dyDescent="0.2">
      <c r="A25" s="58" t="s">
        <v>36</v>
      </c>
      <c r="B25" s="230">
        <v>39035.519999999997</v>
      </c>
      <c r="C25" s="249">
        <v>9.616571782985299E-2</v>
      </c>
      <c r="D25" s="250">
        <v>29369.49</v>
      </c>
      <c r="E25" s="249">
        <v>7.2158166016843689E-2</v>
      </c>
      <c r="F25" s="250">
        <v>34186.300000000003</v>
      </c>
      <c r="G25" s="74">
        <v>7.7040314403753418E-2</v>
      </c>
      <c r="H25" s="179"/>
      <c r="I25" s="180"/>
      <c r="J25" s="171">
        <f t="shared" si="0"/>
        <v>39035.519999999997</v>
      </c>
      <c r="K25" s="193">
        <f t="shared" si="1"/>
        <v>29369.49</v>
      </c>
      <c r="L25" s="171">
        <f t="shared" si="2"/>
        <v>34186.300000000003</v>
      </c>
      <c r="M25" s="182"/>
    </row>
    <row r="26" spans="1:13" x14ac:dyDescent="0.2">
      <c r="A26" s="58" t="s">
        <v>3</v>
      </c>
      <c r="B26" s="230">
        <v>0</v>
      </c>
      <c r="C26" s="249">
        <v>0</v>
      </c>
      <c r="D26" s="250">
        <v>0</v>
      </c>
      <c r="E26" s="249">
        <v>0</v>
      </c>
      <c r="F26" s="250">
        <v>0</v>
      </c>
      <c r="G26" s="74">
        <v>0</v>
      </c>
      <c r="H26" s="179"/>
      <c r="I26" s="180"/>
      <c r="J26" s="171">
        <f t="shared" si="0"/>
        <v>0</v>
      </c>
      <c r="K26" s="193">
        <f t="shared" si="1"/>
        <v>0</v>
      </c>
      <c r="L26" s="171">
        <f t="shared" si="2"/>
        <v>0</v>
      </c>
      <c r="M26" s="182"/>
    </row>
    <row r="27" spans="1:13" x14ac:dyDescent="0.2">
      <c r="A27" s="58" t="s">
        <v>35</v>
      </c>
      <c r="B27" s="230">
        <v>6</v>
      </c>
      <c r="C27" s="249">
        <v>5.1768819777897948E-4</v>
      </c>
      <c r="D27" s="250">
        <v>6</v>
      </c>
      <c r="E27" s="249">
        <v>3.9005758810230738E-4</v>
      </c>
      <c r="F27" s="250">
        <v>6</v>
      </c>
      <c r="G27" s="74">
        <v>4.2705261594282791E-4</v>
      </c>
      <c r="H27" s="179"/>
      <c r="I27" s="180"/>
      <c r="J27" s="171">
        <f t="shared" si="0"/>
        <v>6</v>
      </c>
      <c r="K27" s="193">
        <f t="shared" si="1"/>
        <v>6</v>
      </c>
      <c r="L27" s="171">
        <f t="shared" si="2"/>
        <v>6</v>
      </c>
      <c r="M27" s="182"/>
    </row>
    <row r="28" spans="1:13" x14ac:dyDescent="0.2">
      <c r="A28" s="232" t="s">
        <v>34</v>
      </c>
      <c r="B28" s="233">
        <v>100077.495</v>
      </c>
      <c r="C28" s="234">
        <v>3.2417618229132826E-2</v>
      </c>
      <c r="D28" s="235">
        <v>102975.52299999999</v>
      </c>
      <c r="E28" s="234">
        <v>3.0765156211201232E-2</v>
      </c>
      <c r="F28" s="235">
        <v>95176.963000000018</v>
      </c>
      <c r="G28" s="234">
        <v>3.0011237251835021E-2</v>
      </c>
      <c r="H28" s="179"/>
      <c r="I28" s="180"/>
      <c r="J28" s="171">
        <f t="shared" si="0"/>
        <v>100077.495</v>
      </c>
      <c r="K28" s="193">
        <f t="shared" si="1"/>
        <v>102975.52299999999</v>
      </c>
      <c r="L28" s="171">
        <f t="shared" si="2"/>
        <v>95176.963000000018</v>
      </c>
      <c r="M28" s="179"/>
    </row>
    <row r="29" spans="1:13" ht="12" customHeight="1" x14ac:dyDescent="0.2">
      <c r="A29" s="394" t="s">
        <v>212</v>
      </c>
      <c r="B29" s="412">
        <f>SUM(B30,D30,F30)</f>
        <v>927079.30599999987</v>
      </c>
      <c r="C29" s="413"/>
      <c r="D29" s="413"/>
      <c r="E29" s="413"/>
      <c r="F29" s="413"/>
      <c r="G29" s="413"/>
      <c r="H29" s="17"/>
      <c r="I29" s="183"/>
      <c r="J29" s="181"/>
      <c r="K29" s="171"/>
      <c r="L29" s="171"/>
      <c r="M29" s="171"/>
    </row>
    <row r="30" spans="1:13" ht="13.5" customHeight="1" x14ac:dyDescent="0.2">
      <c r="A30" s="394"/>
      <c r="B30" s="218">
        <v>300657.54599999997</v>
      </c>
      <c r="C30" s="205">
        <v>3.3297891689693715E-2</v>
      </c>
      <c r="D30" s="64">
        <v>318561.17199999996</v>
      </c>
      <c r="E30" s="205">
        <v>3.3474303501076372E-2</v>
      </c>
      <c r="F30" s="64">
        <v>307860.58800000005</v>
      </c>
      <c r="G30" s="205">
        <v>3.3686636004860694E-2</v>
      </c>
      <c r="H30" s="17"/>
      <c r="I30" s="183"/>
      <c r="J30" s="171">
        <f>B30</f>
        <v>300657.54599999997</v>
      </c>
      <c r="K30" s="171">
        <f>D30</f>
        <v>318561.17199999996</v>
      </c>
      <c r="L30" s="171">
        <f>F30</f>
        <v>307860.58800000005</v>
      </c>
      <c r="M30" s="171"/>
    </row>
    <row r="31" spans="1:13" ht="12.75" customHeight="1" x14ac:dyDescent="0.2">
      <c r="A31" s="58" t="s">
        <v>29</v>
      </c>
      <c r="B31" s="230">
        <v>15966.61</v>
      </c>
      <c r="C31" s="74">
        <v>6.5803002911462008E-3</v>
      </c>
      <c r="D31" s="34">
        <v>8854.44</v>
      </c>
      <c r="E31" s="74">
        <v>3.5814260267762956E-3</v>
      </c>
      <c r="F31" s="34">
        <v>17095.014000000003</v>
      </c>
      <c r="G31" s="74">
        <v>6.9468932635539599E-3</v>
      </c>
      <c r="H31" s="179"/>
      <c r="I31" s="180"/>
      <c r="J31" s="171">
        <f>B31</f>
        <v>15966.61</v>
      </c>
      <c r="K31" s="171">
        <f>D31</f>
        <v>8854.44</v>
      </c>
      <c r="L31" s="171">
        <f>F31</f>
        <v>17095.014000000003</v>
      </c>
      <c r="M31" s="171"/>
    </row>
    <row r="32" spans="1:13" ht="12.75" customHeight="1" x14ac:dyDescent="0.2">
      <c r="A32" s="58" t="s">
        <v>0</v>
      </c>
      <c r="B32" s="230">
        <v>1647.67</v>
      </c>
      <c r="C32" s="249">
        <v>7.6259221091156621E-3</v>
      </c>
      <c r="D32" s="250">
        <v>11558.53</v>
      </c>
      <c r="E32" s="249">
        <v>4.6239549262916263E-2</v>
      </c>
      <c r="F32" s="250">
        <v>1616.11</v>
      </c>
      <c r="G32" s="74">
        <v>8.2508926069370936E-3</v>
      </c>
      <c r="H32" s="179"/>
      <c r="I32" s="180"/>
      <c r="J32" s="171">
        <f t="shared" ref="J32:J38" si="3">B32</f>
        <v>1647.67</v>
      </c>
      <c r="K32" s="171">
        <f t="shared" ref="K32:K38" si="4">D32</f>
        <v>11558.53</v>
      </c>
      <c r="L32" s="171">
        <f t="shared" ref="L32:L38" si="5">F32</f>
        <v>1616.11</v>
      </c>
      <c r="M32" s="171"/>
    </row>
    <row r="33" spans="1:13" ht="12.75" customHeight="1" x14ac:dyDescent="0.2">
      <c r="A33" s="58" t="s">
        <v>1</v>
      </c>
      <c r="B33" s="230">
        <v>2389.5250000000001</v>
      </c>
      <c r="C33" s="249">
        <v>2.5822374311299794E-2</v>
      </c>
      <c r="D33" s="250">
        <v>873.9</v>
      </c>
      <c r="E33" s="249">
        <v>8.6500190703275442E-3</v>
      </c>
      <c r="F33" s="250">
        <v>2641.375</v>
      </c>
      <c r="G33" s="74">
        <v>2.7061019272660452E-2</v>
      </c>
      <c r="H33" s="179"/>
      <c r="I33" s="180"/>
      <c r="J33" s="171">
        <f t="shared" si="3"/>
        <v>2389.5250000000001</v>
      </c>
      <c r="K33" s="171">
        <f t="shared" si="4"/>
        <v>873.9</v>
      </c>
      <c r="L33" s="171">
        <f t="shared" si="5"/>
        <v>2641.375</v>
      </c>
      <c r="M33" s="171"/>
    </row>
    <row r="34" spans="1:13" ht="12.75" customHeight="1" x14ac:dyDescent="0.2">
      <c r="A34" s="58" t="s">
        <v>2</v>
      </c>
      <c r="B34" s="230">
        <v>2103.56</v>
      </c>
      <c r="C34" s="249">
        <v>4.6555497184252913E-2</v>
      </c>
      <c r="D34" s="250">
        <v>2848.9650000000001</v>
      </c>
      <c r="E34" s="249">
        <v>5.5869783094913771E-2</v>
      </c>
      <c r="F34" s="250">
        <v>2092.84</v>
      </c>
      <c r="G34" s="74">
        <v>4.3847185088822779E-2</v>
      </c>
      <c r="H34" s="179"/>
      <c r="I34" s="180"/>
      <c r="J34" s="171">
        <f t="shared" si="3"/>
        <v>2103.56</v>
      </c>
      <c r="K34" s="171">
        <f t="shared" si="4"/>
        <v>2848.9650000000001</v>
      </c>
      <c r="L34" s="171">
        <f t="shared" si="5"/>
        <v>2092.84</v>
      </c>
      <c r="M34" s="181"/>
    </row>
    <row r="35" spans="1:13" x14ac:dyDescent="0.2">
      <c r="A35" s="58" t="s">
        <v>6</v>
      </c>
      <c r="B35" s="230">
        <v>959.74</v>
      </c>
      <c r="C35" s="249">
        <v>3.9762105165121228E-2</v>
      </c>
      <c r="D35" s="250">
        <v>582.28</v>
      </c>
      <c r="E35" s="249">
        <v>2.2109776475506156E-2</v>
      </c>
      <c r="F35" s="250">
        <v>1135.1099999999999</v>
      </c>
      <c r="G35" s="74">
        <v>4.0129449655130531E-2</v>
      </c>
      <c r="H35" s="179"/>
      <c r="I35" s="180"/>
      <c r="J35" s="171">
        <f t="shared" si="3"/>
        <v>959.74</v>
      </c>
      <c r="K35" s="171">
        <f t="shared" si="4"/>
        <v>582.28</v>
      </c>
      <c r="L35" s="171">
        <f t="shared" si="5"/>
        <v>1135.1099999999999</v>
      </c>
      <c r="M35" s="181"/>
    </row>
    <row r="36" spans="1:13" x14ac:dyDescent="0.2">
      <c r="A36" s="58" t="s">
        <v>28</v>
      </c>
      <c r="B36" s="230">
        <v>162364.17599999995</v>
      </c>
      <c r="C36" s="249">
        <v>4.1994435591750569E-2</v>
      </c>
      <c r="D36" s="250">
        <v>169041.10899999997</v>
      </c>
      <c r="E36" s="249">
        <v>4.1400226867052504E-2</v>
      </c>
      <c r="F36" s="250">
        <v>162372.55400000003</v>
      </c>
      <c r="G36" s="74">
        <v>4.1840257013866157E-2</v>
      </c>
      <c r="H36" s="179"/>
      <c r="I36" s="180"/>
      <c r="J36" s="171">
        <f t="shared" si="3"/>
        <v>162364.17599999995</v>
      </c>
      <c r="K36" s="171">
        <f t="shared" si="4"/>
        <v>169041.10899999997</v>
      </c>
      <c r="L36" s="171">
        <f t="shared" si="5"/>
        <v>162372.55400000003</v>
      </c>
      <c r="M36" s="181"/>
    </row>
    <row r="37" spans="1:13" x14ac:dyDescent="0.2">
      <c r="A37" s="58" t="s">
        <v>5</v>
      </c>
      <c r="B37" s="230">
        <v>95317.115000000005</v>
      </c>
      <c r="C37" s="249">
        <v>4.484677287651824E-2</v>
      </c>
      <c r="D37" s="250">
        <v>103131.88799999999</v>
      </c>
      <c r="E37" s="249">
        <v>4.5203563323641886E-2</v>
      </c>
      <c r="F37" s="250">
        <v>99126.905000000013</v>
      </c>
      <c r="G37" s="74">
        <v>4.5213296935083955E-2</v>
      </c>
      <c r="H37" s="179"/>
      <c r="I37" s="180"/>
      <c r="J37" s="171">
        <f t="shared" si="3"/>
        <v>95317.115000000005</v>
      </c>
      <c r="K37" s="171">
        <f t="shared" si="4"/>
        <v>103131.88799999999</v>
      </c>
      <c r="L37" s="171">
        <f t="shared" si="5"/>
        <v>99126.905000000013</v>
      </c>
      <c r="M37" s="181"/>
    </row>
    <row r="38" spans="1:13" ht="12.75" thickBot="1" x14ac:dyDescent="0.25">
      <c r="A38" s="59" t="s">
        <v>3</v>
      </c>
      <c r="B38" s="231">
        <v>19909.149999999998</v>
      </c>
      <c r="C38" s="75">
        <v>8.5351671810756993E-2</v>
      </c>
      <c r="D38" s="44">
        <v>21670.059999999998</v>
      </c>
      <c r="E38" s="75">
        <v>8.6217206354845394E-2</v>
      </c>
      <c r="F38" s="44">
        <v>21780.680000000004</v>
      </c>
      <c r="G38" s="75">
        <v>9.2509815991658195E-2</v>
      </c>
      <c r="H38" s="179"/>
      <c r="I38" s="180"/>
      <c r="J38" s="171">
        <f t="shared" si="3"/>
        <v>19909.149999999998</v>
      </c>
      <c r="K38" s="171">
        <f t="shared" si="4"/>
        <v>21670.059999999998</v>
      </c>
      <c r="L38" s="171">
        <f t="shared" si="5"/>
        <v>21780.680000000004</v>
      </c>
      <c r="M38" s="181"/>
    </row>
    <row r="39" spans="1:13" ht="18" customHeight="1" x14ac:dyDescent="0.2">
      <c r="A39" s="404" t="s">
        <v>268</v>
      </c>
      <c r="B39" s="404"/>
      <c r="C39" s="404"/>
      <c r="D39" s="404"/>
      <c r="E39" s="14"/>
      <c r="F39" s="14"/>
      <c r="G39" s="4" t="s">
        <v>87</v>
      </c>
      <c r="H39" s="17"/>
      <c r="I39" s="181"/>
      <c r="J39" s="181"/>
      <c r="K39" s="181"/>
      <c r="L39" s="181"/>
      <c r="M39" s="181"/>
    </row>
    <row r="40" spans="1:13" x14ac:dyDescent="0.2">
      <c r="A40" s="405"/>
      <c r="B40" s="405"/>
      <c r="C40" s="405"/>
      <c r="D40" s="405"/>
    </row>
    <row r="41" spans="1:13" x14ac:dyDescent="0.2">
      <c r="B41" s="130"/>
      <c r="D41" s="130"/>
      <c r="F41" s="130"/>
    </row>
    <row r="42" spans="1:13" x14ac:dyDescent="0.2">
      <c r="B42" s="130"/>
      <c r="C42" s="130"/>
      <c r="D42" s="130"/>
      <c r="E42" s="130"/>
      <c r="F42" s="130"/>
    </row>
    <row r="43" spans="1:13" x14ac:dyDescent="0.2">
      <c r="B43" s="130"/>
      <c r="C43" s="130"/>
      <c r="D43" s="130"/>
      <c r="E43" s="130"/>
      <c r="F43" s="130"/>
    </row>
    <row r="44" spans="1:13" x14ac:dyDescent="0.2">
      <c r="B44" s="246"/>
      <c r="C44" s="157"/>
      <c r="D44" s="246"/>
      <c r="E44" s="157"/>
      <c r="F44" s="246"/>
    </row>
    <row r="45" spans="1:13" x14ac:dyDescent="0.2">
      <c r="B45" s="130"/>
      <c r="D45" s="130"/>
      <c r="F45" s="130"/>
    </row>
  </sheetData>
  <mergeCells count="14">
    <mergeCell ref="A39:D40"/>
    <mergeCell ref="A7:A8"/>
    <mergeCell ref="B7:G7"/>
    <mergeCell ref="B3:G3"/>
    <mergeCell ref="B4:G4"/>
    <mergeCell ref="B5:C5"/>
    <mergeCell ref="D5:E5"/>
    <mergeCell ref="F5:G5"/>
    <mergeCell ref="A9:A10"/>
    <mergeCell ref="B9:G9"/>
    <mergeCell ref="A11:A12"/>
    <mergeCell ref="B11:G11"/>
    <mergeCell ref="A29:A30"/>
    <mergeCell ref="B29:G29"/>
  </mergeCells>
  <conditionalFormatting sqref="C13:C28 C31:C38 E13:E28 E31:E38 G13:G28 G31:G38">
    <cfRule type="dataBar" priority="1">
      <dataBar>
        <cfvo type="num" val="0"/>
        <cfvo type="num" val="1"/>
        <color rgb="FF63C384"/>
      </dataBar>
      <extLst>
        <ext xmlns:x14="http://schemas.microsoft.com/office/spreadsheetml/2009/9/main" uri="{B025F937-C7B1-47D3-B67F-A62EFF666E3E}">
          <x14:id>{21DB07BB-D59C-4710-A104-02F36AFE05C9}</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21DB07BB-D59C-4710-A104-02F36AFE05C9}">
            <x14:dataBar minLength="0" maxLength="100" gradient="0" direction="rightToLeft">
              <x14:cfvo type="num">
                <xm:f>0</xm:f>
              </x14:cfvo>
              <x14:cfvo type="num">
                <xm:f>1</xm:f>
              </x14:cfvo>
              <x14:negativeFillColor rgb="FFFF0000"/>
              <x14:axisColor rgb="FF000000"/>
            </x14:dataBar>
          </x14:cfRule>
          <xm:sqref>C13:C28 C31:C38 E13:E28 E31:E38 G13:G28 G31:G38</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zoomScaleNormal="100" workbookViewId="0">
      <selection activeCell="P28" sqref="P28"/>
    </sheetView>
  </sheetViews>
  <sheetFormatPr defaultRowHeight="12" x14ac:dyDescent="0.2"/>
  <cols>
    <col min="1" max="1" width="31.7109375" style="125" customWidth="1"/>
    <col min="2" max="2" width="10.7109375" style="125" customWidth="1"/>
    <col min="3" max="3" width="8" style="125" customWidth="1"/>
    <col min="4" max="4" width="10.7109375" style="125" customWidth="1"/>
    <col min="5" max="5" width="8" style="125" bestFit="1" customWidth="1"/>
    <col min="6" max="6" width="10.7109375" style="125" customWidth="1"/>
    <col min="7" max="7" width="8" style="125" customWidth="1"/>
    <col min="8" max="8" width="10.7109375" style="125" customWidth="1"/>
    <col min="9" max="9" width="8"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234</v>
      </c>
      <c r="M1" s="168" t="str">
        <f>Obsah!$A$1</f>
        <v>I. čtvrtletí 2018</v>
      </c>
    </row>
    <row r="2" spans="1:15" ht="7.5" customHeight="1" x14ac:dyDescent="0.2">
      <c r="H2" s="181"/>
      <c r="I2" s="181"/>
      <c r="J2" s="181"/>
      <c r="K2" s="181"/>
      <c r="L2" s="181"/>
      <c r="M2" s="181"/>
    </row>
    <row r="3" spans="1:15" x14ac:dyDescent="0.2">
      <c r="A3" s="13"/>
      <c r="B3" s="407"/>
      <c r="C3" s="407"/>
      <c r="D3" s="407"/>
      <c r="E3" s="407"/>
      <c r="F3" s="407"/>
      <c r="G3" s="407"/>
      <c r="H3" s="187"/>
      <c r="I3" s="187" t="s">
        <v>192</v>
      </c>
      <c r="J3" s="236">
        <v>0.10475987712673464</v>
      </c>
      <c r="K3" s="187"/>
      <c r="L3" s="187"/>
      <c r="M3" s="187"/>
      <c r="N3" s="243"/>
    </row>
    <row r="4" spans="1:15" x14ac:dyDescent="0.2">
      <c r="A4" s="13"/>
      <c r="B4" s="408"/>
      <c r="C4" s="408"/>
      <c r="D4" s="408"/>
      <c r="E4" s="408"/>
      <c r="F4" s="408"/>
      <c r="G4" s="408"/>
      <c r="H4" s="187"/>
      <c r="I4" s="187" t="s">
        <v>190</v>
      </c>
      <c r="J4" s="236">
        <v>2.3369615144977641E-2</v>
      </c>
      <c r="K4" s="187"/>
      <c r="L4" s="187"/>
      <c r="M4" s="187"/>
      <c r="N4" s="244"/>
    </row>
    <row r="5" spans="1:15" x14ac:dyDescent="0.2">
      <c r="A5" s="26"/>
      <c r="B5" s="409" t="s">
        <v>8</v>
      </c>
      <c r="C5" s="410"/>
      <c r="D5" s="409" t="s">
        <v>9</v>
      </c>
      <c r="E5" s="410"/>
      <c r="F5" s="409" t="s">
        <v>10</v>
      </c>
      <c r="G5" s="411"/>
      <c r="H5" s="187"/>
      <c r="I5" s="187" t="s">
        <v>191</v>
      </c>
      <c r="J5" s="236">
        <v>1.7770514101604712E-2</v>
      </c>
      <c r="K5" s="187"/>
      <c r="L5" s="187"/>
      <c r="M5" s="187"/>
      <c r="N5" s="91"/>
    </row>
    <row r="6" spans="1:15" x14ac:dyDescent="0.2">
      <c r="A6" s="24"/>
      <c r="B6" s="61" t="s">
        <v>53</v>
      </c>
      <c r="C6" s="61" t="s">
        <v>52</v>
      </c>
      <c r="D6" s="61" t="s">
        <v>53</v>
      </c>
      <c r="E6" s="61" t="s">
        <v>52</v>
      </c>
      <c r="F6" s="61" t="s">
        <v>53</v>
      </c>
      <c r="G6" s="245" t="s">
        <v>52</v>
      </c>
      <c r="H6" s="191"/>
      <c r="I6" s="191"/>
      <c r="J6" s="191"/>
      <c r="K6" s="191"/>
      <c r="L6" s="191"/>
      <c r="M6" s="191"/>
      <c r="N6" s="91"/>
    </row>
    <row r="7" spans="1:15" x14ac:dyDescent="0.2">
      <c r="A7" s="382" t="s">
        <v>107</v>
      </c>
      <c r="B7" s="384">
        <f>F8</f>
        <v>6297.1059999999979</v>
      </c>
      <c r="C7" s="385"/>
      <c r="D7" s="385"/>
      <c r="E7" s="385"/>
      <c r="F7" s="385"/>
      <c r="G7" s="385"/>
      <c r="H7" s="187"/>
      <c r="I7" s="187"/>
      <c r="J7" s="187"/>
      <c r="K7" s="187"/>
      <c r="L7" s="187"/>
      <c r="M7" s="187"/>
      <c r="N7" s="72"/>
    </row>
    <row r="8" spans="1:15" x14ac:dyDescent="0.2">
      <c r="A8" s="406"/>
      <c r="B8" s="229">
        <v>6295.2359999999971</v>
      </c>
      <c r="C8" s="206">
        <v>0.10468310804984499</v>
      </c>
      <c r="D8" s="207">
        <v>6297.0899999999974</v>
      </c>
      <c r="E8" s="206">
        <v>0.10471468860434364</v>
      </c>
      <c r="F8" s="207">
        <v>6297.1059999999979</v>
      </c>
      <c r="G8" s="206">
        <v>0.10475987712673464</v>
      </c>
      <c r="H8" s="192"/>
      <c r="I8" s="93"/>
      <c r="J8" s="192"/>
      <c r="K8" s="93"/>
      <c r="L8" s="192"/>
      <c r="M8" s="93"/>
      <c r="N8" s="2"/>
    </row>
    <row r="9" spans="1:15" x14ac:dyDescent="0.2">
      <c r="A9" s="394" t="s">
        <v>106</v>
      </c>
      <c r="B9" s="412">
        <f>SUM(B10,D10,F10)</f>
        <v>1387703.1075173051</v>
      </c>
      <c r="C9" s="413"/>
      <c r="D9" s="413"/>
      <c r="E9" s="413"/>
      <c r="F9" s="413"/>
      <c r="G9" s="413"/>
      <c r="H9" s="181"/>
      <c r="I9" s="93"/>
      <c r="J9" s="192"/>
      <c r="K9" s="93"/>
      <c r="L9" s="192"/>
      <c r="M9" s="93"/>
      <c r="N9" s="2"/>
    </row>
    <row r="10" spans="1:15" x14ac:dyDescent="0.2">
      <c r="A10" s="406"/>
      <c r="B10" s="229">
        <v>466605.35917365603</v>
      </c>
      <c r="C10" s="206">
        <v>2.3221613463355158E-2</v>
      </c>
      <c r="D10" s="207">
        <v>466659.94663021516</v>
      </c>
      <c r="E10" s="206">
        <v>2.3609655860972897E-2</v>
      </c>
      <c r="F10" s="207">
        <v>454437.80171343376</v>
      </c>
      <c r="G10" s="206">
        <v>2.3278911036865878E-2</v>
      </c>
      <c r="H10" s="192"/>
      <c r="I10" s="93"/>
      <c r="J10" s="192"/>
      <c r="K10" s="93"/>
      <c r="L10" s="192"/>
      <c r="M10" s="93"/>
      <c r="N10" s="2"/>
    </row>
    <row r="11" spans="1:15" ht="12" customHeight="1" x14ac:dyDescent="0.2">
      <c r="A11" s="394" t="s">
        <v>194</v>
      </c>
      <c r="B11" s="412">
        <f>SUM(B12,D12,F12)</f>
        <v>673298.91099999996</v>
      </c>
      <c r="C11" s="413"/>
      <c r="D11" s="413"/>
      <c r="E11" s="413"/>
      <c r="F11" s="413"/>
      <c r="G11" s="413"/>
      <c r="H11" s="181"/>
      <c r="I11" s="181"/>
      <c r="J11" s="181" t="str">
        <f>B5</f>
        <v>Leden</v>
      </c>
      <c r="K11" s="83" t="str">
        <f>D5</f>
        <v>Únor</v>
      </c>
      <c r="L11" s="181" t="str">
        <f>F5</f>
        <v>Březen</v>
      </c>
      <c r="M11" s="182"/>
      <c r="N11" s="179"/>
      <c r="O11" s="176"/>
    </row>
    <row r="12" spans="1:15" x14ac:dyDescent="0.2">
      <c r="A12" s="394"/>
      <c r="B12" s="218">
        <v>225511.64599999998</v>
      </c>
      <c r="C12" s="205">
        <v>1.8256392818778503E-2</v>
      </c>
      <c r="D12" s="64">
        <v>229056.21600000001</v>
      </c>
      <c r="E12" s="205">
        <v>1.7581600678776458E-2</v>
      </c>
      <c r="F12" s="64">
        <v>218731.049</v>
      </c>
      <c r="G12" s="205">
        <v>1.7487444213414461E-2</v>
      </c>
      <c r="H12" s="179"/>
      <c r="I12" s="179"/>
      <c r="J12" s="171">
        <f>B12</f>
        <v>225511.64599999998</v>
      </c>
      <c r="K12" s="171">
        <f>D12</f>
        <v>229056.21600000001</v>
      </c>
      <c r="L12" s="171">
        <f>F12</f>
        <v>218731.049</v>
      </c>
      <c r="M12" s="182"/>
      <c r="N12" s="179"/>
      <c r="O12" s="176"/>
    </row>
    <row r="13" spans="1:15" x14ac:dyDescent="0.2">
      <c r="A13" s="58" t="s">
        <v>44</v>
      </c>
      <c r="B13" s="230">
        <v>83424.05</v>
      </c>
      <c r="C13" s="74">
        <v>0.12122766983053587</v>
      </c>
      <c r="D13" s="34">
        <v>88829.32</v>
      </c>
      <c r="E13" s="74">
        <v>0.12805851518842487</v>
      </c>
      <c r="F13" s="34">
        <v>85358.418000000005</v>
      </c>
      <c r="G13" s="74">
        <v>0.11637282019057862</v>
      </c>
      <c r="H13" s="179"/>
      <c r="I13" s="180"/>
      <c r="J13" s="171">
        <f>B13</f>
        <v>83424.05</v>
      </c>
      <c r="K13" s="193">
        <f>D13</f>
        <v>88829.32</v>
      </c>
      <c r="L13" s="171">
        <f>F13</f>
        <v>85358.418000000005</v>
      </c>
      <c r="M13" s="182"/>
    </row>
    <row r="14" spans="1:15" x14ac:dyDescent="0.2">
      <c r="A14" s="58" t="s">
        <v>43</v>
      </c>
      <c r="B14" s="230">
        <v>8287.0380000000005</v>
      </c>
      <c r="C14" s="249">
        <v>0.12698643134673346</v>
      </c>
      <c r="D14" s="250">
        <v>9198.255000000001</v>
      </c>
      <c r="E14" s="249">
        <v>0.15689919495955099</v>
      </c>
      <c r="F14" s="250">
        <v>9506.1989999999987</v>
      </c>
      <c r="G14" s="74">
        <v>0.14969691968737839</v>
      </c>
      <c r="H14" s="179"/>
      <c r="I14" s="180"/>
      <c r="J14" s="171">
        <f t="shared" ref="J14:J28" si="0">B14</f>
        <v>8287.0380000000005</v>
      </c>
      <c r="K14" s="193">
        <f t="shared" ref="K14:K28" si="1">D14</f>
        <v>9198.255000000001</v>
      </c>
      <c r="L14" s="171">
        <f t="shared" ref="L14:L28" si="2">F14</f>
        <v>9506.1989999999987</v>
      </c>
      <c r="M14" s="182"/>
    </row>
    <row r="15" spans="1:15" x14ac:dyDescent="0.2">
      <c r="A15" s="58" t="s">
        <v>42</v>
      </c>
      <c r="B15" s="230">
        <v>0</v>
      </c>
      <c r="C15" s="249">
        <v>0</v>
      </c>
      <c r="D15" s="250">
        <v>0</v>
      </c>
      <c r="E15" s="249">
        <v>0</v>
      </c>
      <c r="F15" s="250">
        <v>0</v>
      </c>
      <c r="G15" s="74">
        <v>0</v>
      </c>
      <c r="H15" s="179"/>
      <c r="I15" s="180"/>
      <c r="J15" s="171">
        <f t="shared" si="0"/>
        <v>0</v>
      </c>
      <c r="K15" s="193">
        <f t="shared" si="1"/>
        <v>0</v>
      </c>
      <c r="L15" s="171">
        <f t="shared" si="2"/>
        <v>0</v>
      </c>
      <c r="M15" s="182"/>
    </row>
    <row r="16" spans="1:15" x14ac:dyDescent="0.2">
      <c r="A16" s="58" t="s">
        <v>70</v>
      </c>
      <c r="B16" s="230">
        <v>9</v>
      </c>
      <c r="C16" s="249">
        <v>1.2346695201251133E-2</v>
      </c>
      <c r="D16" s="250">
        <v>21</v>
      </c>
      <c r="E16" s="249">
        <v>3.1813843566786341E-2</v>
      </c>
      <c r="F16" s="250">
        <v>20</v>
      </c>
      <c r="G16" s="74">
        <v>2.7237046741495911E-2</v>
      </c>
      <c r="H16" s="179"/>
      <c r="I16" s="180"/>
      <c r="J16" s="171">
        <f t="shared" si="0"/>
        <v>9</v>
      </c>
      <c r="K16" s="193">
        <f t="shared" si="1"/>
        <v>21</v>
      </c>
      <c r="L16" s="171">
        <f t="shared" si="2"/>
        <v>20</v>
      </c>
      <c r="M16" s="182"/>
    </row>
    <row r="17" spans="1:13" x14ac:dyDescent="0.2">
      <c r="A17" s="58" t="s">
        <v>71</v>
      </c>
      <c r="B17" s="230">
        <v>0</v>
      </c>
      <c r="C17" s="249">
        <v>0</v>
      </c>
      <c r="D17" s="250">
        <v>0</v>
      </c>
      <c r="E17" s="249">
        <v>0</v>
      </c>
      <c r="F17" s="250">
        <v>0</v>
      </c>
      <c r="G17" s="74">
        <v>0</v>
      </c>
      <c r="H17" s="179"/>
      <c r="I17" s="180"/>
      <c r="J17" s="171">
        <f t="shared" si="0"/>
        <v>0</v>
      </c>
      <c r="K17" s="193">
        <f t="shared" si="1"/>
        <v>0</v>
      </c>
      <c r="L17" s="171">
        <f t="shared" si="2"/>
        <v>0</v>
      </c>
      <c r="M17" s="182"/>
    </row>
    <row r="18" spans="1:13" x14ac:dyDescent="0.2">
      <c r="A18" s="58" t="s">
        <v>72</v>
      </c>
      <c r="B18" s="230">
        <v>2.2000000000000002</v>
      </c>
      <c r="C18" s="249">
        <v>0.34591194968553457</v>
      </c>
      <c r="D18" s="250">
        <v>6.7</v>
      </c>
      <c r="E18" s="249">
        <v>0.33838383838383834</v>
      </c>
      <c r="F18" s="250">
        <v>9.4</v>
      </c>
      <c r="G18" s="74">
        <v>0.3274120515499826</v>
      </c>
      <c r="H18" s="179"/>
      <c r="I18" s="180"/>
      <c r="J18" s="171">
        <f t="shared" si="0"/>
        <v>2.2000000000000002</v>
      </c>
      <c r="K18" s="193">
        <f t="shared" si="1"/>
        <v>6.7</v>
      </c>
      <c r="L18" s="171">
        <f t="shared" si="2"/>
        <v>9.4</v>
      </c>
      <c r="M18" s="182"/>
    </row>
    <row r="19" spans="1:13" x14ac:dyDescent="0.2">
      <c r="A19" s="58" t="s">
        <v>41</v>
      </c>
      <c r="B19" s="230">
        <v>41777.724000000002</v>
      </c>
      <c r="C19" s="249">
        <v>7.1483082032397496E-3</v>
      </c>
      <c r="D19" s="250">
        <v>42561.445</v>
      </c>
      <c r="E19" s="249">
        <v>6.9054214923991268E-3</v>
      </c>
      <c r="F19" s="250">
        <v>40907.669000000002</v>
      </c>
      <c r="G19" s="74">
        <v>6.9208346407402688E-3</v>
      </c>
      <c r="H19" s="179"/>
      <c r="I19" s="180"/>
      <c r="J19" s="171">
        <f t="shared" si="0"/>
        <v>41777.724000000002</v>
      </c>
      <c r="K19" s="193">
        <f t="shared" si="1"/>
        <v>42561.445</v>
      </c>
      <c r="L19" s="171">
        <f t="shared" si="2"/>
        <v>40907.669000000002</v>
      </c>
      <c r="M19" s="182"/>
    </row>
    <row r="20" spans="1:13" x14ac:dyDescent="0.2">
      <c r="A20" s="58" t="s">
        <v>84</v>
      </c>
      <c r="B20" s="230">
        <v>6833.91</v>
      </c>
      <c r="C20" s="249">
        <v>0.18764384432769404</v>
      </c>
      <c r="D20" s="250">
        <v>6055.92</v>
      </c>
      <c r="E20" s="249">
        <v>0.17019018779903466</v>
      </c>
      <c r="F20" s="250">
        <v>5277.67</v>
      </c>
      <c r="G20" s="74">
        <v>0.18162755763112295</v>
      </c>
      <c r="H20" s="179"/>
      <c r="I20" s="180"/>
      <c r="J20" s="171">
        <f t="shared" si="0"/>
        <v>6833.91</v>
      </c>
      <c r="K20" s="193">
        <f t="shared" si="1"/>
        <v>6055.92</v>
      </c>
      <c r="L20" s="171">
        <f t="shared" si="2"/>
        <v>5277.67</v>
      </c>
      <c r="M20" s="182"/>
    </row>
    <row r="21" spans="1:13" x14ac:dyDescent="0.2">
      <c r="A21" s="58" t="s">
        <v>40</v>
      </c>
      <c r="B21" s="230">
        <v>0</v>
      </c>
      <c r="C21" s="249">
        <v>0</v>
      </c>
      <c r="D21" s="250">
        <v>0</v>
      </c>
      <c r="E21" s="249">
        <v>0</v>
      </c>
      <c r="F21" s="250">
        <v>0</v>
      </c>
      <c r="G21" s="74">
        <v>0</v>
      </c>
      <c r="H21" s="179"/>
      <c r="I21" s="180"/>
      <c r="J21" s="171">
        <f t="shared" si="0"/>
        <v>0</v>
      </c>
      <c r="K21" s="193">
        <f t="shared" si="1"/>
        <v>0</v>
      </c>
      <c r="L21" s="171">
        <f t="shared" si="2"/>
        <v>0</v>
      </c>
      <c r="M21" s="182"/>
    </row>
    <row r="22" spans="1:13" x14ac:dyDescent="0.2">
      <c r="A22" s="58" t="s">
        <v>39</v>
      </c>
      <c r="B22" s="230">
        <v>1926.2080000000001</v>
      </c>
      <c r="C22" s="249">
        <v>5.0820080512899192E-2</v>
      </c>
      <c r="D22" s="250">
        <v>1712.377</v>
      </c>
      <c r="E22" s="249">
        <v>4.5261540228822304E-2</v>
      </c>
      <c r="F22" s="250">
        <v>2096.2820000000002</v>
      </c>
      <c r="G22" s="74">
        <v>5.4909593144265093E-2</v>
      </c>
      <c r="H22" s="179"/>
      <c r="I22" s="180"/>
      <c r="J22" s="171">
        <f t="shared" si="0"/>
        <v>1926.2080000000001</v>
      </c>
      <c r="K22" s="193">
        <f t="shared" si="1"/>
        <v>1712.377</v>
      </c>
      <c r="L22" s="171">
        <f t="shared" si="2"/>
        <v>2096.2820000000002</v>
      </c>
      <c r="M22" s="182"/>
    </row>
    <row r="23" spans="1:13" x14ac:dyDescent="0.2">
      <c r="A23" s="58" t="s">
        <v>38</v>
      </c>
      <c r="B23" s="230">
        <v>0</v>
      </c>
      <c r="C23" s="249">
        <v>0</v>
      </c>
      <c r="D23" s="250">
        <v>0</v>
      </c>
      <c r="E23" s="249">
        <v>0</v>
      </c>
      <c r="F23" s="250">
        <v>0</v>
      </c>
      <c r="G23" s="74">
        <v>0</v>
      </c>
      <c r="H23" s="179"/>
      <c r="I23" s="180"/>
      <c r="J23" s="171">
        <f t="shared" si="0"/>
        <v>0</v>
      </c>
      <c r="K23" s="193">
        <f t="shared" si="1"/>
        <v>0</v>
      </c>
      <c r="L23" s="171">
        <f t="shared" si="2"/>
        <v>0</v>
      </c>
      <c r="M23" s="182"/>
    </row>
    <row r="24" spans="1:13" x14ac:dyDescent="0.2">
      <c r="A24" s="58" t="s">
        <v>37</v>
      </c>
      <c r="B24" s="230">
        <v>847</v>
      </c>
      <c r="C24" s="249">
        <v>2.8644482776195948E-3</v>
      </c>
      <c r="D24" s="250">
        <v>680</v>
      </c>
      <c r="E24" s="249">
        <v>2.3817912284751662E-3</v>
      </c>
      <c r="F24" s="250">
        <v>648</v>
      </c>
      <c r="G24" s="74">
        <v>2.4945286095060981E-3</v>
      </c>
      <c r="H24" s="179"/>
      <c r="I24" s="180"/>
      <c r="J24" s="171">
        <f t="shared" si="0"/>
        <v>847</v>
      </c>
      <c r="K24" s="193">
        <f t="shared" si="1"/>
        <v>680</v>
      </c>
      <c r="L24" s="171">
        <f t="shared" si="2"/>
        <v>648</v>
      </c>
      <c r="M24" s="182"/>
    </row>
    <row r="25" spans="1:13" x14ac:dyDescent="0.2">
      <c r="A25" s="58" t="s">
        <v>36</v>
      </c>
      <c r="B25" s="230">
        <v>0</v>
      </c>
      <c r="C25" s="249">
        <v>0</v>
      </c>
      <c r="D25" s="250">
        <v>0</v>
      </c>
      <c r="E25" s="249">
        <v>0</v>
      </c>
      <c r="F25" s="250">
        <v>0</v>
      </c>
      <c r="G25" s="74">
        <v>0</v>
      </c>
      <c r="H25" s="179"/>
      <c r="I25" s="180"/>
      <c r="J25" s="171">
        <f t="shared" si="0"/>
        <v>0</v>
      </c>
      <c r="K25" s="193">
        <f t="shared" si="1"/>
        <v>0</v>
      </c>
      <c r="L25" s="171">
        <f t="shared" si="2"/>
        <v>0</v>
      </c>
      <c r="M25" s="182"/>
    </row>
    <row r="26" spans="1:13" x14ac:dyDescent="0.2">
      <c r="A26" s="58" t="s">
        <v>3</v>
      </c>
      <c r="B26" s="230">
        <v>0</v>
      </c>
      <c r="C26" s="249">
        <v>0</v>
      </c>
      <c r="D26" s="250">
        <v>0</v>
      </c>
      <c r="E26" s="249">
        <v>0</v>
      </c>
      <c r="F26" s="250">
        <v>0</v>
      </c>
      <c r="G26" s="74">
        <v>0</v>
      </c>
      <c r="H26" s="179"/>
      <c r="I26" s="180"/>
      <c r="J26" s="171">
        <f t="shared" si="0"/>
        <v>0</v>
      </c>
      <c r="K26" s="193">
        <f t="shared" si="1"/>
        <v>0</v>
      </c>
      <c r="L26" s="171">
        <f t="shared" si="2"/>
        <v>0</v>
      </c>
      <c r="M26" s="182"/>
    </row>
    <row r="27" spans="1:13" x14ac:dyDescent="0.2">
      <c r="A27" s="58" t="s">
        <v>35</v>
      </c>
      <c r="B27" s="230">
        <v>2873.0230000000001</v>
      </c>
      <c r="C27" s="249">
        <v>0.24788834984125951</v>
      </c>
      <c r="D27" s="250">
        <v>837.04600000000005</v>
      </c>
      <c r="E27" s="249">
        <v>5.4416023981780672E-2</v>
      </c>
      <c r="F27" s="250">
        <v>387</v>
      </c>
      <c r="G27" s="74">
        <v>2.7544893728312397E-2</v>
      </c>
      <c r="H27" s="179"/>
      <c r="I27" s="180"/>
      <c r="J27" s="171">
        <f t="shared" si="0"/>
        <v>2873.0230000000001</v>
      </c>
      <c r="K27" s="193">
        <f t="shared" si="1"/>
        <v>837.04600000000005</v>
      </c>
      <c r="L27" s="171">
        <f t="shared" si="2"/>
        <v>387</v>
      </c>
      <c r="M27" s="182"/>
    </row>
    <row r="28" spans="1:13" x14ac:dyDescent="0.2">
      <c r="A28" s="232" t="s">
        <v>34</v>
      </c>
      <c r="B28" s="233">
        <v>79531.492999999988</v>
      </c>
      <c r="C28" s="234">
        <v>2.5762251316012154E-2</v>
      </c>
      <c r="D28" s="235">
        <v>79154.153000000006</v>
      </c>
      <c r="E28" s="234">
        <v>2.364823999787137E-2</v>
      </c>
      <c r="F28" s="235">
        <v>74520.411000000007</v>
      </c>
      <c r="G28" s="234">
        <v>2.3497805184488348E-2</v>
      </c>
      <c r="H28" s="179"/>
      <c r="I28" s="180"/>
      <c r="J28" s="171">
        <f t="shared" si="0"/>
        <v>79531.492999999988</v>
      </c>
      <c r="K28" s="193">
        <f t="shared" si="1"/>
        <v>79154.153000000006</v>
      </c>
      <c r="L28" s="171">
        <f t="shared" si="2"/>
        <v>74520.411000000007</v>
      </c>
      <c r="M28" s="179"/>
    </row>
    <row r="29" spans="1:13" ht="12" customHeight="1" x14ac:dyDescent="0.2">
      <c r="A29" s="394" t="s">
        <v>212</v>
      </c>
      <c r="B29" s="412">
        <f>SUM(B30,D30,F30)</f>
        <v>513334.984</v>
      </c>
      <c r="C29" s="413"/>
      <c r="D29" s="413"/>
      <c r="E29" s="413"/>
      <c r="F29" s="413"/>
      <c r="G29" s="413"/>
      <c r="H29" s="17"/>
      <c r="I29" s="183"/>
      <c r="J29" s="181"/>
      <c r="K29" s="171"/>
      <c r="L29" s="171"/>
      <c r="M29" s="171"/>
    </row>
    <row r="30" spans="1:13" ht="13.5" customHeight="1" x14ac:dyDescent="0.2">
      <c r="A30" s="394"/>
      <c r="B30" s="218">
        <v>172814.53099999999</v>
      </c>
      <c r="C30" s="205">
        <v>1.9139248664137028E-2</v>
      </c>
      <c r="D30" s="64">
        <v>177546.34200000003</v>
      </c>
      <c r="E30" s="205">
        <v>1.8656511401878895E-2</v>
      </c>
      <c r="F30" s="64">
        <v>162974.11099999998</v>
      </c>
      <c r="G30" s="205">
        <v>1.7832908041716472E-2</v>
      </c>
      <c r="H30" s="17"/>
      <c r="I30" s="183"/>
      <c r="J30" s="171">
        <f>B30</f>
        <v>172814.53099999999</v>
      </c>
      <c r="K30" s="171">
        <f>D30</f>
        <v>177546.34200000003</v>
      </c>
      <c r="L30" s="171">
        <f>F30</f>
        <v>162974.11099999998</v>
      </c>
      <c r="M30" s="171"/>
    </row>
    <row r="31" spans="1:13" ht="12.75" customHeight="1" x14ac:dyDescent="0.2">
      <c r="A31" s="58" t="s">
        <v>29</v>
      </c>
      <c r="B31" s="230">
        <v>16204.880000000001</v>
      </c>
      <c r="C31" s="74">
        <v>6.6784982273625556E-3</v>
      </c>
      <c r="D31" s="34">
        <v>15330.714999999998</v>
      </c>
      <c r="E31" s="74">
        <v>6.2009366724592122E-3</v>
      </c>
      <c r="F31" s="34">
        <v>14988.72</v>
      </c>
      <c r="G31" s="74">
        <v>6.0909595041745207E-3</v>
      </c>
      <c r="H31" s="179"/>
      <c r="I31" s="180"/>
      <c r="J31" s="171">
        <f>B31</f>
        <v>16204.880000000001</v>
      </c>
      <c r="K31" s="171">
        <f>D31</f>
        <v>15330.714999999998</v>
      </c>
      <c r="L31" s="171">
        <f>F31</f>
        <v>14988.72</v>
      </c>
      <c r="M31" s="171"/>
    </row>
    <row r="32" spans="1:13" ht="12.75" customHeight="1" x14ac:dyDescent="0.2">
      <c r="A32" s="58" t="s">
        <v>0</v>
      </c>
      <c r="B32" s="230">
        <v>6833.91</v>
      </c>
      <c r="C32" s="249">
        <v>3.1629431476391884E-2</v>
      </c>
      <c r="D32" s="250">
        <v>6055.92</v>
      </c>
      <c r="E32" s="249">
        <v>2.4226524581610277E-2</v>
      </c>
      <c r="F32" s="250">
        <v>5277.67</v>
      </c>
      <c r="G32" s="74">
        <v>2.6944631482296189E-2</v>
      </c>
      <c r="H32" s="179"/>
      <c r="I32" s="180"/>
      <c r="J32" s="171">
        <f t="shared" ref="J32:J38" si="3">B32</f>
        <v>6833.91</v>
      </c>
      <c r="K32" s="171">
        <f t="shared" ref="K32:K38" si="4">D32</f>
        <v>6055.92</v>
      </c>
      <c r="L32" s="171">
        <f t="shared" ref="L32:L38" si="5">F32</f>
        <v>5277.67</v>
      </c>
      <c r="M32" s="171"/>
    </row>
    <row r="33" spans="1:13" ht="12.75" customHeight="1" x14ac:dyDescent="0.2">
      <c r="A33" s="58" t="s">
        <v>1</v>
      </c>
      <c r="B33" s="230">
        <v>441.96999999999997</v>
      </c>
      <c r="C33" s="249">
        <v>4.7761436998420888E-3</v>
      </c>
      <c r="D33" s="250">
        <v>538.03</v>
      </c>
      <c r="E33" s="249">
        <v>5.3255175196342021E-3</v>
      </c>
      <c r="F33" s="250">
        <v>427.04999999999995</v>
      </c>
      <c r="G33" s="74">
        <v>4.3751486556773064E-3</v>
      </c>
      <c r="H33" s="179"/>
      <c r="I33" s="180"/>
      <c r="J33" s="171">
        <f t="shared" si="3"/>
        <v>441.96999999999997</v>
      </c>
      <c r="K33" s="171">
        <f t="shared" si="4"/>
        <v>538.03</v>
      </c>
      <c r="L33" s="171">
        <f t="shared" si="5"/>
        <v>427.04999999999995</v>
      </c>
      <c r="M33" s="171"/>
    </row>
    <row r="34" spans="1:13" ht="12.75" customHeight="1" x14ac:dyDescent="0.2">
      <c r="A34" s="58" t="s">
        <v>2</v>
      </c>
      <c r="B34" s="230">
        <v>359.6</v>
      </c>
      <c r="C34" s="249">
        <v>7.9585829676630804E-3</v>
      </c>
      <c r="D34" s="250">
        <v>387.7</v>
      </c>
      <c r="E34" s="249">
        <v>7.6030119379838172E-3</v>
      </c>
      <c r="F34" s="250">
        <v>360.7</v>
      </c>
      <c r="G34" s="74">
        <v>7.5570419437407414E-3</v>
      </c>
      <c r="H34" s="179"/>
      <c r="I34" s="180"/>
      <c r="J34" s="171">
        <f t="shared" si="3"/>
        <v>359.6</v>
      </c>
      <c r="K34" s="171">
        <f t="shared" si="4"/>
        <v>387.7</v>
      </c>
      <c r="L34" s="171">
        <f t="shared" si="5"/>
        <v>360.7</v>
      </c>
      <c r="M34" s="181"/>
    </row>
    <row r="35" spans="1:13" x14ac:dyDescent="0.2">
      <c r="A35" s="58" t="s">
        <v>6</v>
      </c>
      <c r="B35" s="230">
        <v>1476.0140000000001</v>
      </c>
      <c r="C35" s="249">
        <v>6.1151378387054048E-2</v>
      </c>
      <c r="D35" s="250">
        <v>1516.1759999999999</v>
      </c>
      <c r="E35" s="249">
        <v>5.757077773155015E-2</v>
      </c>
      <c r="F35" s="250">
        <v>1943.6079999999999</v>
      </c>
      <c r="G35" s="74">
        <v>6.8712212371760395E-2</v>
      </c>
      <c r="H35" s="179"/>
      <c r="I35" s="180"/>
      <c r="J35" s="171">
        <f t="shared" si="3"/>
        <v>1476.0140000000001</v>
      </c>
      <c r="K35" s="171">
        <f t="shared" si="4"/>
        <v>1516.1759999999999</v>
      </c>
      <c r="L35" s="171">
        <f t="shared" si="5"/>
        <v>1943.6079999999999</v>
      </c>
      <c r="M35" s="181"/>
    </row>
    <row r="36" spans="1:13" x14ac:dyDescent="0.2">
      <c r="A36" s="58" t="s">
        <v>28</v>
      </c>
      <c r="B36" s="230">
        <v>106521.44299999998</v>
      </c>
      <c r="C36" s="249">
        <v>2.7551076767105512E-2</v>
      </c>
      <c r="D36" s="250">
        <v>107770.03800000002</v>
      </c>
      <c r="E36" s="249">
        <v>2.6394195169832154E-2</v>
      </c>
      <c r="F36" s="250">
        <v>103953.94699999999</v>
      </c>
      <c r="G36" s="74">
        <v>2.6786915355693788E-2</v>
      </c>
      <c r="H36" s="179"/>
      <c r="I36" s="180"/>
      <c r="J36" s="171">
        <f t="shared" si="3"/>
        <v>106521.44299999998</v>
      </c>
      <c r="K36" s="171">
        <f t="shared" si="4"/>
        <v>107770.03800000002</v>
      </c>
      <c r="L36" s="171">
        <f t="shared" si="5"/>
        <v>103953.94699999999</v>
      </c>
      <c r="M36" s="181"/>
    </row>
    <row r="37" spans="1:13" x14ac:dyDescent="0.2">
      <c r="A37" s="58" t="s">
        <v>5</v>
      </c>
      <c r="B37" s="230">
        <v>40362.563999999998</v>
      </c>
      <c r="C37" s="249">
        <v>1.899061611780771E-2</v>
      </c>
      <c r="D37" s="250">
        <v>45330.633000000002</v>
      </c>
      <c r="E37" s="249">
        <v>1.9868793047949154E-2</v>
      </c>
      <c r="F37" s="250">
        <v>35437.755999999994</v>
      </c>
      <c r="G37" s="74">
        <v>1.6163702324218158E-2</v>
      </c>
      <c r="H37" s="179"/>
      <c r="I37" s="180"/>
      <c r="J37" s="171">
        <f t="shared" si="3"/>
        <v>40362.563999999998</v>
      </c>
      <c r="K37" s="171">
        <f t="shared" si="4"/>
        <v>45330.633000000002</v>
      </c>
      <c r="L37" s="171">
        <f t="shared" si="5"/>
        <v>35437.755999999994</v>
      </c>
      <c r="M37" s="181"/>
    </row>
    <row r="38" spans="1:13" ht="12.75" thickBot="1" x14ac:dyDescent="0.25">
      <c r="A38" s="59" t="s">
        <v>3</v>
      </c>
      <c r="B38" s="231">
        <v>614.15</v>
      </c>
      <c r="C38" s="75">
        <v>2.6328963939985591E-3</v>
      </c>
      <c r="D38" s="44">
        <v>617.13</v>
      </c>
      <c r="E38" s="75">
        <v>2.4553335135096875E-3</v>
      </c>
      <c r="F38" s="44">
        <v>584.66</v>
      </c>
      <c r="G38" s="75">
        <v>2.4832461161764861E-3</v>
      </c>
      <c r="H38" s="179"/>
      <c r="I38" s="180"/>
      <c r="J38" s="171">
        <f t="shared" si="3"/>
        <v>614.15</v>
      </c>
      <c r="K38" s="171">
        <f t="shared" si="4"/>
        <v>617.13</v>
      </c>
      <c r="L38" s="171">
        <f t="shared" si="5"/>
        <v>584.66</v>
      </c>
      <c r="M38" s="181"/>
    </row>
    <row r="39" spans="1:13" ht="18" customHeight="1" x14ac:dyDescent="0.2">
      <c r="A39" s="404" t="s">
        <v>268</v>
      </c>
      <c r="B39" s="404"/>
      <c r="C39" s="404"/>
      <c r="D39" s="404"/>
      <c r="E39" s="14"/>
      <c r="F39" s="14"/>
      <c r="G39" s="4" t="s">
        <v>87</v>
      </c>
      <c r="H39" s="17"/>
      <c r="I39" s="181"/>
      <c r="J39" s="181"/>
      <c r="K39" s="181"/>
      <c r="L39" s="181"/>
      <c r="M39" s="181"/>
    </row>
    <row r="40" spans="1:13" x14ac:dyDescent="0.2">
      <c r="A40" s="405"/>
      <c r="B40" s="405"/>
      <c r="C40" s="405"/>
      <c r="D40" s="405"/>
    </row>
    <row r="41" spans="1:13" x14ac:dyDescent="0.2">
      <c r="B41" s="130"/>
      <c r="D41" s="130"/>
      <c r="F41" s="130"/>
    </row>
    <row r="42" spans="1:13" x14ac:dyDescent="0.2">
      <c r="B42" s="130"/>
      <c r="C42" s="130"/>
      <c r="D42" s="130"/>
      <c r="E42" s="130"/>
      <c r="F42" s="130"/>
    </row>
    <row r="43" spans="1:13" x14ac:dyDescent="0.2">
      <c r="B43" s="130"/>
      <c r="C43" s="130"/>
      <c r="D43" s="130"/>
      <c r="E43" s="130"/>
      <c r="F43" s="130"/>
    </row>
    <row r="44" spans="1:13" x14ac:dyDescent="0.2">
      <c r="B44" s="246"/>
      <c r="C44" s="157"/>
      <c r="D44" s="246"/>
      <c r="E44" s="157"/>
      <c r="F44" s="246"/>
    </row>
    <row r="45" spans="1:13" x14ac:dyDescent="0.2">
      <c r="B45" s="130"/>
      <c r="D45" s="130"/>
      <c r="F45" s="130"/>
    </row>
  </sheetData>
  <mergeCells count="14">
    <mergeCell ref="A39:D40"/>
    <mergeCell ref="A7:A8"/>
    <mergeCell ref="B7:G7"/>
    <mergeCell ref="B3:G3"/>
    <mergeCell ref="B4:G4"/>
    <mergeCell ref="B5:C5"/>
    <mergeCell ref="D5:E5"/>
    <mergeCell ref="F5:G5"/>
    <mergeCell ref="A9:A10"/>
    <mergeCell ref="B9:G9"/>
    <mergeCell ref="A11:A12"/>
    <mergeCell ref="B11:G11"/>
    <mergeCell ref="A29:A30"/>
    <mergeCell ref="B29:G29"/>
  </mergeCells>
  <conditionalFormatting sqref="C13:C28 C31:C38 E13:E28 E31:E38 G13:G28 G31:G38">
    <cfRule type="dataBar" priority="1">
      <dataBar>
        <cfvo type="num" val="0"/>
        <cfvo type="num" val="1"/>
        <color rgb="FF63C384"/>
      </dataBar>
      <extLst>
        <ext xmlns:x14="http://schemas.microsoft.com/office/spreadsheetml/2009/9/main" uri="{B025F937-C7B1-47D3-B67F-A62EFF666E3E}">
          <x14:id>{A02C3C7D-1262-44F2-998F-421556425D4D}</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A02C3C7D-1262-44F2-998F-421556425D4D}">
            <x14:dataBar minLength="0" maxLength="100" gradient="0" direction="rightToLeft">
              <x14:cfvo type="num">
                <xm:f>0</xm:f>
              </x14:cfvo>
              <x14:cfvo type="num">
                <xm:f>1</xm:f>
              </x14:cfvo>
              <x14:negativeFillColor rgb="FFFF0000"/>
              <x14:axisColor rgb="FF000000"/>
            </x14:dataBar>
          </x14:cfRule>
          <xm:sqref>C13:C28 C31:C38 E13:E28 E31:E38 G13:G28 G31:G38</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zoomScaleNormal="100" workbookViewId="0">
      <selection activeCell="P28" sqref="P28"/>
    </sheetView>
  </sheetViews>
  <sheetFormatPr defaultRowHeight="12" x14ac:dyDescent="0.2"/>
  <cols>
    <col min="1" max="1" width="31.7109375" style="125" customWidth="1"/>
    <col min="2" max="2" width="10.7109375" style="125" customWidth="1"/>
    <col min="3" max="3" width="8" style="125" customWidth="1"/>
    <col min="4" max="4" width="10.7109375" style="125" customWidth="1"/>
    <col min="5" max="5" width="8" style="125" bestFit="1" customWidth="1"/>
    <col min="6" max="6" width="10.7109375" style="125" customWidth="1"/>
    <col min="7" max="7" width="8" style="125" customWidth="1"/>
    <col min="8" max="8" width="10.7109375" style="125" customWidth="1"/>
    <col min="9" max="9" width="8"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235</v>
      </c>
      <c r="M1" s="168" t="str">
        <f>Obsah!$A$1</f>
        <v>I. čtvrtletí 2018</v>
      </c>
    </row>
    <row r="2" spans="1:15" ht="7.5" customHeight="1" x14ac:dyDescent="0.2">
      <c r="H2" s="181"/>
      <c r="I2" s="181"/>
      <c r="J2" s="181"/>
      <c r="K2" s="181"/>
      <c r="L2" s="181"/>
      <c r="M2" s="181"/>
    </row>
    <row r="3" spans="1:15" x14ac:dyDescent="0.2">
      <c r="A3" s="13"/>
      <c r="B3" s="407"/>
      <c r="C3" s="407"/>
      <c r="D3" s="407"/>
      <c r="E3" s="407"/>
      <c r="F3" s="407"/>
      <c r="G3" s="407"/>
      <c r="H3" s="187"/>
      <c r="I3" s="187" t="s">
        <v>192</v>
      </c>
      <c r="J3" s="236">
        <v>1.8563222590487465E-2</v>
      </c>
      <c r="K3" s="187"/>
      <c r="L3" s="187"/>
      <c r="M3" s="187"/>
      <c r="N3" s="243"/>
    </row>
    <row r="4" spans="1:15" x14ac:dyDescent="0.2">
      <c r="A4" s="13"/>
      <c r="B4" s="408"/>
      <c r="C4" s="408"/>
      <c r="D4" s="408"/>
      <c r="E4" s="408"/>
      <c r="F4" s="408"/>
      <c r="G4" s="408"/>
      <c r="H4" s="187"/>
      <c r="I4" s="187" t="s">
        <v>190</v>
      </c>
      <c r="J4" s="236">
        <v>2.8636881190443327E-2</v>
      </c>
      <c r="K4" s="187"/>
      <c r="L4" s="187"/>
      <c r="M4" s="187"/>
      <c r="N4" s="244"/>
    </row>
    <row r="5" spans="1:15" x14ac:dyDescent="0.2">
      <c r="A5" s="26"/>
      <c r="B5" s="409" t="s">
        <v>8</v>
      </c>
      <c r="C5" s="410"/>
      <c r="D5" s="409" t="s">
        <v>9</v>
      </c>
      <c r="E5" s="410"/>
      <c r="F5" s="409" t="s">
        <v>10</v>
      </c>
      <c r="G5" s="411"/>
      <c r="H5" s="187"/>
      <c r="I5" s="187" t="s">
        <v>191</v>
      </c>
      <c r="J5" s="236">
        <v>3.2828820633958103E-2</v>
      </c>
      <c r="K5" s="187"/>
      <c r="L5" s="187"/>
      <c r="M5" s="187"/>
      <c r="N5" s="91"/>
    </row>
    <row r="6" spans="1:15" x14ac:dyDescent="0.2">
      <c r="A6" s="24"/>
      <c r="B6" s="61" t="s">
        <v>53</v>
      </c>
      <c r="C6" s="61" t="s">
        <v>52</v>
      </c>
      <c r="D6" s="61" t="s">
        <v>53</v>
      </c>
      <c r="E6" s="61" t="s">
        <v>52</v>
      </c>
      <c r="F6" s="61" t="s">
        <v>53</v>
      </c>
      <c r="G6" s="245" t="s">
        <v>52</v>
      </c>
      <c r="H6" s="191"/>
      <c r="I6" s="191"/>
      <c r="J6" s="191"/>
      <c r="K6" s="191"/>
      <c r="L6" s="191"/>
      <c r="M6" s="191"/>
      <c r="N6" s="91"/>
    </row>
    <row r="7" spans="1:15" x14ac:dyDescent="0.2">
      <c r="A7" s="382" t="s">
        <v>107</v>
      </c>
      <c r="B7" s="384">
        <f>F8</f>
        <v>1115.8334999999988</v>
      </c>
      <c r="C7" s="385"/>
      <c r="D7" s="385"/>
      <c r="E7" s="385"/>
      <c r="F7" s="385"/>
      <c r="G7" s="385"/>
      <c r="H7" s="187"/>
      <c r="I7" s="187"/>
      <c r="J7" s="187"/>
      <c r="K7" s="187"/>
      <c r="L7" s="187"/>
      <c r="M7" s="187"/>
      <c r="N7" s="72"/>
    </row>
    <row r="8" spans="1:15" x14ac:dyDescent="0.2">
      <c r="A8" s="406"/>
      <c r="B8" s="229">
        <v>1115.8094999999989</v>
      </c>
      <c r="C8" s="206">
        <v>1.8554730347129712E-2</v>
      </c>
      <c r="D8" s="207">
        <v>1115.8334999999988</v>
      </c>
      <c r="E8" s="206">
        <v>1.8555262428644786E-2</v>
      </c>
      <c r="F8" s="207">
        <v>1115.8334999999988</v>
      </c>
      <c r="G8" s="206">
        <v>1.8563222590487465E-2</v>
      </c>
      <c r="H8" s="192"/>
      <c r="I8" s="93"/>
      <c r="J8" s="192"/>
      <c r="K8" s="93"/>
      <c r="L8" s="192"/>
      <c r="M8" s="93"/>
      <c r="N8" s="2"/>
    </row>
    <row r="9" spans="1:15" x14ac:dyDescent="0.2">
      <c r="A9" s="394" t="s">
        <v>106</v>
      </c>
      <c r="B9" s="412">
        <f>SUM(B10,D10,F10)</f>
        <v>1700476.8273268919</v>
      </c>
      <c r="C9" s="413"/>
      <c r="D9" s="413"/>
      <c r="E9" s="413"/>
      <c r="F9" s="413"/>
      <c r="G9" s="413"/>
      <c r="H9" s="181"/>
      <c r="I9" s="93"/>
      <c r="J9" s="192"/>
      <c r="K9" s="93"/>
      <c r="L9" s="192"/>
      <c r="M9" s="93"/>
      <c r="N9" s="2"/>
    </row>
    <row r="10" spans="1:15" x14ac:dyDescent="0.2">
      <c r="A10" s="406"/>
      <c r="B10" s="229">
        <v>630827.78648837691</v>
      </c>
      <c r="C10" s="206">
        <v>3.1394493723174717E-2</v>
      </c>
      <c r="D10" s="207">
        <v>528949.05765204621</v>
      </c>
      <c r="E10" s="206">
        <v>2.6761039402094972E-2</v>
      </c>
      <c r="F10" s="207">
        <v>540699.98318646883</v>
      </c>
      <c r="G10" s="206">
        <v>2.7697754805551859E-2</v>
      </c>
      <c r="H10" s="192"/>
      <c r="I10" s="93"/>
      <c r="J10" s="192"/>
      <c r="K10" s="93"/>
      <c r="L10" s="192"/>
      <c r="M10" s="93"/>
      <c r="N10" s="2"/>
    </row>
    <row r="11" spans="1:15" ht="12" customHeight="1" x14ac:dyDescent="0.2">
      <c r="A11" s="394" t="s">
        <v>194</v>
      </c>
      <c r="B11" s="412">
        <f>SUM(B12,D12,F12)</f>
        <v>1243836.2253268925</v>
      </c>
      <c r="C11" s="413"/>
      <c r="D11" s="413"/>
      <c r="E11" s="413"/>
      <c r="F11" s="413"/>
      <c r="G11" s="413"/>
      <c r="H11" s="181"/>
      <c r="I11" s="181"/>
      <c r="J11" s="181" t="str">
        <f>B5</f>
        <v>Leden</v>
      </c>
      <c r="K11" s="83" t="str">
        <f>D5</f>
        <v>Únor</v>
      </c>
      <c r="L11" s="181" t="str">
        <f>F5</f>
        <v>Březen</v>
      </c>
      <c r="M11" s="182"/>
      <c r="N11" s="179"/>
      <c r="O11" s="176"/>
    </row>
    <row r="12" spans="1:15" x14ac:dyDescent="0.2">
      <c r="A12" s="394"/>
      <c r="B12" s="218">
        <v>411076.28548837727</v>
      </c>
      <c r="C12" s="205">
        <v>3.3278858451328733E-2</v>
      </c>
      <c r="D12" s="64">
        <v>414454.51965204621</v>
      </c>
      <c r="E12" s="205">
        <v>3.1812163805396948E-2</v>
      </c>
      <c r="F12" s="64">
        <v>418305.42018646887</v>
      </c>
      <c r="G12" s="205">
        <v>3.344332106997653E-2</v>
      </c>
      <c r="H12" s="179"/>
      <c r="I12" s="179"/>
      <c r="J12" s="171">
        <f>B12</f>
        <v>411076.28548837727</v>
      </c>
      <c r="K12" s="171">
        <f>D12</f>
        <v>414454.51965204621</v>
      </c>
      <c r="L12" s="171">
        <f>F12</f>
        <v>418305.42018646887</v>
      </c>
      <c r="M12" s="182"/>
      <c r="N12" s="179"/>
      <c r="O12" s="176"/>
    </row>
    <row r="13" spans="1:15" x14ac:dyDescent="0.2">
      <c r="A13" s="58" t="s">
        <v>44</v>
      </c>
      <c r="B13" s="230">
        <v>29131.69</v>
      </c>
      <c r="C13" s="74">
        <v>4.2332719364805753E-2</v>
      </c>
      <c r="D13" s="34">
        <v>45064.56</v>
      </c>
      <c r="E13" s="74">
        <v>6.4966169292072523E-2</v>
      </c>
      <c r="F13" s="34">
        <v>42385.210000000006</v>
      </c>
      <c r="G13" s="74">
        <v>5.7785588552846837E-2</v>
      </c>
      <c r="H13" s="179"/>
      <c r="I13" s="180"/>
      <c r="J13" s="171">
        <f>B13</f>
        <v>29131.69</v>
      </c>
      <c r="K13" s="193">
        <f>D13</f>
        <v>45064.56</v>
      </c>
      <c r="L13" s="171">
        <f>F13</f>
        <v>42385.210000000006</v>
      </c>
      <c r="M13" s="182"/>
    </row>
    <row r="14" spans="1:15" x14ac:dyDescent="0.2">
      <c r="A14" s="58" t="s">
        <v>43</v>
      </c>
      <c r="B14" s="230">
        <v>6230.9189999999999</v>
      </c>
      <c r="C14" s="249">
        <v>9.547949072039455E-2</v>
      </c>
      <c r="D14" s="250">
        <v>5181.8739999999998</v>
      </c>
      <c r="E14" s="249">
        <v>8.8389793388183743E-2</v>
      </c>
      <c r="F14" s="250">
        <v>5931.14</v>
      </c>
      <c r="G14" s="74">
        <v>9.3399411082662753E-2</v>
      </c>
      <c r="H14" s="179"/>
      <c r="I14" s="180"/>
      <c r="J14" s="171">
        <f t="shared" ref="J14:J28" si="0">B14</f>
        <v>6230.9189999999999</v>
      </c>
      <c r="K14" s="193">
        <f t="shared" ref="K14:K28" si="1">D14</f>
        <v>5181.8739999999998</v>
      </c>
      <c r="L14" s="171">
        <f t="shared" ref="L14:L28" si="2">F14</f>
        <v>5931.14</v>
      </c>
      <c r="M14" s="182"/>
    </row>
    <row r="15" spans="1:15" x14ac:dyDescent="0.2">
      <c r="A15" s="58" t="s">
        <v>42</v>
      </c>
      <c r="B15" s="230">
        <v>0</v>
      </c>
      <c r="C15" s="249">
        <v>0</v>
      </c>
      <c r="D15" s="250">
        <v>0</v>
      </c>
      <c r="E15" s="249">
        <v>0</v>
      </c>
      <c r="F15" s="250">
        <v>0</v>
      </c>
      <c r="G15" s="74">
        <v>0</v>
      </c>
      <c r="H15" s="179"/>
      <c r="I15" s="180"/>
      <c r="J15" s="171">
        <f t="shared" si="0"/>
        <v>0</v>
      </c>
      <c r="K15" s="193">
        <f t="shared" si="1"/>
        <v>0</v>
      </c>
      <c r="L15" s="171">
        <f t="shared" si="2"/>
        <v>0</v>
      </c>
      <c r="M15" s="182"/>
    </row>
    <row r="16" spans="1:15" x14ac:dyDescent="0.2">
      <c r="A16" s="58" t="s">
        <v>70</v>
      </c>
      <c r="B16" s="230">
        <v>0</v>
      </c>
      <c r="C16" s="249">
        <v>0</v>
      </c>
      <c r="D16" s="250">
        <v>0</v>
      </c>
      <c r="E16" s="249">
        <v>0</v>
      </c>
      <c r="F16" s="250">
        <v>0</v>
      </c>
      <c r="G16" s="74">
        <v>0</v>
      </c>
      <c r="H16" s="179"/>
      <c r="I16" s="180"/>
      <c r="J16" s="171">
        <f t="shared" si="0"/>
        <v>0</v>
      </c>
      <c r="K16" s="193">
        <f t="shared" si="1"/>
        <v>0</v>
      </c>
      <c r="L16" s="171">
        <f t="shared" si="2"/>
        <v>0</v>
      </c>
      <c r="M16" s="182"/>
    </row>
    <row r="17" spans="1:13" x14ac:dyDescent="0.2">
      <c r="A17" s="58" t="s">
        <v>71</v>
      </c>
      <c r="B17" s="230">
        <v>0</v>
      </c>
      <c r="C17" s="249">
        <v>0</v>
      </c>
      <c r="D17" s="250">
        <v>0</v>
      </c>
      <c r="E17" s="249">
        <v>0</v>
      </c>
      <c r="F17" s="250">
        <v>0</v>
      </c>
      <c r="G17" s="74">
        <v>0</v>
      </c>
      <c r="H17" s="179"/>
      <c r="I17" s="180"/>
      <c r="J17" s="171">
        <f t="shared" si="0"/>
        <v>0</v>
      </c>
      <c r="K17" s="193">
        <f t="shared" si="1"/>
        <v>0</v>
      </c>
      <c r="L17" s="171">
        <f t="shared" si="2"/>
        <v>0</v>
      </c>
      <c r="M17" s="182"/>
    </row>
    <row r="18" spans="1:13" x14ac:dyDescent="0.2">
      <c r="A18" s="58" t="s">
        <v>72</v>
      </c>
      <c r="B18" s="230">
        <v>0</v>
      </c>
      <c r="C18" s="249">
        <v>0</v>
      </c>
      <c r="D18" s="250">
        <v>0</v>
      </c>
      <c r="E18" s="249">
        <v>0</v>
      </c>
      <c r="F18" s="250">
        <v>0</v>
      </c>
      <c r="G18" s="74">
        <v>0</v>
      </c>
      <c r="H18" s="179"/>
      <c r="I18" s="180"/>
      <c r="J18" s="171">
        <f t="shared" si="0"/>
        <v>0</v>
      </c>
      <c r="K18" s="193">
        <f t="shared" si="1"/>
        <v>0</v>
      </c>
      <c r="L18" s="171">
        <f t="shared" si="2"/>
        <v>0</v>
      </c>
      <c r="M18" s="182"/>
    </row>
    <row r="19" spans="1:13" x14ac:dyDescent="0.2">
      <c r="A19" s="58" t="s">
        <v>41</v>
      </c>
      <c r="B19" s="230">
        <v>220292.86</v>
      </c>
      <c r="C19" s="249">
        <v>3.7692844594720998E-2</v>
      </c>
      <c r="D19" s="250">
        <v>207959.69999999998</v>
      </c>
      <c r="E19" s="249">
        <v>3.3740616229850147E-2</v>
      </c>
      <c r="F19" s="250">
        <v>212663.29</v>
      </c>
      <c r="G19" s="74">
        <v>3.5978766334639936E-2</v>
      </c>
      <c r="H19" s="179"/>
      <c r="I19" s="180"/>
      <c r="J19" s="171">
        <f t="shared" si="0"/>
        <v>220292.86</v>
      </c>
      <c r="K19" s="193">
        <f t="shared" si="1"/>
        <v>207959.69999999998</v>
      </c>
      <c r="L19" s="171">
        <f t="shared" si="2"/>
        <v>212663.29</v>
      </c>
      <c r="M19" s="182"/>
    </row>
    <row r="20" spans="1:13" x14ac:dyDescent="0.2">
      <c r="A20" s="58" t="s">
        <v>84</v>
      </c>
      <c r="B20" s="230">
        <v>0</v>
      </c>
      <c r="C20" s="249">
        <v>0</v>
      </c>
      <c r="D20" s="250">
        <v>0</v>
      </c>
      <c r="E20" s="249">
        <v>0</v>
      </c>
      <c r="F20" s="250">
        <v>0</v>
      </c>
      <c r="G20" s="74">
        <v>0</v>
      </c>
      <c r="H20" s="179"/>
      <c r="I20" s="180"/>
      <c r="J20" s="171">
        <f t="shared" si="0"/>
        <v>0</v>
      </c>
      <c r="K20" s="193">
        <f t="shared" si="1"/>
        <v>0</v>
      </c>
      <c r="L20" s="171">
        <f t="shared" si="2"/>
        <v>0</v>
      </c>
      <c r="M20" s="182"/>
    </row>
    <row r="21" spans="1:13" x14ac:dyDescent="0.2">
      <c r="A21" s="58" t="s">
        <v>40</v>
      </c>
      <c r="B21" s="230">
        <v>0</v>
      </c>
      <c r="C21" s="249">
        <v>0</v>
      </c>
      <c r="D21" s="250">
        <v>0</v>
      </c>
      <c r="E21" s="249">
        <v>0</v>
      </c>
      <c r="F21" s="250">
        <v>0</v>
      </c>
      <c r="G21" s="74">
        <v>0</v>
      </c>
      <c r="H21" s="179"/>
      <c r="I21" s="180"/>
      <c r="J21" s="171">
        <f t="shared" si="0"/>
        <v>0</v>
      </c>
      <c r="K21" s="193">
        <f t="shared" si="1"/>
        <v>0</v>
      </c>
      <c r="L21" s="171">
        <f t="shared" si="2"/>
        <v>0</v>
      </c>
      <c r="M21" s="182"/>
    </row>
    <row r="22" spans="1:13" x14ac:dyDescent="0.2">
      <c r="A22" s="58" t="s">
        <v>39</v>
      </c>
      <c r="B22" s="230">
        <v>0</v>
      </c>
      <c r="C22" s="249">
        <v>0</v>
      </c>
      <c r="D22" s="250">
        <v>0</v>
      </c>
      <c r="E22" s="249">
        <v>0</v>
      </c>
      <c r="F22" s="250">
        <v>0</v>
      </c>
      <c r="G22" s="74">
        <v>0</v>
      </c>
      <c r="H22" s="179"/>
      <c r="I22" s="180"/>
      <c r="J22" s="171">
        <f t="shared" si="0"/>
        <v>0</v>
      </c>
      <c r="K22" s="193">
        <f t="shared" si="1"/>
        <v>0</v>
      </c>
      <c r="L22" s="171">
        <f t="shared" si="2"/>
        <v>0</v>
      </c>
      <c r="M22" s="182"/>
    </row>
    <row r="23" spans="1:13" x14ac:dyDescent="0.2">
      <c r="A23" s="58" t="s">
        <v>38</v>
      </c>
      <c r="B23" s="230">
        <v>0</v>
      </c>
      <c r="C23" s="249">
        <v>0</v>
      </c>
      <c r="D23" s="250">
        <v>0</v>
      </c>
      <c r="E23" s="249">
        <v>0</v>
      </c>
      <c r="F23" s="250">
        <v>0</v>
      </c>
      <c r="G23" s="74">
        <v>0</v>
      </c>
      <c r="H23" s="179"/>
      <c r="I23" s="180"/>
      <c r="J23" s="171">
        <f t="shared" si="0"/>
        <v>0</v>
      </c>
      <c r="K23" s="193">
        <f t="shared" si="1"/>
        <v>0</v>
      </c>
      <c r="L23" s="171">
        <f t="shared" si="2"/>
        <v>0</v>
      </c>
      <c r="M23" s="182"/>
    </row>
    <row r="24" spans="1:13" x14ac:dyDescent="0.2">
      <c r="A24" s="58" t="s">
        <v>37</v>
      </c>
      <c r="B24" s="230">
        <v>0</v>
      </c>
      <c r="C24" s="249">
        <v>0</v>
      </c>
      <c r="D24" s="250">
        <v>0</v>
      </c>
      <c r="E24" s="249">
        <v>0</v>
      </c>
      <c r="F24" s="250">
        <v>0</v>
      </c>
      <c r="G24" s="74">
        <v>0</v>
      </c>
      <c r="H24" s="179"/>
      <c r="I24" s="180"/>
      <c r="J24" s="171">
        <f t="shared" si="0"/>
        <v>0</v>
      </c>
      <c r="K24" s="193">
        <f t="shared" si="1"/>
        <v>0</v>
      </c>
      <c r="L24" s="171">
        <f t="shared" si="2"/>
        <v>0</v>
      </c>
      <c r="M24" s="182"/>
    </row>
    <row r="25" spans="1:13" x14ac:dyDescent="0.2">
      <c r="A25" s="58" t="s">
        <v>36</v>
      </c>
      <c r="B25" s="230">
        <v>0</v>
      </c>
      <c r="C25" s="249">
        <v>0</v>
      </c>
      <c r="D25" s="250">
        <v>0</v>
      </c>
      <c r="E25" s="249">
        <v>0</v>
      </c>
      <c r="F25" s="250">
        <v>0</v>
      </c>
      <c r="G25" s="74">
        <v>0</v>
      </c>
      <c r="H25" s="179"/>
      <c r="I25" s="180"/>
      <c r="J25" s="171">
        <f t="shared" si="0"/>
        <v>0</v>
      </c>
      <c r="K25" s="193">
        <f t="shared" si="1"/>
        <v>0</v>
      </c>
      <c r="L25" s="171">
        <f t="shared" si="2"/>
        <v>0</v>
      </c>
      <c r="M25" s="182"/>
    </row>
    <row r="26" spans="1:13" x14ac:dyDescent="0.2">
      <c r="A26" s="58" t="s">
        <v>3</v>
      </c>
      <c r="B26" s="230">
        <v>0</v>
      </c>
      <c r="C26" s="249">
        <v>0</v>
      </c>
      <c r="D26" s="250">
        <v>0</v>
      </c>
      <c r="E26" s="249">
        <v>0</v>
      </c>
      <c r="F26" s="250">
        <v>0</v>
      </c>
      <c r="G26" s="74">
        <v>0</v>
      </c>
      <c r="H26" s="179"/>
      <c r="I26" s="180"/>
      <c r="J26" s="171">
        <f t="shared" si="0"/>
        <v>0</v>
      </c>
      <c r="K26" s="193">
        <f t="shared" si="1"/>
        <v>0</v>
      </c>
      <c r="L26" s="171">
        <f t="shared" si="2"/>
        <v>0</v>
      </c>
      <c r="M26" s="182"/>
    </row>
    <row r="27" spans="1:13" x14ac:dyDescent="0.2">
      <c r="A27" s="58" t="s">
        <v>35</v>
      </c>
      <c r="B27" s="230">
        <v>622.4</v>
      </c>
      <c r="C27" s="249">
        <v>5.3701522382939473E-2</v>
      </c>
      <c r="D27" s="250">
        <v>1743.4</v>
      </c>
      <c r="E27" s="249">
        <v>0.11333773318292713</v>
      </c>
      <c r="F27" s="250">
        <v>2121.5</v>
      </c>
      <c r="G27" s="74">
        <v>0.15099868745378489</v>
      </c>
      <c r="H27" s="179"/>
      <c r="I27" s="180"/>
      <c r="J27" s="171">
        <f t="shared" si="0"/>
        <v>622.4</v>
      </c>
      <c r="K27" s="193">
        <f t="shared" si="1"/>
        <v>1743.4</v>
      </c>
      <c r="L27" s="171">
        <f t="shared" si="2"/>
        <v>2121.5</v>
      </c>
      <c r="M27" s="182"/>
    </row>
    <row r="28" spans="1:13" x14ac:dyDescent="0.2">
      <c r="A28" s="232" t="s">
        <v>34</v>
      </c>
      <c r="B28" s="233">
        <v>154798.41648837729</v>
      </c>
      <c r="C28" s="234">
        <v>5.0143101285603876E-2</v>
      </c>
      <c r="D28" s="235">
        <v>154504.98565204625</v>
      </c>
      <c r="E28" s="234">
        <v>4.6160193029508662E-2</v>
      </c>
      <c r="F28" s="235">
        <v>155204.28018646888</v>
      </c>
      <c r="G28" s="234">
        <v>4.8939074418421963E-2</v>
      </c>
      <c r="H28" s="179"/>
      <c r="I28" s="180"/>
      <c r="J28" s="171">
        <f t="shared" si="0"/>
        <v>154798.41648837729</v>
      </c>
      <c r="K28" s="193">
        <f t="shared" si="1"/>
        <v>154504.98565204625</v>
      </c>
      <c r="L28" s="171">
        <f t="shared" si="2"/>
        <v>155204.28018646888</v>
      </c>
      <c r="M28" s="179"/>
    </row>
    <row r="29" spans="1:13" ht="12" customHeight="1" x14ac:dyDescent="0.2">
      <c r="A29" s="394" t="s">
        <v>212</v>
      </c>
      <c r="B29" s="412">
        <f>SUM(B30,D30,F30)</f>
        <v>699919.6803268923</v>
      </c>
      <c r="C29" s="413"/>
      <c r="D29" s="413"/>
      <c r="E29" s="413"/>
      <c r="F29" s="413"/>
      <c r="G29" s="413"/>
      <c r="H29" s="17"/>
      <c r="I29" s="183"/>
      <c r="J29" s="181"/>
      <c r="K29" s="171"/>
      <c r="L29" s="171"/>
      <c r="M29" s="171"/>
    </row>
    <row r="30" spans="1:13" ht="13.5" customHeight="1" x14ac:dyDescent="0.2">
      <c r="A30" s="394"/>
      <c r="B30" s="218">
        <v>232983.54048837733</v>
      </c>
      <c r="C30" s="205">
        <v>6.6631580621747039E-2</v>
      </c>
      <c r="D30" s="64">
        <v>232505.4686520462</v>
      </c>
      <c r="E30" s="205">
        <v>6.7839424230740852E-2</v>
      </c>
      <c r="F30" s="64">
        <v>234430.67118646886</v>
      </c>
      <c r="G30" s="205">
        <v>6.797566912389244E-2</v>
      </c>
      <c r="H30" s="17"/>
      <c r="I30" s="183"/>
      <c r="J30" s="171">
        <f>B30</f>
        <v>232983.54048837733</v>
      </c>
      <c r="K30" s="171">
        <f>D30</f>
        <v>232505.4686520462</v>
      </c>
      <c r="L30" s="171">
        <f>F30</f>
        <v>234430.67118646886</v>
      </c>
      <c r="M30" s="171"/>
    </row>
    <row r="31" spans="1:13" ht="12.75" customHeight="1" x14ac:dyDescent="0.2">
      <c r="A31" s="58" t="s">
        <v>29</v>
      </c>
      <c r="B31" s="230">
        <v>78479.972488377301</v>
      </c>
      <c r="C31" s="74">
        <v>3.2343859204578496E-2</v>
      </c>
      <c r="D31" s="34">
        <v>77619.920652046218</v>
      </c>
      <c r="E31" s="74">
        <v>3.1395548901968863E-2</v>
      </c>
      <c r="F31" s="34">
        <v>80283.316186468888</v>
      </c>
      <c r="G31" s="74">
        <v>3.2624695621281924E-2</v>
      </c>
      <c r="H31" s="179"/>
      <c r="I31" s="180"/>
      <c r="J31" s="171">
        <f>B31</f>
        <v>78479.972488377301</v>
      </c>
      <c r="K31" s="171">
        <f>D31</f>
        <v>77619.920652046218</v>
      </c>
      <c r="L31" s="171">
        <f>F31</f>
        <v>80283.316186468888</v>
      </c>
      <c r="M31" s="171"/>
    </row>
    <row r="32" spans="1:13" ht="12.75" customHeight="1" x14ac:dyDescent="0.2">
      <c r="A32" s="58" t="s">
        <v>0</v>
      </c>
      <c r="B32" s="230">
        <v>1742.24</v>
      </c>
      <c r="C32" s="249">
        <v>8.0636210742355396E-3</v>
      </c>
      <c r="D32" s="250">
        <v>1795.96</v>
      </c>
      <c r="E32" s="249">
        <v>7.1846835968092044E-3</v>
      </c>
      <c r="F32" s="250">
        <v>1808.62</v>
      </c>
      <c r="G32" s="74">
        <v>9.2337337104272405E-3</v>
      </c>
      <c r="H32" s="179"/>
      <c r="I32" s="180"/>
      <c r="J32" s="171">
        <f t="shared" ref="J32:J38" si="3">B32</f>
        <v>1742.24</v>
      </c>
      <c r="K32" s="171">
        <f t="shared" ref="K32:K38" si="4">D32</f>
        <v>1795.96</v>
      </c>
      <c r="L32" s="171">
        <f t="shared" ref="L32:L38" si="5">F32</f>
        <v>1808.62</v>
      </c>
      <c r="M32" s="171"/>
    </row>
    <row r="33" spans="1:13" ht="12.75" customHeight="1" x14ac:dyDescent="0.2">
      <c r="A33" s="58" t="s">
        <v>1</v>
      </c>
      <c r="B33" s="230">
        <v>299.2</v>
      </c>
      <c r="C33" s="249">
        <v>3.2333013439662262E-3</v>
      </c>
      <c r="D33" s="250">
        <v>293.10000000000002</v>
      </c>
      <c r="E33" s="249">
        <v>2.9011564132200521E-3</v>
      </c>
      <c r="F33" s="250">
        <v>284.39999999999998</v>
      </c>
      <c r="G33" s="74">
        <v>2.9136922554141805E-3</v>
      </c>
      <c r="H33" s="179"/>
      <c r="I33" s="180"/>
      <c r="J33" s="171">
        <f t="shared" si="3"/>
        <v>299.2</v>
      </c>
      <c r="K33" s="171">
        <f t="shared" si="4"/>
        <v>293.10000000000002</v>
      </c>
      <c r="L33" s="171">
        <f t="shared" si="5"/>
        <v>284.39999999999998</v>
      </c>
      <c r="M33" s="171"/>
    </row>
    <row r="34" spans="1:13" ht="12.75" customHeight="1" x14ac:dyDescent="0.2">
      <c r="A34" s="58" t="s">
        <v>2</v>
      </c>
      <c r="B34" s="230">
        <v>280.3</v>
      </c>
      <c r="C34" s="249">
        <v>6.2035339428141312E-3</v>
      </c>
      <c r="D34" s="250">
        <v>298.3</v>
      </c>
      <c r="E34" s="249">
        <v>5.8498283752916507E-3</v>
      </c>
      <c r="F34" s="250">
        <v>156.1</v>
      </c>
      <c r="G34" s="74">
        <v>3.270458129797421E-3</v>
      </c>
      <c r="H34" s="179"/>
      <c r="I34" s="180"/>
      <c r="J34" s="171">
        <f t="shared" si="3"/>
        <v>280.3</v>
      </c>
      <c r="K34" s="171">
        <f t="shared" si="4"/>
        <v>298.3</v>
      </c>
      <c r="L34" s="171">
        <f t="shared" si="5"/>
        <v>156.1</v>
      </c>
      <c r="M34" s="181"/>
    </row>
    <row r="35" spans="1:13" x14ac:dyDescent="0.2">
      <c r="A35" s="58" t="s">
        <v>6</v>
      </c>
      <c r="B35" s="230">
        <v>0</v>
      </c>
      <c r="C35" s="249">
        <v>0</v>
      </c>
      <c r="D35" s="250">
        <v>0</v>
      </c>
      <c r="E35" s="249">
        <v>0</v>
      </c>
      <c r="F35" s="250">
        <v>0</v>
      </c>
      <c r="G35" s="74">
        <v>0</v>
      </c>
      <c r="H35" s="179"/>
      <c r="I35" s="180"/>
      <c r="J35" s="171">
        <f t="shared" si="3"/>
        <v>0</v>
      </c>
      <c r="K35" s="171">
        <f t="shared" si="4"/>
        <v>0</v>
      </c>
      <c r="L35" s="171">
        <f t="shared" si="5"/>
        <v>0</v>
      </c>
      <c r="M35" s="181"/>
    </row>
    <row r="36" spans="1:13" x14ac:dyDescent="0.2">
      <c r="A36" s="58" t="s">
        <v>28</v>
      </c>
      <c r="B36" s="230">
        <v>99186.079999999987</v>
      </c>
      <c r="C36" s="249">
        <v>2.5653832949937307E-2</v>
      </c>
      <c r="D36" s="250">
        <v>99559.592999999979</v>
      </c>
      <c r="E36" s="249">
        <v>2.4383357169003264E-2</v>
      </c>
      <c r="F36" s="250">
        <v>99581.027999999991</v>
      </c>
      <c r="G36" s="74">
        <v>2.5660098967372289E-2</v>
      </c>
      <c r="H36" s="179"/>
      <c r="I36" s="180"/>
      <c r="J36" s="171">
        <f t="shared" si="3"/>
        <v>99186.079999999987</v>
      </c>
      <c r="K36" s="171">
        <f t="shared" si="4"/>
        <v>99559.592999999979</v>
      </c>
      <c r="L36" s="171">
        <f t="shared" si="5"/>
        <v>99581.027999999991</v>
      </c>
      <c r="M36" s="181"/>
    </row>
    <row r="37" spans="1:13" x14ac:dyDescent="0.2">
      <c r="A37" s="58" t="s">
        <v>5</v>
      </c>
      <c r="B37" s="230">
        <v>49055.471999999994</v>
      </c>
      <c r="C37" s="249">
        <v>2.3080635740332672E-2</v>
      </c>
      <c r="D37" s="250">
        <v>48978.989000000009</v>
      </c>
      <c r="E37" s="249">
        <v>2.1467897793061443E-2</v>
      </c>
      <c r="F37" s="250">
        <v>48529.292999999998</v>
      </c>
      <c r="G37" s="74">
        <v>2.2134952508188276E-2</v>
      </c>
      <c r="H37" s="179"/>
      <c r="I37" s="180"/>
      <c r="J37" s="171">
        <f t="shared" si="3"/>
        <v>49055.471999999994</v>
      </c>
      <c r="K37" s="171">
        <f t="shared" si="4"/>
        <v>48978.989000000009</v>
      </c>
      <c r="L37" s="171">
        <f t="shared" si="5"/>
        <v>48529.292999999998</v>
      </c>
      <c r="M37" s="181"/>
    </row>
    <row r="38" spans="1:13" ht="12.75" thickBot="1" x14ac:dyDescent="0.25">
      <c r="A38" s="59" t="s">
        <v>3</v>
      </c>
      <c r="B38" s="231">
        <v>3940.2759999999998</v>
      </c>
      <c r="C38" s="75">
        <v>1.6892189972741296E-2</v>
      </c>
      <c r="D38" s="44">
        <v>3959.6060000000002</v>
      </c>
      <c r="E38" s="75">
        <v>1.5753817367643835E-2</v>
      </c>
      <c r="F38" s="44">
        <v>3787.9139999999998</v>
      </c>
      <c r="G38" s="75">
        <v>1.6088534753378951E-2</v>
      </c>
      <c r="H38" s="179"/>
      <c r="I38" s="180"/>
      <c r="J38" s="171">
        <f t="shared" si="3"/>
        <v>3940.2759999999998</v>
      </c>
      <c r="K38" s="171">
        <f t="shared" si="4"/>
        <v>3959.6060000000002</v>
      </c>
      <c r="L38" s="171">
        <f t="shared" si="5"/>
        <v>3787.9139999999998</v>
      </c>
      <c r="M38" s="181"/>
    </row>
    <row r="39" spans="1:13" ht="18" customHeight="1" x14ac:dyDescent="0.2">
      <c r="A39" s="404" t="s">
        <v>269</v>
      </c>
      <c r="B39" s="404"/>
      <c r="C39" s="404"/>
      <c r="D39" s="404"/>
      <c r="E39" s="14"/>
      <c r="F39" s="14"/>
      <c r="G39" s="4" t="s">
        <v>87</v>
      </c>
      <c r="H39" s="17"/>
      <c r="I39" s="181"/>
      <c r="J39" s="181"/>
      <c r="K39" s="181"/>
      <c r="L39" s="181"/>
      <c r="M39" s="181"/>
    </row>
    <row r="40" spans="1:13" x14ac:dyDescent="0.2">
      <c r="A40" s="405"/>
      <c r="B40" s="405"/>
      <c r="C40" s="405"/>
      <c r="D40" s="405"/>
    </row>
    <row r="41" spans="1:13" x14ac:dyDescent="0.2">
      <c r="B41" s="130"/>
      <c r="D41" s="130"/>
      <c r="F41" s="130"/>
    </row>
    <row r="42" spans="1:13" x14ac:dyDescent="0.2">
      <c r="B42" s="130"/>
      <c r="C42" s="130"/>
      <c r="D42" s="130"/>
      <c r="E42" s="130"/>
      <c r="F42" s="130"/>
    </row>
    <row r="43" spans="1:13" x14ac:dyDescent="0.2">
      <c r="B43" s="130"/>
      <c r="C43" s="130"/>
      <c r="D43" s="130"/>
      <c r="E43" s="130"/>
      <c r="F43" s="130"/>
    </row>
    <row r="44" spans="1:13" x14ac:dyDescent="0.2">
      <c r="B44" s="246"/>
      <c r="C44" s="157"/>
      <c r="D44" s="246"/>
      <c r="E44" s="157"/>
      <c r="F44" s="246"/>
    </row>
    <row r="45" spans="1:13" x14ac:dyDescent="0.2">
      <c r="B45" s="130"/>
      <c r="D45" s="130"/>
      <c r="F45" s="130"/>
    </row>
  </sheetData>
  <mergeCells count="14">
    <mergeCell ref="A39:D40"/>
    <mergeCell ref="A7:A8"/>
    <mergeCell ref="B7:G7"/>
    <mergeCell ref="B3:G3"/>
    <mergeCell ref="B4:G4"/>
    <mergeCell ref="B5:C5"/>
    <mergeCell ref="D5:E5"/>
    <mergeCell ref="F5:G5"/>
    <mergeCell ref="A9:A10"/>
    <mergeCell ref="B9:G9"/>
    <mergeCell ref="A11:A12"/>
    <mergeCell ref="B11:G11"/>
    <mergeCell ref="A29:A30"/>
    <mergeCell ref="B29:G29"/>
  </mergeCells>
  <conditionalFormatting sqref="C13:C28 C31:C38 E13:E28 E31:E38 G13:G28 G31:G38">
    <cfRule type="dataBar" priority="1">
      <dataBar>
        <cfvo type="num" val="0"/>
        <cfvo type="num" val="1"/>
        <color rgb="FF63C384"/>
      </dataBar>
      <extLst>
        <ext xmlns:x14="http://schemas.microsoft.com/office/spreadsheetml/2009/9/main" uri="{B025F937-C7B1-47D3-B67F-A62EFF666E3E}">
          <x14:id>{A23C0C03-0408-41BA-945B-2903B0F1B18B}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A23C0C03-0408-41BA-945B-2903B0F1B18B}">
            <x14:dataBar minLength="0" maxLength="100" gradient="0" direction="rightToLeft">
              <x14:cfvo type="num">
                <xm:f>0</xm:f>
              </x14:cfvo>
              <x14:cfvo type="num">
                <xm:f>1</xm:f>
              </x14:cfvo>
              <x14:negativeFillColor rgb="FFFF0000"/>
              <x14:axisColor rgb="FF000000"/>
            </x14:dataBar>
          </x14:cfRule>
          <xm:sqref>C13:C28 C31:C38 E13:E28 E31:E38 G13:G28 G31:G38</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zoomScaleNormal="100" workbookViewId="0">
      <selection activeCell="O30" sqref="O30"/>
    </sheetView>
  </sheetViews>
  <sheetFormatPr defaultRowHeight="12" x14ac:dyDescent="0.2"/>
  <cols>
    <col min="1" max="1" width="31.7109375" style="125" customWidth="1"/>
    <col min="2" max="2" width="10.7109375" style="125" customWidth="1"/>
    <col min="3" max="3" width="8" style="125" customWidth="1"/>
    <col min="4" max="4" width="10.7109375" style="125" customWidth="1"/>
    <col min="5" max="5" width="8" style="125" bestFit="1" customWidth="1"/>
    <col min="6" max="6" width="10.7109375" style="125" customWidth="1"/>
    <col min="7" max="7" width="8" style="125" customWidth="1"/>
    <col min="8" max="8" width="10.7109375" style="125" customWidth="1"/>
    <col min="9" max="9" width="8"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236</v>
      </c>
      <c r="M1" s="168" t="str">
        <f>Obsah!$A$1</f>
        <v>I. čtvrtletí 2018</v>
      </c>
    </row>
    <row r="2" spans="1:15" ht="7.5" customHeight="1" x14ac:dyDescent="0.2">
      <c r="H2" s="181"/>
      <c r="I2" s="181"/>
      <c r="J2" s="181"/>
      <c r="K2" s="181"/>
      <c r="L2" s="181"/>
      <c r="M2" s="181"/>
    </row>
    <row r="3" spans="1:15" x14ac:dyDescent="0.2">
      <c r="A3" s="13"/>
      <c r="B3" s="407"/>
      <c r="C3" s="407"/>
      <c r="D3" s="407"/>
      <c r="E3" s="407"/>
      <c r="F3" s="407"/>
      <c r="G3" s="407"/>
      <c r="H3" s="187"/>
      <c r="I3" s="187" t="s">
        <v>192</v>
      </c>
      <c r="J3" s="236">
        <v>1.1378324894138711E-2</v>
      </c>
      <c r="K3" s="187"/>
      <c r="L3" s="187"/>
      <c r="M3" s="187"/>
      <c r="N3" s="243"/>
    </row>
    <row r="4" spans="1:15" x14ac:dyDescent="0.2">
      <c r="A4" s="13"/>
      <c r="B4" s="408"/>
      <c r="C4" s="408"/>
      <c r="D4" s="408"/>
      <c r="E4" s="408"/>
      <c r="F4" s="408"/>
      <c r="G4" s="408"/>
      <c r="H4" s="187"/>
      <c r="I4" s="187" t="s">
        <v>190</v>
      </c>
      <c r="J4" s="236">
        <v>1.7835117555831642E-2</v>
      </c>
      <c r="K4" s="187"/>
      <c r="L4" s="187"/>
      <c r="M4" s="187"/>
      <c r="N4" s="244"/>
    </row>
    <row r="5" spans="1:15" x14ac:dyDescent="0.2">
      <c r="A5" s="26"/>
      <c r="B5" s="409" t="s">
        <v>8</v>
      </c>
      <c r="C5" s="410"/>
      <c r="D5" s="409" t="s">
        <v>9</v>
      </c>
      <c r="E5" s="410"/>
      <c r="F5" s="409" t="s">
        <v>10</v>
      </c>
      <c r="G5" s="411"/>
      <c r="H5" s="187"/>
      <c r="I5" s="187" t="s">
        <v>191</v>
      </c>
      <c r="J5" s="236">
        <v>2.4975224415791527E-2</v>
      </c>
      <c r="K5" s="187"/>
      <c r="L5" s="187"/>
      <c r="M5" s="187"/>
      <c r="N5" s="91"/>
    </row>
    <row r="6" spans="1:15" x14ac:dyDescent="0.2">
      <c r="A6" s="24"/>
      <c r="B6" s="61" t="s">
        <v>53</v>
      </c>
      <c r="C6" s="61" t="s">
        <v>52</v>
      </c>
      <c r="D6" s="61" t="s">
        <v>53</v>
      </c>
      <c r="E6" s="61" t="s">
        <v>52</v>
      </c>
      <c r="F6" s="61" t="s">
        <v>53</v>
      </c>
      <c r="G6" s="245" t="s">
        <v>52</v>
      </c>
      <c r="H6" s="191"/>
      <c r="I6" s="191"/>
      <c r="J6" s="191"/>
      <c r="K6" s="191"/>
      <c r="L6" s="191"/>
      <c r="M6" s="191"/>
      <c r="N6" s="91"/>
    </row>
    <row r="7" spans="1:15" x14ac:dyDescent="0.2">
      <c r="A7" s="382" t="s">
        <v>107</v>
      </c>
      <c r="B7" s="384">
        <f>F8</f>
        <v>683.95000000000061</v>
      </c>
      <c r="C7" s="385"/>
      <c r="D7" s="385"/>
      <c r="E7" s="385"/>
      <c r="F7" s="385"/>
      <c r="G7" s="385"/>
      <c r="H7" s="187"/>
      <c r="I7" s="187"/>
      <c r="J7" s="187"/>
      <c r="K7" s="187"/>
      <c r="L7" s="187"/>
      <c r="M7" s="187"/>
      <c r="N7" s="72"/>
    </row>
    <row r="8" spans="1:15" x14ac:dyDescent="0.2">
      <c r="A8" s="406"/>
      <c r="B8" s="229">
        <v>683.26200000000063</v>
      </c>
      <c r="C8" s="206">
        <v>1.1361923488230351E-2</v>
      </c>
      <c r="D8" s="207">
        <v>683.02200000000062</v>
      </c>
      <c r="E8" s="206">
        <v>1.1358013946110997E-2</v>
      </c>
      <c r="F8" s="207">
        <v>683.95000000000061</v>
      </c>
      <c r="G8" s="206">
        <v>1.1378324894138711E-2</v>
      </c>
      <c r="H8" s="192"/>
      <c r="I8" s="93"/>
      <c r="J8" s="192"/>
      <c r="K8" s="93"/>
      <c r="L8" s="192"/>
      <c r="M8" s="93"/>
      <c r="N8" s="2"/>
    </row>
    <row r="9" spans="1:15" x14ac:dyDescent="0.2">
      <c r="A9" s="394" t="s">
        <v>106</v>
      </c>
      <c r="B9" s="412">
        <f>SUM(B10,D10,F10)</f>
        <v>1059061.003</v>
      </c>
      <c r="C9" s="413"/>
      <c r="D9" s="413"/>
      <c r="E9" s="413"/>
      <c r="F9" s="413"/>
      <c r="G9" s="413"/>
      <c r="H9" s="181"/>
      <c r="I9" s="93"/>
      <c r="J9" s="192"/>
      <c r="K9" s="93"/>
      <c r="L9" s="192"/>
      <c r="M9" s="93"/>
      <c r="N9" s="2"/>
    </row>
    <row r="10" spans="1:15" x14ac:dyDescent="0.2">
      <c r="A10" s="406"/>
      <c r="B10" s="229">
        <v>346440.47000000003</v>
      </c>
      <c r="C10" s="206">
        <v>1.7241350799421542E-2</v>
      </c>
      <c r="D10" s="207">
        <v>363867.42700000008</v>
      </c>
      <c r="E10" s="206">
        <v>1.8409089514800556E-2</v>
      </c>
      <c r="F10" s="207">
        <v>348753.10599999997</v>
      </c>
      <c r="G10" s="206">
        <v>1.786513467364275E-2</v>
      </c>
      <c r="H10" s="192"/>
      <c r="I10" s="93"/>
      <c r="J10" s="192"/>
      <c r="K10" s="93"/>
      <c r="L10" s="192"/>
      <c r="M10" s="93"/>
      <c r="N10" s="2"/>
    </row>
    <row r="11" spans="1:15" ht="12" customHeight="1" x14ac:dyDescent="0.2">
      <c r="A11" s="394" t="s">
        <v>194</v>
      </c>
      <c r="B11" s="412">
        <f>SUM(B12,D12,F12)</f>
        <v>946274.897</v>
      </c>
      <c r="C11" s="413"/>
      <c r="D11" s="413"/>
      <c r="E11" s="413"/>
      <c r="F11" s="413"/>
      <c r="G11" s="413"/>
      <c r="H11" s="181"/>
      <c r="I11" s="181"/>
      <c r="J11" s="181" t="str">
        <f>B5</f>
        <v>Leden</v>
      </c>
      <c r="K11" s="83" t="str">
        <f>D5</f>
        <v>Únor</v>
      </c>
      <c r="L11" s="181" t="str">
        <f>F5</f>
        <v>Březen</v>
      </c>
      <c r="M11" s="182"/>
      <c r="N11" s="179"/>
      <c r="O11" s="176"/>
    </row>
    <row r="12" spans="1:15" x14ac:dyDescent="0.2">
      <c r="A12" s="394"/>
      <c r="B12" s="218">
        <v>309451.55599999998</v>
      </c>
      <c r="C12" s="205">
        <v>2.5051784530534776E-2</v>
      </c>
      <c r="D12" s="64">
        <v>325900.70600000001</v>
      </c>
      <c r="E12" s="205">
        <v>2.5015064746478331E-2</v>
      </c>
      <c r="F12" s="64">
        <v>310922.63500000001</v>
      </c>
      <c r="G12" s="205">
        <v>2.4858118036321059E-2</v>
      </c>
      <c r="H12" s="179"/>
      <c r="I12" s="179"/>
      <c r="J12" s="171">
        <f>B12</f>
        <v>309451.55599999998</v>
      </c>
      <c r="K12" s="171">
        <f>D12</f>
        <v>325900.70600000001</v>
      </c>
      <c r="L12" s="171">
        <f>F12</f>
        <v>310922.63500000001</v>
      </c>
      <c r="M12" s="182"/>
      <c r="N12" s="179"/>
      <c r="O12" s="176"/>
    </row>
    <row r="13" spans="1:15" x14ac:dyDescent="0.2">
      <c r="A13" s="58" t="s">
        <v>44</v>
      </c>
      <c r="B13" s="230">
        <v>102.018</v>
      </c>
      <c r="C13" s="74">
        <v>1.482474708524893E-4</v>
      </c>
      <c r="D13" s="34">
        <v>167.608</v>
      </c>
      <c r="E13" s="74">
        <v>2.416277825125929E-4</v>
      </c>
      <c r="F13" s="34">
        <v>108.541</v>
      </c>
      <c r="G13" s="74">
        <v>1.4797863611185478E-4</v>
      </c>
      <c r="H13" s="179"/>
      <c r="I13" s="180"/>
      <c r="J13" s="171">
        <f>B13</f>
        <v>102.018</v>
      </c>
      <c r="K13" s="193">
        <f>D13</f>
        <v>167.608</v>
      </c>
      <c r="L13" s="171">
        <f>F13</f>
        <v>108.541</v>
      </c>
      <c r="M13" s="182"/>
    </row>
    <row r="14" spans="1:15" x14ac:dyDescent="0.2">
      <c r="A14" s="58" t="s">
        <v>43</v>
      </c>
      <c r="B14" s="230">
        <v>1437.79</v>
      </c>
      <c r="C14" s="249">
        <v>2.2031975855066655E-2</v>
      </c>
      <c r="D14" s="250">
        <v>1173.53</v>
      </c>
      <c r="E14" s="249">
        <v>2.0017482909625992E-2</v>
      </c>
      <c r="F14" s="250">
        <v>1160.21</v>
      </c>
      <c r="G14" s="74">
        <v>1.8270169096028108E-2</v>
      </c>
      <c r="H14" s="179"/>
      <c r="I14" s="180"/>
      <c r="J14" s="171">
        <f t="shared" ref="J14:J28" si="0">B14</f>
        <v>1437.79</v>
      </c>
      <c r="K14" s="193">
        <f t="shared" ref="K14:K28" si="1">D14</f>
        <v>1173.53</v>
      </c>
      <c r="L14" s="171">
        <f t="shared" ref="L14:L28" si="2">F14</f>
        <v>1160.21</v>
      </c>
      <c r="M14" s="182"/>
    </row>
    <row r="15" spans="1:15" x14ac:dyDescent="0.2">
      <c r="A15" s="58" t="s">
        <v>42</v>
      </c>
      <c r="B15" s="230">
        <v>0</v>
      </c>
      <c r="C15" s="249">
        <v>0</v>
      </c>
      <c r="D15" s="250">
        <v>0</v>
      </c>
      <c r="E15" s="249">
        <v>0</v>
      </c>
      <c r="F15" s="250">
        <v>0</v>
      </c>
      <c r="G15" s="74">
        <v>0</v>
      </c>
      <c r="H15" s="179"/>
      <c r="I15" s="180"/>
      <c r="J15" s="171">
        <f t="shared" si="0"/>
        <v>0</v>
      </c>
      <c r="K15" s="193">
        <f t="shared" si="1"/>
        <v>0</v>
      </c>
      <c r="L15" s="171">
        <f t="shared" si="2"/>
        <v>0</v>
      </c>
      <c r="M15" s="182"/>
    </row>
    <row r="16" spans="1:15" x14ac:dyDescent="0.2">
      <c r="A16" s="58" t="s">
        <v>70</v>
      </c>
      <c r="B16" s="230">
        <v>0</v>
      </c>
      <c r="C16" s="249">
        <v>0</v>
      </c>
      <c r="D16" s="250">
        <v>0</v>
      </c>
      <c r="E16" s="249">
        <v>0</v>
      </c>
      <c r="F16" s="250">
        <v>0</v>
      </c>
      <c r="G16" s="74">
        <v>0</v>
      </c>
      <c r="H16" s="179"/>
      <c r="I16" s="180"/>
      <c r="J16" s="171">
        <f t="shared" si="0"/>
        <v>0</v>
      </c>
      <c r="K16" s="193">
        <f t="shared" si="1"/>
        <v>0</v>
      </c>
      <c r="L16" s="171">
        <f t="shared" si="2"/>
        <v>0</v>
      </c>
      <c r="M16" s="182"/>
    </row>
    <row r="17" spans="1:13" x14ac:dyDescent="0.2">
      <c r="A17" s="58" t="s">
        <v>71</v>
      </c>
      <c r="B17" s="230">
        <v>0</v>
      </c>
      <c r="C17" s="249">
        <v>0</v>
      </c>
      <c r="D17" s="250">
        <v>0</v>
      </c>
      <c r="E17" s="249">
        <v>0</v>
      </c>
      <c r="F17" s="250">
        <v>0</v>
      </c>
      <c r="G17" s="74">
        <v>0</v>
      </c>
      <c r="H17" s="179"/>
      <c r="I17" s="180"/>
      <c r="J17" s="171">
        <f t="shared" si="0"/>
        <v>0</v>
      </c>
      <c r="K17" s="193">
        <f t="shared" si="1"/>
        <v>0</v>
      </c>
      <c r="L17" s="171">
        <f t="shared" si="2"/>
        <v>0</v>
      </c>
      <c r="M17" s="182"/>
    </row>
    <row r="18" spans="1:13" x14ac:dyDescent="0.2">
      <c r="A18" s="58" t="s">
        <v>72</v>
      </c>
      <c r="B18" s="230">
        <v>0</v>
      </c>
      <c r="C18" s="249">
        <v>0</v>
      </c>
      <c r="D18" s="250">
        <v>0</v>
      </c>
      <c r="E18" s="249">
        <v>0</v>
      </c>
      <c r="F18" s="250">
        <v>0</v>
      </c>
      <c r="G18" s="74">
        <v>0</v>
      </c>
      <c r="H18" s="179"/>
      <c r="I18" s="180"/>
      <c r="J18" s="171">
        <f t="shared" si="0"/>
        <v>0</v>
      </c>
      <c r="K18" s="193">
        <f t="shared" si="1"/>
        <v>0</v>
      </c>
      <c r="L18" s="171">
        <f t="shared" si="2"/>
        <v>0</v>
      </c>
      <c r="M18" s="182"/>
    </row>
    <row r="19" spans="1:13" x14ac:dyDescent="0.2">
      <c r="A19" s="58" t="s">
        <v>41</v>
      </c>
      <c r="B19" s="230">
        <v>14709.619999999999</v>
      </c>
      <c r="C19" s="249">
        <v>2.5168651435520874E-3</v>
      </c>
      <c r="D19" s="250">
        <v>16040.71</v>
      </c>
      <c r="E19" s="249">
        <v>2.602540012148121E-3</v>
      </c>
      <c r="F19" s="250">
        <v>13516.74</v>
      </c>
      <c r="G19" s="74">
        <v>2.2867869206108912E-3</v>
      </c>
      <c r="H19" s="179"/>
      <c r="I19" s="180"/>
      <c r="J19" s="171">
        <f t="shared" si="0"/>
        <v>14709.619999999999</v>
      </c>
      <c r="K19" s="193">
        <f t="shared" si="1"/>
        <v>16040.71</v>
      </c>
      <c r="L19" s="171">
        <f t="shared" si="2"/>
        <v>13516.74</v>
      </c>
      <c r="M19" s="182"/>
    </row>
    <row r="20" spans="1:13" x14ac:dyDescent="0.2">
      <c r="A20" s="58" t="s">
        <v>84</v>
      </c>
      <c r="B20" s="230">
        <v>0</v>
      </c>
      <c r="C20" s="249">
        <v>0</v>
      </c>
      <c r="D20" s="250">
        <v>0</v>
      </c>
      <c r="E20" s="249">
        <v>0</v>
      </c>
      <c r="F20" s="250">
        <v>0</v>
      </c>
      <c r="G20" s="74">
        <v>0</v>
      </c>
      <c r="H20" s="179"/>
      <c r="I20" s="180"/>
      <c r="J20" s="171">
        <f t="shared" si="0"/>
        <v>0</v>
      </c>
      <c r="K20" s="193">
        <f t="shared" si="1"/>
        <v>0</v>
      </c>
      <c r="L20" s="171">
        <f t="shared" si="2"/>
        <v>0</v>
      </c>
      <c r="M20" s="182"/>
    </row>
    <row r="21" spans="1:13" x14ac:dyDescent="0.2">
      <c r="A21" s="58" t="s">
        <v>40</v>
      </c>
      <c r="B21" s="230">
        <v>0</v>
      </c>
      <c r="C21" s="249">
        <v>0</v>
      </c>
      <c r="D21" s="250">
        <v>0</v>
      </c>
      <c r="E21" s="249">
        <v>0</v>
      </c>
      <c r="F21" s="250">
        <v>0</v>
      </c>
      <c r="G21" s="74">
        <v>0</v>
      </c>
      <c r="H21" s="179"/>
      <c r="I21" s="180"/>
      <c r="J21" s="171">
        <f t="shared" si="0"/>
        <v>0</v>
      </c>
      <c r="K21" s="193">
        <f t="shared" si="1"/>
        <v>0</v>
      </c>
      <c r="L21" s="171">
        <f t="shared" si="2"/>
        <v>0</v>
      </c>
      <c r="M21" s="182"/>
    </row>
    <row r="22" spans="1:13" x14ac:dyDescent="0.2">
      <c r="A22" s="58" t="s">
        <v>39</v>
      </c>
      <c r="B22" s="230">
        <v>404.1</v>
      </c>
      <c r="C22" s="249">
        <v>1.0661566422350319E-2</v>
      </c>
      <c r="D22" s="250">
        <v>374.1</v>
      </c>
      <c r="E22" s="249">
        <v>9.8882093134878748E-3</v>
      </c>
      <c r="F22" s="250">
        <v>426.1</v>
      </c>
      <c r="G22" s="74">
        <v>1.1161178524058955E-2</v>
      </c>
      <c r="H22" s="179"/>
      <c r="I22" s="180"/>
      <c r="J22" s="171">
        <f t="shared" si="0"/>
        <v>404.1</v>
      </c>
      <c r="K22" s="193">
        <f t="shared" si="1"/>
        <v>374.1</v>
      </c>
      <c r="L22" s="171">
        <f t="shared" si="2"/>
        <v>426.1</v>
      </c>
      <c r="M22" s="182"/>
    </row>
    <row r="23" spans="1:13" x14ac:dyDescent="0.2">
      <c r="A23" s="58" t="s">
        <v>38</v>
      </c>
      <c r="B23" s="230">
        <v>0</v>
      </c>
      <c r="C23" s="249">
        <v>0</v>
      </c>
      <c r="D23" s="250">
        <v>0</v>
      </c>
      <c r="E23" s="249">
        <v>0</v>
      </c>
      <c r="F23" s="250">
        <v>0</v>
      </c>
      <c r="G23" s="74">
        <v>0</v>
      </c>
      <c r="H23" s="179"/>
      <c r="I23" s="180"/>
      <c r="J23" s="171">
        <f t="shared" si="0"/>
        <v>0</v>
      </c>
      <c r="K23" s="193">
        <f t="shared" si="1"/>
        <v>0</v>
      </c>
      <c r="L23" s="171">
        <f t="shared" si="2"/>
        <v>0</v>
      </c>
      <c r="M23" s="182"/>
    </row>
    <row r="24" spans="1:13" x14ac:dyDescent="0.2">
      <c r="A24" s="58" t="s">
        <v>37</v>
      </c>
      <c r="B24" s="230">
        <v>67116</v>
      </c>
      <c r="C24" s="249">
        <v>0.22697793459352622</v>
      </c>
      <c r="D24" s="250">
        <v>64902</v>
      </c>
      <c r="E24" s="249">
        <v>0.22732796222131652</v>
      </c>
      <c r="F24" s="250">
        <v>69024</v>
      </c>
      <c r="G24" s="74">
        <v>0.26571349188664961</v>
      </c>
      <c r="H24" s="179"/>
      <c r="I24" s="180"/>
      <c r="J24" s="171">
        <f t="shared" si="0"/>
        <v>67116</v>
      </c>
      <c r="K24" s="193">
        <f t="shared" si="1"/>
        <v>64902</v>
      </c>
      <c r="L24" s="171">
        <f t="shared" si="2"/>
        <v>69024</v>
      </c>
      <c r="M24" s="182"/>
    </row>
    <row r="25" spans="1:13" x14ac:dyDescent="0.2">
      <c r="A25" s="58" t="s">
        <v>36</v>
      </c>
      <c r="B25" s="230">
        <v>0</v>
      </c>
      <c r="C25" s="249">
        <v>0</v>
      </c>
      <c r="D25" s="250">
        <v>0</v>
      </c>
      <c r="E25" s="249">
        <v>0</v>
      </c>
      <c r="F25" s="250">
        <v>0</v>
      </c>
      <c r="G25" s="74">
        <v>0</v>
      </c>
      <c r="H25" s="179"/>
      <c r="I25" s="180"/>
      <c r="J25" s="171">
        <f t="shared" si="0"/>
        <v>0</v>
      </c>
      <c r="K25" s="193">
        <f t="shared" si="1"/>
        <v>0</v>
      </c>
      <c r="L25" s="171">
        <f t="shared" si="2"/>
        <v>0</v>
      </c>
      <c r="M25" s="182"/>
    </row>
    <row r="26" spans="1:13" x14ac:dyDescent="0.2">
      <c r="A26" s="58" t="s">
        <v>3</v>
      </c>
      <c r="B26" s="230">
        <v>0</v>
      </c>
      <c r="C26" s="249">
        <v>0</v>
      </c>
      <c r="D26" s="250">
        <v>0</v>
      </c>
      <c r="E26" s="249">
        <v>0</v>
      </c>
      <c r="F26" s="250">
        <v>0</v>
      </c>
      <c r="G26" s="74">
        <v>0</v>
      </c>
      <c r="H26" s="179"/>
      <c r="I26" s="180"/>
      <c r="J26" s="171">
        <f t="shared" si="0"/>
        <v>0</v>
      </c>
      <c r="K26" s="193">
        <f t="shared" si="1"/>
        <v>0</v>
      </c>
      <c r="L26" s="171">
        <f t="shared" si="2"/>
        <v>0</v>
      </c>
      <c r="M26" s="182"/>
    </row>
    <row r="27" spans="1:13" x14ac:dyDescent="0.2">
      <c r="A27" s="58" t="s">
        <v>35</v>
      </c>
      <c r="B27" s="230">
        <v>460</v>
      </c>
      <c r="C27" s="249">
        <v>3.9689428496388429E-2</v>
      </c>
      <c r="D27" s="250">
        <v>0</v>
      </c>
      <c r="E27" s="249">
        <v>0</v>
      </c>
      <c r="F27" s="250">
        <v>0</v>
      </c>
      <c r="G27" s="74">
        <v>0</v>
      </c>
      <c r="H27" s="179"/>
      <c r="I27" s="180"/>
      <c r="J27" s="171">
        <f t="shared" si="0"/>
        <v>460</v>
      </c>
      <c r="K27" s="193">
        <f t="shared" si="1"/>
        <v>0</v>
      </c>
      <c r="L27" s="171">
        <f t="shared" si="2"/>
        <v>0</v>
      </c>
      <c r="M27" s="182"/>
    </row>
    <row r="28" spans="1:13" x14ac:dyDescent="0.2">
      <c r="A28" s="232" t="s">
        <v>34</v>
      </c>
      <c r="B28" s="233">
        <v>225222.02799999999</v>
      </c>
      <c r="C28" s="234">
        <v>7.2955080665189159E-2</v>
      </c>
      <c r="D28" s="235">
        <v>243242.75800000003</v>
      </c>
      <c r="E28" s="234">
        <v>7.2671652729682373E-2</v>
      </c>
      <c r="F28" s="235">
        <v>226687.04399999999</v>
      </c>
      <c r="G28" s="234">
        <v>7.1479047502294876E-2</v>
      </c>
      <c r="H28" s="179"/>
      <c r="I28" s="180"/>
      <c r="J28" s="171">
        <f t="shared" si="0"/>
        <v>225222.02799999999</v>
      </c>
      <c r="K28" s="193">
        <f t="shared" si="1"/>
        <v>243242.75800000003</v>
      </c>
      <c r="L28" s="171">
        <f t="shared" si="2"/>
        <v>226687.04399999999</v>
      </c>
      <c r="M28" s="179"/>
    </row>
    <row r="29" spans="1:13" ht="12" customHeight="1" x14ac:dyDescent="0.2">
      <c r="A29" s="394" t="s">
        <v>212</v>
      </c>
      <c r="B29" s="412">
        <f>SUM(B30,D30,F30)</f>
        <v>797805.37499999988</v>
      </c>
      <c r="C29" s="413"/>
      <c r="D29" s="413"/>
      <c r="E29" s="413"/>
      <c r="F29" s="413"/>
      <c r="G29" s="413"/>
      <c r="H29" s="17"/>
      <c r="I29" s="183"/>
      <c r="J29" s="181"/>
      <c r="K29" s="171"/>
      <c r="L29" s="171"/>
      <c r="M29" s="171"/>
    </row>
    <row r="30" spans="1:13" ht="13.5" customHeight="1" x14ac:dyDescent="0.2">
      <c r="A30" s="394"/>
      <c r="B30" s="218">
        <v>262371.66599999997</v>
      </c>
      <c r="C30" s="205">
        <v>6.6631580621747039E-2</v>
      </c>
      <c r="D30" s="64">
        <v>274675.74799999996</v>
      </c>
      <c r="E30" s="205">
        <v>6.7839424230740852E-2</v>
      </c>
      <c r="F30" s="64">
        <v>260757.96100000001</v>
      </c>
      <c r="G30" s="205">
        <v>6.797566912389244E-2</v>
      </c>
      <c r="H30" s="17"/>
      <c r="I30" s="183"/>
      <c r="J30" s="171">
        <f>B30</f>
        <v>262371.66599999997</v>
      </c>
      <c r="K30" s="171">
        <f>D30</f>
        <v>274675.74799999996</v>
      </c>
      <c r="L30" s="171">
        <f>F30</f>
        <v>260757.96100000001</v>
      </c>
      <c r="M30" s="171"/>
    </row>
    <row r="31" spans="1:13" ht="12.75" customHeight="1" x14ac:dyDescent="0.2">
      <c r="A31" s="58" t="s">
        <v>29</v>
      </c>
      <c r="B31" s="230">
        <v>20625.020999999997</v>
      </c>
      <c r="C31" s="74">
        <v>8.5001657641287972E-3</v>
      </c>
      <c r="D31" s="34">
        <v>23059.37</v>
      </c>
      <c r="E31" s="74">
        <v>9.3270074537818871E-3</v>
      </c>
      <c r="F31" s="34">
        <v>21445.017</v>
      </c>
      <c r="G31" s="74">
        <v>8.7146020549676139E-3</v>
      </c>
      <c r="H31" s="179"/>
      <c r="I31" s="180"/>
      <c r="J31" s="171">
        <f>B31</f>
        <v>20625.020999999997</v>
      </c>
      <c r="K31" s="171">
        <f>D31</f>
        <v>23059.37</v>
      </c>
      <c r="L31" s="171">
        <f>F31</f>
        <v>21445.017</v>
      </c>
      <c r="M31" s="171"/>
    </row>
    <row r="32" spans="1:13" ht="12.75" customHeight="1" x14ac:dyDescent="0.2">
      <c r="A32" s="58" t="s">
        <v>0</v>
      </c>
      <c r="B32" s="230">
        <v>1182</v>
      </c>
      <c r="C32" s="249">
        <v>5.4706585256603041E-3</v>
      </c>
      <c r="D32" s="250">
        <v>1195</v>
      </c>
      <c r="E32" s="249">
        <v>4.7805613143872905E-3</v>
      </c>
      <c r="F32" s="250">
        <v>1094</v>
      </c>
      <c r="G32" s="74">
        <v>5.5853107226545105E-3</v>
      </c>
      <c r="H32" s="179"/>
      <c r="I32" s="180"/>
      <c r="J32" s="171">
        <f t="shared" ref="J32:J38" si="3">B32</f>
        <v>1182</v>
      </c>
      <c r="K32" s="171">
        <f t="shared" ref="K32:K38" si="4">D32</f>
        <v>1195</v>
      </c>
      <c r="L32" s="171">
        <f t="shared" ref="L32:L38" si="5">F32</f>
        <v>1094</v>
      </c>
      <c r="M32" s="171"/>
    </row>
    <row r="33" spans="1:13" ht="12.75" customHeight="1" x14ac:dyDescent="0.2">
      <c r="A33" s="58" t="s">
        <v>1</v>
      </c>
      <c r="B33" s="230">
        <v>1913</v>
      </c>
      <c r="C33" s="249">
        <v>2.067281240309957E-2</v>
      </c>
      <c r="D33" s="250">
        <v>1924</v>
      </c>
      <c r="E33" s="249">
        <v>1.9044097369619178E-2</v>
      </c>
      <c r="F33" s="250">
        <v>1833</v>
      </c>
      <c r="G33" s="74">
        <v>1.8779176878249624E-2</v>
      </c>
      <c r="H33" s="179"/>
      <c r="I33" s="180"/>
      <c r="J33" s="171">
        <f t="shared" si="3"/>
        <v>1913</v>
      </c>
      <c r="K33" s="171">
        <f t="shared" si="4"/>
        <v>1924</v>
      </c>
      <c r="L33" s="171">
        <f t="shared" si="5"/>
        <v>1833</v>
      </c>
      <c r="M33" s="171"/>
    </row>
    <row r="34" spans="1:13" ht="12.75" customHeight="1" x14ac:dyDescent="0.2">
      <c r="A34" s="58" t="s">
        <v>2</v>
      </c>
      <c r="B34" s="230">
        <v>395.1</v>
      </c>
      <c r="C34" s="249">
        <v>8.7442606521793195E-3</v>
      </c>
      <c r="D34" s="250">
        <v>397.2</v>
      </c>
      <c r="E34" s="249">
        <v>7.7893122047128513E-3</v>
      </c>
      <c r="F34" s="250">
        <v>375.8</v>
      </c>
      <c r="G34" s="74">
        <v>7.873402723753177E-3</v>
      </c>
      <c r="H34" s="179"/>
      <c r="I34" s="180"/>
      <c r="J34" s="171">
        <f t="shared" si="3"/>
        <v>395.1</v>
      </c>
      <c r="K34" s="171">
        <f t="shared" si="4"/>
        <v>397.2</v>
      </c>
      <c r="L34" s="171">
        <f t="shared" si="5"/>
        <v>375.8</v>
      </c>
      <c r="M34" s="181"/>
    </row>
    <row r="35" spans="1:13" x14ac:dyDescent="0.2">
      <c r="A35" s="58" t="s">
        <v>6</v>
      </c>
      <c r="B35" s="230">
        <v>1437.79</v>
      </c>
      <c r="C35" s="249">
        <v>5.9567755001729276E-2</v>
      </c>
      <c r="D35" s="250">
        <v>1173.53</v>
      </c>
      <c r="E35" s="249">
        <v>4.456015316909518E-2</v>
      </c>
      <c r="F35" s="250">
        <v>1160.21</v>
      </c>
      <c r="G35" s="74">
        <v>4.101680787269868E-2</v>
      </c>
      <c r="H35" s="179"/>
      <c r="I35" s="180"/>
      <c r="J35" s="171">
        <f t="shared" si="3"/>
        <v>1437.79</v>
      </c>
      <c r="K35" s="171">
        <f t="shared" si="4"/>
        <v>1173.53</v>
      </c>
      <c r="L35" s="171">
        <f t="shared" si="5"/>
        <v>1160.21</v>
      </c>
      <c r="M35" s="181"/>
    </row>
    <row r="36" spans="1:13" x14ac:dyDescent="0.2">
      <c r="A36" s="58" t="s">
        <v>28</v>
      </c>
      <c r="B36" s="230">
        <v>151788.609</v>
      </c>
      <c r="C36" s="249">
        <v>3.925913413444055E-2</v>
      </c>
      <c r="D36" s="250">
        <v>156917.26499999998</v>
      </c>
      <c r="E36" s="249">
        <v>3.8430949777769133E-2</v>
      </c>
      <c r="F36" s="250">
        <v>148398.576</v>
      </c>
      <c r="G36" s="74">
        <v>3.823943398914418E-2</v>
      </c>
      <c r="H36" s="179"/>
      <c r="I36" s="180"/>
      <c r="J36" s="171">
        <f t="shared" si="3"/>
        <v>151788.609</v>
      </c>
      <c r="K36" s="171">
        <f t="shared" si="4"/>
        <v>156917.26499999998</v>
      </c>
      <c r="L36" s="171">
        <f t="shared" si="5"/>
        <v>148398.576</v>
      </c>
      <c r="M36" s="181"/>
    </row>
    <row r="37" spans="1:13" x14ac:dyDescent="0.2">
      <c r="A37" s="58" t="s">
        <v>5</v>
      </c>
      <c r="B37" s="230">
        <v>83826.485999999975</v>
      </c>
      <c r="C37" s="249">
        <v>3.9440423460976912E-2</v>
      </c>
      <c r="D37" s="250">
        <v>88707.812999999995</v>
      </c>
      <c r="E37" s="249">
        <v>3.8881371416833586E-2</v>
      </c>
      <c r="F37" s="250">
        <v>85202.77800000002</v>
      </c>
      <c r="G37" s="74">
        <v>3.886228972253334E-2</v>
      </c>
      <c r="H37" s="179"/>
      <c r="I37" s="180"/>
      <c r="J37" s="171">
        <f t="shared" si="3"/>
        <v>83826.485999999975</v>
      </c>
      <c r="K37" s="171">
        <f t="shared" si="4"/>
        <v>88707.812999999995</v>
      </c>
      <c r="L37" s="171">
        <f t="shared" si="5"/>
        <v>85202.77800000002</v>
      </c>
      <c r="M37" s="181"/>
    </row>
    <row r="38" spans="1:13" ht="12.75" thickBot="1" x14ac:dyDescent="0.25">
      <c r="A38" s="59" t="s">
        <v>3</v>
      </c>
      <c r="B38" s="231">
        <v>1203.6600000000001</v>
      </c>
      <c r="C38" s="75">
        <v>5.1601596899785163E-3</v>
      </c>
      <c r="D38" s="44">
        <v>1301.57</v>
      </c>
      <c r="E38" s="75">
        <v>5.178468784824598E-3</v>
      </c>
      <c r="F38" s="44">
        <v>1248.58</v>
      </c>
      <c r="G38" s="75">
        <v>5.3031359007553744E-3</v>
      </c>
      <c r="H38" s="179"/>
      <c r="I38" s="180"/>
      <c r="J38" s="171">
        <f t="shared" si="3"/>
        <v>1203.6600000000001</v>
      </c>
      <c r="K38" s="171">
        <f t="shared" si="4"/>
        <v>1301.57</v>
      </c>
      <c r="L38" s="171">
        <f t="shared" si="5"/>
        <v>1248.58</v>
      </c>
      <c r="M38" s="181"/>
    </row>
    <row r="39" spans="1:13" ht="18" customHeight="1" x14ac:dyDescent="0.2">
      <c r="A39" s="404" t="s">
        <v>268</v>
      </c>
      <c r="B39" s="404"/>
      <c r="C39" s="404"/>
      <c r="D39" s="404"/>
      <c r="E39" s="14"/>
      <c r="F39" s="14"/>
      <c r="G39" s="4" t="s">
        <v>87</v>
      </c>
      <c r="H39" s="17"/>
      <c r="I39" s="181"/>
      <c r="J39" s="181"/>
      <c r="K39" s="181"/>
      <c r="L39" s="181"/>
      <c r="M39" s="181"/>
    </row>
    <row r="40" spans="1:13" x14ac:dyDescent="0.2">
      <c r="A40" s="405"/>
      <c r="B40" s="405"/>
      <c r="C40" s="405"/>
      <c r="D40" s="405"/>
    </row>
    <row r="41" spans="1:13" x14ac:dyDescent="0.2">
      <c r="B41" s="130"/>
      <c r="D41" s="130"/>
      <c r="F41" s="130"/>
    </row>
    <row r="42" spans="1:13" x14ac:dyDescent="0.2">
      <c r="B42" s="130"/>
      <c r="C42" s="130"/>
      <c r="D42" s="130"/>
      <c r="E42" s="130"/>
      <c r="F42" s="130"/>
    </row>
    <row r="43" spans="1:13" x14ac:dyDescent="0.2">
      <c r="B43" s="130"/>
      <c r="C43" s="130"/>
      <c r="D43" s="130"/>
      <c r="E43" s="130"/>
      <c r="F43" s="130"/>
    </row>
    <row r="44" spans="1:13" x14ac:dyDescent="0.2">
      <c r="B44" s="246"/>
      <c r="C44" s="157"/>
      <c r="D44" s="246"/>
      <c r="E44" s="157"/>
      <c r="F44" s="246"/>
    </row>
    <row r="45" spans="1:13" x14ac:dyDescent="0.2">
      <c r="B45" s="130"/>
      <c r="D45" s="130"/>
      <c r="F45" s="130"/>
    </row>
  </sheetData>
  <mergeCells count="14">
    <mergeCell ref="A39:D40"/>
    <mergeCell ref="A7:A8"/>
    <mergeCell ref="B7:G7"/>
    <mergeCell ref="B3:G3"/>
    <mergeCell ref="B4:G4"/>
    <mergeCell ref="B5:C5"/>
    <mergeCell ref="D5:E5"/>
    <mergeCell ref="F5:G5"/>
    <mergeCell ref="A9:A10"/>
    <mergeCell ref="B9:G9"/>
    <mergeCell ref="A11:A12"/>
    <mergeCell ref="B11:G11"/>
    <mergeCell ref="A29:A30"/>
    <mergeCell ref="B29:G29"/>
  </mergeCells>
  <conditionalFormatting sqref="C13:C28 C31:C38 E13:E28 E31:E38 G13:G28 G31:G38">
    <cfRule type="dataBar" priority="1">
      <dataBar>
        <cfvo type="num" val="0"/>
        <cfvo type="num" val="1"/>
        <color rgb="FF63C384"/>
      </dataBar>
      <extLst>
        <ext xmlns:x14="http://schemas.microsoft.com/office/spreadsheetml/2009/9/main" uri="{B025F937-C7B1-47D3-B67F-A62EFF666E3E}">
          <x14:id>{2638A06F-0EA2-44F8-9B05-28CFF9F5CB51}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2638A06F-0EA2-44F8-9B05-28CFF9F5CB51}">
            <x14:dataBar minLength="0" maxLength="100" gradient="0" direction="rightToLeft">
              <x14:cfvo type="num">
                <xm:f>0</xm:f>
              </x14:cfvo>
              <x14:cfvo type="num">
                <xm:f>1</xm:f>
              </x14:cfvo>
              <x14:negativeFillColor rgb="FFFF0000"/>
              <x14:axisColor rgb="FF000000"/>
            </x14:dataBar>
          </x14:cfRule>
          <xm:sqref>C13:C28 C31:C38 E13:E28 E31:E38 G13:G28 G31:G38</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zoomScaleNormal="100" workbookViewId="0">
      <selection activeCell="M42" sqref="M42"/>
    </sheetView>
  </sheetViews>
  <sheetFormatPr defaultRowHeight="12" x14ac:dyDescent="0.2"/>
  <cols>
    <col min="1" max="1" width="31.7109375" style="125" customWidth="1"/>
    <col min="2" max="2" width="10.7109375" style="125" customWidth="1"/>
    <col min="3" max="3" width="8" style="125" customWidth="1"/>
    <col min="4" max="4" width="10.7109375" style="125" customWidth="1"/>
    <col min="5" max="5" width="8" style="125" bestFit="1" customWidth="1"/>
    <col min="6" max="6" width="10.7109375" style="125" customWidth="1"/>
    <col min="7" max="7" width="8" style="125" customWidth="1"/>
    <col min="8" max="8" width="10.7109375" style="125" customWidth="1"/>
    <col min="9" max="9" width="8"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241</v>
      </c>
      <c r="M1" s="168" t="str">
        <f>Obsah!$A$1</f>
        <v>I. čtvrtletí 2018</v>
      </c>
    </row>
    <row r="2" spans="1:15" ht="7.5" customHeight="1" x14ac:dyDescent="0.2">
      <c r="H2" s="181"/>
      <c r="I2" s="181"/>
      <c r="J2" s="181"/>
      <c r="K2" s="181"/>
      <c r="L2" s="181"/>
      <c r="M2" s="181"/>
    </row>
    <row r="3" spans="1:15" x14ac:dyDescent="0.2">
      <c r="A3" s="13"/>
      <c r="B3" s="407"/>
      <c r="C3" s="407"/>
      <c r="D3" s="407"/>
      <c r="E3" s="407"/>
      <c r="F3" s="407"/>
      <c r="G3" s="407"/>
      <c r="H3" s="187"/>
      <c r="I3" s="187" t="s">
        <v>192</v>
      </c>
      <c r="J3" s="236">
        <v>0.12782459595571627</v>
      </c>
      <c r="K3" s="187"/>
      <c r="L3" s="187"/>
      <c r="M3" s="187"/>
      <c r="N3" s="243"/>
    </row>
    <row r="4" spans="1:15" x14ac:dyDescent="0.2">
      <c r="A4" s="13"/>
      <c r="B4" s="408"/>
      <c r="C4" s="408"/>
      <c r="D4" s="408"/>
      <c r="E4" s="408"/>
      <c r="F4" s="408"/>
      <c r="G4" s="408"/>
      <c r="H4" s="187"/>
      <c r="I4" s="187" t="s">
        <v>190</v>
      </c>
      <c r="J4" s="236">
        <v>0.19267525415675216</v>
      </c>
      <c r="K4" s="187"/>
      <c r="L4" s="187"/>
      <c r="M4" s="187"/>
      <c r="N4" s="244"/>
    </row>
    <row r="5" spans="1:15" x14ac:dyDescent="0.2">
      <c r="A5" s="26"/>
      <c r="B5" s="409" t="s">
        <v>8</v>
      </c>
      <c r="C5" s="410"/>
      <c r="D5" s="409" t="s">
        <v>9</v>
      </c>
      <c r="E5" s="410"/>
      <c r="F5" s="409" t="s">
        <v>10</v>
      </c>
      <c r="G5" s="411"/>
      <c r="H5" s="187"/>
      <c r="I5" s="187" t="s">
        <v>191</v>
      </c>
      <c r="J5" s="236">
        <v>0.17748963450482863</v>
      </c>
      <c r="K5" s="187"/>
      <c r="L5" s="187"/>
      <c r="M5" s="187"/>
      <c r="N5" s="91"/>
    </row>
    <row r="6" spans="1:15" x14ac:dyDescent="0.2">
      <c r="A6" s="24"/>
      <c r="B6" s="61" t="s">
        <v>53</v>
      </c>
      <c r="C6" s="61" t="s">
        <v>52</v>
      </c>
      <c r="D6" s="61" t="s">
        <v>53</v>
      </c>
      <c r="E6" s="61" t="s">
        <v>52</v>
      </c>
      <c r="F6" s="61" t="s">
        <v>53</v>
      </c>
      <c r="G6" s="245" t="s">
        <v>52</v>
      </c>
      <c r="H6" s="191"/>
      <c r="I6" s="191"/>
      <c r="J6" s="191"/>
      <c r="K6" s="191"/>
      <c r="L6" s="191"/>
      <c r="M6" s="191"/>
      <c r="N6" s="91"/>
    </row>
    <row r="7" spans="1:15" x14ac:dyDescent="0.2">
      <c r="A7" s="382" t="s">
        <v>107</v>
      </c>
      <c r="B7" s="384">
        <f>F8</f>
        <v>7683.5239999999985</v>
      </c>
      <c r="C7" s="385"/>
      <c r="D7" s="385"/>
      <c r="E7" s="385"/>
      <c r="F7" s="385"/>
      <c r="G7" s="385"/>
      <c r="H7" s="187"/>
      <c r="I7" s="187"/>
      <c r="J7" s="187"/>
      <c r="K7" s="187"/>
      <c r="L7" s="187"/>
      <c r="M7" s="187"/>
      <c r="N7" s="72"/>
    </row>
    <row r="8" spans="1:15" x14ac:dyDescent="0.2">
      <c r="A8" s="406"/>
      <c r="B8" s="229">
        <v>7683.5239999999985</v>
      </c>
      <c r="C8" s="206">
        <v>0.12776886729831533</v>
      </c>
      <c r="D8" s="207">
        <v>7683.5239999999985</v>
      </c>
      <c r="E8" s="206">
        <v>0.12776978303375067</v>
      </c>
      <c r="F8" s="207">
        <v>7683.5239999999985</v>
      </c>
      <c r="G8" s="206">
        <v>0.12782459595571627</v>
      </c>
      <c r="H8" s="192"/>
      <c r="I8" s="93"/>
      <c r="J8" s="192"/>
      <c r="K8" s="93"/>
      <c r="L8" s="192"/>
      <c r="M8" s="93"/>
      <c r="N8" s="2"/>
    </row>
    <row r="9" spans="1:15" x14ac:dyDescent="0.2">
      <c r="A9" s="394" t="s">
        <v>106</v>
      </c>
      <c r="B9" s="412">
        <f>SUM(B10,D10,F10)</f>
        <v>11441183.232000003</v>
      </c>
      <c r="C9" s="413"/>
      <c r="D9" s="413"/>
      <c r="E9" s="413"/>
      <c r="F9" s="413"/>
      <c r="G9" s="413"/>
      <c r="H9" s="181"/>
      <c r="I9" s="93"/>
      <c r="J9" s="192"/>
      <c r="K9" s="93"/>
      <c r="L9" s="192"/>
      <c r="M9" s="93"/>
      <c r="N9" s="2"/>
    </row>
    <row r="10" spans="1:15" x14ac:dyDescent="0.2">
      <c r="A10" s="406"/>
      <c r="B10" s="229">
        <v>3929623.4529999993</v>
      </c>
      <c r="C10" s="206">
        <v>0.19556611403629365</v>
      </c>
      <c r="D10" s="207">
        <v>3795003.1320000025</v>
      </c>
      <c r="E10" s="206">
        <v>0.19200001753918053</v>
      </c>
      <c r="F10" s="207">
        <v>3716556.6470000008</v>
      </c>
      <c r="G10" s="206">
        <v>0.19038335108297835</v>
      </c>
      <c r="H10" s="192"/>
      <c r="I10" s="93"/>
      <c r="J10" s="192"/>
      <c r="K10" s="93"/>
      <c r="L10" s="192"/>
      <c r="M10" s="93"/>
      <c r="N10" s="2"/>
    </row>
    <row r="11" spans="1:15" ht="12" customHeight="1" x14ac:dyDescent="0.2">
      <c r="A11" s="394" t="s">
        <v>194</v>
      </c>
      <c r="B11" s="412">
        <f>SUM(B12,D12,F12)</f>
        <v>6724823.8820000002</v>
      </c>
      <c r="C11" s="413"/>
      <c r="D11" s="413"/>
      <c r="E11" s="413"/>
      <c r="F11" s="413"/>
      <c r="G11" s="413"/>
      <c r="H11" s="181"/>
      <c r="I11" s="181"/>
      <c r="J11" s="181" t="str">
        <f>B5</f>
        <v>Leden</v>
      </c>
      <c r="K11" s="83" t="str">
        <f>D5</f>
        <v>Únor</v>
      </c>
      <c r="L11" s="181" t="str">
        <f>F5</f>
        <v>Březen</v>
      </c>
      <c r="M11" s="182"/>
      <c r="N11" s="179"/>
      <c r="O11" s="176"/>
    </row>
    <row r="12" spans="1:15" x14ac:dyDescent="0.2">
      <c r="A12" s="394"/>
      <c r="B12" s="218">
        <v>2189420.6869999999</v>
      </c>
      <c r="C12" s="205">
        <v>0.1772454984760827</v>
      </c>
      <c r="D12" s="64">
        <v>2331873.0590000004</v>
      </c>
      <c r="E12" s="205">
        <v>0.17898689532588338</v>
      </c>
      <c r="F12" s="64">
        <v>2203530.1359999999</v>
      </c>
      <c r="G12" s="205">
        <v>0.17617119518261706</v>
      </c>
      <c r="H12" s="179"/>
      <c r="I12" s="179"/>
      <c r="J12" s="171">
        <f>B12</f>
        <v>2189420.6869999999</v>
      </c>
      <c r="K12" s="171">
        <f>D12</f>
        <v>2331873.0590000004</v>
      </c>
      <c r="L12" s="171">
        <f>F12</f>
        <v>2203530.1359999999</v>
      </c>
      <c r="M12" s="182"/>
      <c r="N12" s="179"/>
      <c r="O12" s="176"/>
    </row>
    <row r="13" spans="1:15" x14ac:dyDescent="0.2">
      <c r="A13" s="58" t="s">
        <v>44</v>
      </c>
      <c r="B13" s="230">
        <v>88882.357000000004</v>
      </c>
      <c r="C13" s="74">
        <v>0.12915940940479179</v>
      </c>
      <c r="D13" s="34">
        <v>65526.745000000003</v>
      </c>
      <c r="E13" s="74">
        <v>9.4464954474834939E-2</v>
      </c>
      <c r="F13" s="34">
        <v>101327.322</v>
      </c>
      <c r="G13" s="74">
        <v>0.1381439171412345</v>
      </c>
      <c r="H13" s="179"/>
      <c r="I13" s="180"/>
      <c r="J13" s="171">
        <f>B13</f>
        <v>88882.357000000004</v>
      </c>
      <c r="K13" s="193">
        <f>D13</f>
        <v>65526.745000000003</v>
      </c>
      <c r="L13" s="171">
        <f>F13</f>
        <v>101327.322</v>
      </c>
      <c r="M13" s="182"/>
    </row>
    <row r="14" spans="1:15" x14ac:dyDescent="0.2">
      <c r="A14" s="58" t="s">
        <v>43</v>
      </c>
      <c r="B14" s="230">
        <v>114.89</v>
      </c>
      <c r="C14" s="249">
        <v>1.760516978132139E-3</v>
      </c>
      <c r="D14" s="250">
        <v>113.03</v>
      </c>
      <c r="E14" s="249">
        <v>1.9280087371222089E-3</v>
      </c>
      <c r="F14" s="250">
        <v>80.260000000000005</v>
      </c>
      <c r="G14" s="74">
        <v>1.2638778942150265E-3</v>
      </c>
      <c r="H14" s="179"/>
      <c r="I14" s="180"/>
      <c r="J14" s="171">
        <f t="shared" ref="J14:J28" si="0">B14</f>
        <v>114.89</v>
      </c>
      <c r="K14" s="193">
        <f t="shared" ref="K14:K28" si="1">D14</f>
        <v>113.03</v>
      </c>
      <c r="L14" s="171">
        <f t="shared" ref="L14:L28" si="2">F14</f>
        <v>80.260000000000005</v>
      </c>
      <c r="M14" s="182"/>
    </row>
    <row r="15" spans="1:15" x14ac:dyDescent="0.2">
      <c r="A15" s="58" t="s">
        <v>42</v>
      </c>
      <c r="B15" s="230">
        <v>1514832.8210000002</v>
      </c>
      <c r="C15" s="249">
        <v>0.81079921905883812</v>
      </c>
      <c r="D15" s="250">
        <v>1634963.0410000002</v>
      </c>
      <c r="E15" s="249">
        <v>0.83045810479555715</v>
      </c>
      <c r="F15" s="250">
        <v>1477361.375</v>
      </c>
      <c r="G15" s="74">
        <v>0.80748527252295688</v>
      </c>
      <c r="H15" s="179"/>
      <c r="I15" s="180"/>
      <c r="J15" s="171">
        <f t="shared" si="0"/>
        <v>1514832.8210000002</v>
      </c>
      <c r="K15" s="193">
        <f t="shared" si="1"/>
        <v>1634963.0410000002</v>
      </c>
      <c r="L15" s="171">
        <f t="shared" si="2"/>
        <v>1477361.375</v>
      </c>
      <c r="M15" s="182"/>
    </row>
    <row r="16" spans="1:15" x14ac:dyDescent="0.2">
      <c r="A16" s="58" t="s">
        <v>70</v>
      </c>
      <c r="B16" s="230">
        <v>213</v>
      </c>
      <c r="C16" s="249">
        <v>0.29220511976294344</v>
      </c>
      <c r="D16" s="250">
        <v>219</v>
      </c>
      <c r="E16" s="249">
        <v>0.33177294005362906</v>
      </c>
      <c r="F16" s="250">
        <v>224.00399999999999</v>
      </c>
      <c r="G16" s="74">
        <v>0.30506037091410249</v>
      </c>
      <c r="H16" s="179"/>
      <c r="I16" s="180"/>
      <c r="J16" s="171">
        <f t="shared" si="0"/>
        <v>213</v>
      </c>
      <c r="K16" s="193">
        <f t="shared" si="1"/>
        <v>219</v>
      </c>
      <c r="L16" s="171">
        <f t="shared" si="2"/>
        <v>224.00399999999999</v>
      </c>
      <c r="M16" s="182"/>
    </row>
    <row r="17" spans="1:13" x14ac:dyDescent="0.2">
      <c r="A17" s="58" t="s">
        <v>71</v>
      </c>
      <c r="B17" s="230">
        <v>0</v>
      </c>
      <c r="C17" s="249">
        <v>0</v>
      </c>
      <c r="D17" s="250">
        <v>0</v>
      </c>
      <c r="E17" s="249">
        <v>0</v>
      </c>
      <c r="F17" s="250">
        <v>0</v>
      </c>
      <c r="G17" s="74">
        <v>0</v>
      </c>
      <c r="H17" s="179"/>
      <c r="I17" s="180"/>
      <c r="J17" s="171">
        <f t="shared" si="0"/>
        <v>0</v>
      </c>
      <c r="K17" s="193">
        <f t="shared" si="1"/>
        <v>0</v>
      </c>
      <c r="L17" s="171">
        <f t="shared" si="2"/>
        <v>0</v>
      </c>
      <c r="M17" s="182"/>
    </row>
    <row r="18" spans="1:13" x14ac:dyDescent="0.2">
      <c r="A18" s="58" t="s">
        <v>72</v>
      </c>
      <c r="B18" s="230">
        <v>0</v>
      </c>
      <c r="C18" s="249">
        <v>0</v>
      </c>
      <c r="D18" s="250">
        <v>0</v>
      </c>
      <c r="E18" s="249">
        <v>0</v>
      </c>
      <c r="F18" s="250">
        <v>0</v>
      </c>
      <c r="G18" s="74">
        <v>0</v>
      </c>
      <c r="H18" s="179"/>
      <c r="I18" s="180"/>
      <c r="J18" s="171">
        <f t="shared" si="0"/>
        <v>0</v>
      </c>
      <c r="K18" s="193">
        <f t="shared" si="1"/>
        <v>0</v>
      </c>
      <c r="L18" s="171">
        <f t="shared" si="2"/>
        <v>0</v>
      </c>
      <c r="M18" s="182"/>
    </row>
    <row r="19" spans="1:13" x14ac:dyDescent="0.2">
      <c r="A19" s="58" t="s">
        <v>41</v>
      </c>
      <c r="B19" s="230">
        <v>91446.659999999989</v>
      </c>
      <c r="C19" s="249">
        <v>1.5646829153184032E-2</v>
      </c>
      <c r="D19" s="250">
        <v>95455.452000000005</v>
      </c>
      <c r="E19" s="249">
        <v>1.5487259180403138E-2</v>
      </c>
      <c r="F19" s="250">
        <v>73122.98599999999</v>
      </c>
      <c r="G19" s="74">
        <v>1.2371081191234964E-2</v>
      </c>
      <c r="H19" s="179"/>
      <c r="I19" s="180"/>
      <c r="J19" s="171">
        <f t="shared" si="0"/>
        <v>91446.659999999989</v>
      </c>
      <c r="K19" s="193">
        <f t="shared" si="1"/>
        <v>95455.452000000005</v>
      </c>
      <c r="L19" s="171">
        <f t="shared" si="2"/>
        <v>73122.98599999999</v>
      </c>
      <c r="M19" s="182"/>
    </row>
    <row r="20" spans="1:13" x14ac:dyDescent="0.2">
      <c r="A20" s="58" t="s">
        <v>84</v>
      </c>
      <c r="B20" s="230">
        <v>0</v>
      </c>
      <c r="C20" s="249">
        <v>0</v>
      </c>
      <c r="D20" s="250">
        <v>0</v>
      </c>
      <c r="E20" s="249">
        <v>0</v>
      </c>
      <c r="F20" s="250">
        <v>0</v>
      </c>
      <c r="G20" s="74">
        <v>0</v>
      </c>
      <c r="H20" s="179"/>
      <c r="I20" s="180"/>
      <c r="J20" s="171">
        <f t="shared" si="0"/>
        <v>0</v>
      </c>
      <c r="K20" s="193">
        <f t="shared" si="1"/>
        <v>0</v>
      </c>
      <c r="L20" s="171">
        <f t="shared" si="2"/>
        <v>0</v>
      </c>
      <c r="M20" s="182"/>
    </row>
    <row r="21" spans="1:13" x14ac:dyDescent="0.2">
      <c r="A21" s="58" t="s">
        <v>40</v>
      </c>
      <c r="B21" s="230">
        <v>49.28</v>
      </c>
      <c r="C21" s="249">
        <v>0.32927970065481765</v>
      </c>
      <c r="D21" s="250">
        <v>43.27</v>
      </c>
      <c r="E21" s="249">
        <v>1</v>
      </c>
      <c r="F21" s="250">
        <v>35.945</v>
      </c>
      <c r="G21" s="74">
        <v>0.3088721804511278</v>
      </c>
      <c r="H21" s="179"/>
      <c r="I21" s="180"/>
      <c r="J21" s="171">
        <f t="shared" si="0"/>
        <v>49.28</v>
      </c>
      <c r="K21" s="193">
        <f t="shared" si="1"/>
        <v>43.27</v>
      </c>
      <c r="L21" s="171">
        <f t="shared" si="2"/>
        <v>35.945</v>
      </c>
      <c r="M21" s="182"/>
    </row>
    <row r="22" spans="1:13" x14ac:dyDescent="0.2">
      <c r="A22" s="58" t="s">
        <v>39</v>
      </c>
      <c r="B22" s="230">
        <v>13421.28</v>
      </c>
      <c r="C22" s="249">
        <v>0.35410014400633971</v>
      </c>
      <c r="D22" s="250">
        <v>17353.12</v>
      </c>
      <c r="E22" s="249">
        <v>0.45867758033165651</v>
      </c>
      <c r="F22" s="250">
        <v>18974.11</v>
      </c>
      <c r="G22" s="74">
        <v>0.49700405783884599</v>
      </c>
      <c r="H22" s="179"/>
      <c r="I22" s="180"/>
      <c r="J22" s="171">
        <f t="shared" si="0"/>
        <v>13421.28</v>
      </c>
      <c r="K22" s="193">
        <f t="shared" si="1"/>
        <v>17353.12</v>
      </c>
      <c r="L22" s="171">
        <f t="shared" si="2"/>
        <v>18974.11</v>
      </c>
      <c r="M22" s="182"/>
    </row>
    <row r="23" spans="1:13" x14ac:dyDescent="0.2">
      <c r="A23" s="58" t="s">
        <v>38</v>
      </c>
      <c r="B23" s="230">
        <v>0</v>
      </c>
      <c r="C23" s="249">
        <v>0</v>
      </c>
      <c r="D23" s="250">
        <v>0</v>
      </c>
      <c r="E23" s="249">
        <v>0</v>
      </c>
      <c r="F23" s="250">
        <v>0</v>
      </c>
      <c r="G23" s="74">
        <v>0</v>
      </c>
      <c r="H23" s="179"/>
      <c r="I23" s="180"/>
      <c r="J23" s="171">
        <f t="shared" si="0"/>
        <v>0</v>
      </c>
      <c r="K23" s="193">
        <f t="shared" si="1"/>
        <v>0</v>
      </c>
      <c r="L23" s="171">
        <f t="shared" si="2"/>
        <v>0</v>
      </c>
      <c r="M23" s="182"/>
    </row>
    <row r="24" spans="1:13" x14ac:dyDescent="0.2">
      <c r="A24" s="58" t="s">
        <v>37</v>
      </c>
      <c r="B24" s="230">
        <v>361</v>
      </c>
      <c r="C24" s="249">
        <v>1.220856940048021E-3</v>
      </c>
      <c r="D24" s="250">
        <v>394</v>
      </c>
      <c r="E24" s="249">
        <v>1.3800378588517874E-3</v>
      </c>
      <c r="F24" s="250">
        <v>85</v>
      </c>
      <c r="G24" s="74">
        <v>3.2721440093829996E-4</v>
      </c>
      <c r="H24" s="179"/>
      <c r="I24" s="180"/>
      <c r="J24" s="171">
        <f t="shared" si="0"/>
        <v>361</v>
      </c>
      <c r="K24" s="193">
        <f t="shared" si="1"/>
        <v>394</v>
      </c>
      <c r="L24" s="171">
        <f t="shared" si="2"/>
        <v>85</v>
      </c>
      <c r="M24" s="182"/>
    </row>
    <row r="25" spans="1:13" x14ac:dyDescent="0.2">
      <c r="A25" s="58" t="s">
        <v>36</v>
      </c>
      <c r="B25" s="230">
        <v>286607.55499999999</v>
      </c>
      <c r="C25" s="249">
        <v>0.70607029859046522</v>
      </c>
      <c r="D25" s="250">
        <v>307946.20200000005</v>
      </c>
      <c r="E25" s="249">
        <v>0.75659581314392887</v>
      </c>
      <c r="F25" s="250">
        <v>337960.603</v>
      </c>
      <c r="G25" s="74">
        <v>0.7616089226152607</v>
      </c>
      <c r="H25" s="179"/>
      <c r="I25" s="180"/>
      <c r="J25" s="171">
        <f t="shared" si="0"/>
        <v>286607.55499999999</v>
      </c>
      <c r="K25" s="193">
        <f t="shared" si="1"/>
        <v>307946.20200000005</v>
      </c>
      <c r="L25" s="171">
        <f t="shared" si="2"/>
        <v>337960.603</v>
      </c>
      <c r="M25" s="182"/>
    </row>
    <row r="26" spans="1:13" x14ac:dyDescent="0.2">
      <c r="A26" s="58" t="s">
        <v>3</v>
      </c>
      <c r="B26" s="230">
        <v>0</v>
      </c>
      <c r="C26" s="249">
        <v>0</v>
      </c>
      <c r="D26" s="250">
        <v>0</v>
      </c>
      <c r="E26" s="249">
        <v>0</v>
      </c>
      <c r="F26" s="250">
        <v>0</v>
      </c>
      <c r="G26" s="74">
        <v>0</v>
      </c>
      <c r="H26" s="179"/>
      <c r="I26" s="180"/>
      <c r="J26" s="171">
        <f t="shared" si="0"/>
        <v>0</v>
      </c>
      <c r="K26" s="193">
        <f t="shared" si="1"/>
        <v>0</v>
      </c>
      <c r="L26" s="171">
        <f t="shared" si="2"/>
        <v>0</v>
      </c>
      <c r="M26" s="182"/>
    </row>
    <row r="27" spans="1:13" x14ac:dyDescent="0.2">
      <c r="A27" s="58" t="s">
        <v>35</v>
      </c>
      <c r="B27" s="230">
        <v>86.975999999999999</v>
      </c>
      <c r="C27" s="249">
        <v>7.5044081150040867E-3</v>
      </c>
      <c r="D27" s="250">
        <v>313.339</v>
      </c>
      <c r="E27" s="249">
        <v>2.0370042433064815E-2</v>
      </c>
      <c r="F27" s="250">
        <v>331.45100000000002</v>
      </c>
      <c r="G27" s="74">
        <v>2.3591169434477709E-2</v>
      </c>
      <c r="H27" s="179"/>
      <c r="I27" s="180"/>
      <c r="J27" s="171">
        <f t="shared" si="0"/>
        <v>86.975999999999999</v>
      </c>
      <c r="K27" s="193">
        <f t="shared" si="1"/>
        <v>313.339</v>
      </c>
      <c r="L27" s="171">
        <f t="shared" si="2"/>
        <v>331.45100000000002</v>
      </c>
      <c r="M27" s="182"/>
    </row>
    <row r="28" spans="1:13" x14ac:dyDescent="0.2">
      <c r="A28" s="232" t="s">
        <v>34</v>
      </c>
      <c r="B28" s="233">
        <v>193404.86800000002</v>
      </c>
      <c r="C28" s="234">
        <v>6.264870213308027E-2</v>
      </c>
      <c r="D28" s="235">
        <v>209545.86000000002</v>
      </c>
      <c r="E28" s="234">
        <v>6.2604305649513484E-2</v>
      </c>
      <c r="F28" s="235">
        <v>194027.07999999996</v>
      </c>
      <c r="G28" s="234">
        <v>6.1180694861641786E-2</v>
      </c>
      <c r="H28" s="179"/>
      <c r="I28" s="180"/>
      <c r="J28" s="171">
        <f t="shared" si="0"/>
        <v>193404.86800000002</v>
      </c>
      <c r="K28" s="193">
        <f t="shared" si="1"/>
        <v>209545.86000000002</v>
      </c>
      <c r="L28" s="171">
        <f t="shared" si="2"/>
        <v>194027.07999999996</v>
      </c>
      <c r="M28" s="179"/>
    </row>
    <row r="29" spans="1:13" ht="12" customHeight="1" x14ac:dyDescent="0.2">
      <c r="A29" s="394" t="s">
        <v>212</v>
      </c>
      <c r="B29" s="412">
        <f>SUM(B30,D30,F30)</f>
        <v>5528072.659</v>
      </c>
      <c r="C29" s="413"/>
      <c r="D29" s="413"/>
      <c r="E29" s="413"/>
      <c r="F29" s="413"/>
      <c r="G29" s="413"/>
      <c r="H29" s="17"/>
      <c r="I29" s="183"/>
      <c r="J29" s="181"/>
      <c r="K29" s="171"/>
      <c r="L29" s="171"/>
      <c r="M29" s="171"/>
    </row>
    <row r="30" spans="1:13" ht="13.5" customHeight="1" x14ac:dyDescent="0.2">
      <c r="A30" s="394"/>
      <c r="B30" s="218">
        <v>1796401.9460000002</v>
      </c>
      <c r="C30" s="205">
        <v>6.6631580621747039E-2</v>
      </c>
      <c r="D30" s="64">
        <v>1900198.3460000001</v>
      </c>
      <c r="E30" s="205">
        <v>6.7839424230740852E-2</v>
      </c>
      <c r="F30" s="64">
        <v>1831472.3670000001</v>
      </c>
      <c r="G30" s="205">
        <v>6.797566912389244E-2</v>
      </c>
      <c r="H30" s="17"/>
      <c r="I30" s="183"/>
      <c r="J30" s="171">
        <f>B30</f>
        <v>1796401.9460000002</v>
      </c>
      <c r="K30" s="171">
        <f>D30</f>
        <v>1900198.3460000001</v>
      </c>
      <c r="L30" s="171">
        <f>F30</f>
        <v>1831472.3670000001</v>
      </c>
      <c r="M30" s="171"/>
    </row>
    <row r="31" spans="1:13" ht="12.75" customHeight="1" x14ac:dyDescent="0.2">
      <c r="A31" s="58" t="s">
        <v>29</v>
      </c>
      <c r="B31" s="230">
        <v>670489.46700000006</v>
      </c>
      <c r="C31" s="74">
        <v>0.27632803925883836</v>
      </c>
      <c r="D31" s="34">
        <v>689718.70000000007</v>
      </c>
      <c r="E31" s="74">
        <v>0.27897602822248629</v>
      </c>
      <c r="F31" s="34">
        <v>680030.58199999994</v>
      </c>
      <c r="G31" s="74">
        <v>0.27634372625295761</v>
      </c>
      <c r="H31" s="179"/>
      <c r="I31" s="180"/>
      <c r="J31" s="171">
        <f>B31</f>
        <v>670489.46700000006</v>
      </c>
      <c r="K31" s="171">
        <f>D31</f>
        <v>689718.70000000007</v>
      </c>
      <c r="L31" s="171">
        <f>F31</f>
        <v>680030.58199999994</v>
      </c>
      <c r="M31" s="171"/>
    </row>
    <row r="32" spans="1:13" ht="12.75" customHeight="1" x14ac:dyDescent="0.2">
      <c r="A32" s="58" t="s">
        <v>0</v>
      </c>
      <c r="B32" s="230">
        <v>110225.70499999999</v>
      </c>
      <c r="C32" s="249">
        <v>0.51015836954751903</v>
      </c>
      <c r="D32" s="250">
        <v>129737.287</v>
      </c>
      <c r="E32" s="249">
        <v>0.51901008808850302</v>
      </c>
      <c r="F32" s="250">
        <v>122208.871</v>
      </c>
      <c r="G32" s="74">
        <v>0.62392551882980063</v>
      </c>
      <c r="H32" s="179"/>
      <c r="I32" s="180"/>
      <c r="J32" s="171">
        <f t="shared" ref="J32:J38" si="3">B32</f>
        <v>110225.70499999999</v>
      </c>
      <c r="K32" s="171">
        <f t="shared" ref="K32:K38" si="4">D32</f>
        <v>129737.287</v>
      </c>
      <c r="L32" s="171">
        <f t="shared" ref="L32:L38" si="5">F32</f>
        <v>122208.871</v>
      </c>
      <c r="M32" s="171"/>
    </row>
    <row r="33" spans="1:13" ht="12.75" customHeight="1" x14ac:dyDescent="0.2">
      <c r="A33" s="58" t="s">
        <v>1</v>
      </c>
      <c r="B33" s="230">
        <v>2252.2649999999999</v>
      </c>
      <c r="C33" s="249">
        <v>2.4339075706778384E-2</v>
      </c>
      <c r="D33" s="250">
        <v>2391.0060000000003</v>
      </c>
      <c r="E33" s="249">
        <v>2.3666606588016465E-2</v>
      </c>
      <c r="F33" s="250">
        <v>2339.7950000000001</v>
      </c>
      <c r="G33" s="74">
        <v>2.3971317056106976E-2</v>
      </c>
      <c r="H33" s="179"/>
      <c r="I33" s="180"/>
      <c r="J33" s="171">
        <f t="shared" si="3"/>
        <v>2252.2649999999999</v>
      </c>
      <c r="K33" s="171">
        <f t="shared" si="4"/>
        <v>2391.0060000000003</v>
      </c>
      <c r="L33" s="171">
        <f t="shared" si="5"/>
        <v>2339.7950000000001</v>
      </c>
      <c r="M33" s="171"/>
    </row>
    <row r="34" spans="1:13" ht="12.75" customHeight="1" x14ac:dyDescent="0.2">
      <c r="A34" s="58" t="s">
        <v>2</v>
      </c>
      <c r="B34" s="230">
        <v>12078.718999999999</v>
      </c>
      <c r="C34" s="249">
        <v>0.2673233796011914</v>
      </c>
      <c r="D34" s="250">
        <v>12962.696</v>
      </c>
      <c r="E34" s="249">
        <v>0.25420565498182895</v>
      </c>
      <c r="F34" s="250">
        <v>10502.778</v>
      </c>
      <c r="G34" s="74">
        <v>0.22004417485943303</v>
      </c>
      <c r="H34" s="179"/>
      <c r="I34" s="180"/>
      <c r="J34" s="171">
        <f t="shared" si="3"/>
        <v>12078.718999999999</v>
      </c>
      <c r="K34" s="171">
        <f t="shared" si="4"/>
        <v>12962.696</v>
      </c>
      <c r="L34" s="171">
        <f t="shared" si="5"/>
        <v>10502.778</v>
      </c>
      <c r="M34" s="181"/>
    </row>
    <row r="35" spans="1:13" x14ac:dyDescent="0.2">
      <c r="A35" s="58" t="s">
        <v>6</v>
      </c>
      <c r="B35" s="230">
        <v>1397.89</v>
      </c>
      <c r="C35" s="249">
        <v>5.791469480199983E-2</v>
      </c>
      <c r="D35" s="250">
        <v>2179.0300000000002</v>
      </c>
      <c r="E35" s="249">
        <v>8.2740032687748488E-2</v>
      </c>
      <c r="F35" s="250">
        <v>1951.26</v>
      </c>
      <c r="G35" s="74">
        <v>6.8982732892909057E-2</v>
      </c>
      <c r="H35" s="179"/>
      <c r="I35" s="180"/>
      <c r="J35" s="171">
        <f t="shared" si="3"/>
        <v>1397.89</v>
      </c>
      <c r="K35" s="171">
        <f t="shared" si="4"/>
        <v>2179.0300000000002</v>
      </c>
      <c r="L35" s="171">
        <f t="shared" si="5"/>
        <v>1951.26</v>
      </c>
      <c r="M35" s="181"/>
    </row>
    <row r="36" spans="1:13" x14ac:dyDescent="0.2">
      <c r="A36" s="58" t="s">
        <v>28</v>
      </c>
      <c r="B36" s="230">
        <v>719469.03900000011</v>
      </c>
      <c r="C36" s="249">
        <v>0.18608597637045374</v>
      </c>
      <c r="D36" s="250">
        <v>762858.98099999991</v>
      </c>
      <c r="E36" s="249">
        <v>0.1868334576589207</v>
      </c>
      <c r="F36" s="250">
        <v>733003.4</v>
      </c>
      <c r="G36" s="74">
        <v>0.18888075535251933</v>
      </c>
      <c r="H36" s="179"/>
      <c r="I36" s="180"/>
      <c r="J36" s="171">
        <f t="shared" si="3"/>
        <v>719469.03900000011</v>
      </c>
      <c r="K36" s="171">
        <f t="shared" si="4"/>
        <v>762858.98099999991</v>
      </c>
      <c r="L36" s="171">
        <f t="shared" si="5"/>
        <v>733003.4</v>
      </c>
      <c r="M36" s="181"/>
    </row>
    <row r="37" spans="1:13" x14ac:dyDescent="0.2">
      <c r="A37" s="58" t="s">
        <v>5</v>
      </c>
      <c r="B37" s="230">
        <v>276933.44300000003</v>
      </c>
      <c r="C37" s="249">
        <v>0.13029738909043995</v>
      </c>
      <c r="D37" s="250">
        <v>296605.66899999999</v>
      </c>
      <c r="E37" s="249">
        <v>0.13000472890395126</v>
      </c>
      <c r="F37" s="250">
        <v>278065.72399999999</v>
      </c>
      <c r="G37" s="74">
        <v>0.12683002810065641</v>
      </c>
      <c r="H37" s="179"/>
      <c r="I37" s="180"/>
      <c r="J37" s="171">
        <f t="shared" si="3"/>
        <v>276933.44300000003</v>
      </c>
      <c r="K37" s="171">
        <f t="shared" si="4"/>
        <v>296605.66899999999</v>
      </c>
      <c r="L37" s="171">
        <f t="shared" si="5"/>
        <v>278065.72399999999</v>
      </c>
      <c r="M37" s="181"/>
    </row>
    <row r="38" spans="1:13" ht="12.75" thickBot="1" x14ac:dyDescent="0.25">
      <c r="A38" s="59" t="s">
        <v>3</v>
      </c>
      <c r="B38" s="231">
        <v>3555.4180000000001</v>
      </c>
      <c r="C38" s="75">
        <v>1.524228157837266E-2</v>
      </c>
      <c r="D38" s="44">
        <v>3744.9769999999999</v>
      </c>
      <c r="E38" s="75">
        <v>1.4899887439312573E-2</v>
      </c>
      <c r="F38" s="44">
        <v>3369.9570000000003</v>
      </c>
      <c r="G38" s="75">
        <v>1.4313331905606274E-2</v>
      </c>
      <c r="H38" s="179"/>
      <c r="I38" s="180"/>
      <c r="J38" s="171">
        <f t="shared" si="3"/>
        <v>3555.4180000000001</v>
      </c>
      <c r="K38" s="171">
        <f t="shared" si="4"/>
        <v>3744.9769999999999</v>
      </c>
      <c r="L38" s="171">
        <f t="shared" si="5"/>
        <v>3369.9570000000003</v>
      </c>
      <c r="M38" s="181"/>
    </row>
    <row r="39" spans="1:13" ht="18" customHeight="1" x14ac:dyDescent="0.2">
      <c r="A39" s="404" t="s">
        <v>268</v>
      </c>
      <c r="B39" s="404"/>
      <c r="C39" s="404"/>
      <c r="D39" s="404"/>
      <c r="E39" s="14"/>
      <c r="F39" s="14"/>
      <c r="G39" s="4" t="s">
        <v>87</v>
      </c>
      <c r="H39" s="17"/>
      <c r="I39" s="181"/>
      <c r="J39" s="181"/>
      <c r="K39" s="181"/>
      <c r="L39" s="181"/>
      <c r="M39" s="181"/>
    </row>
    <row r="40" spans="1:13" x14ac:dyDescent="0.2">
      <c r="A40" s="405"/>
      <c r="B40" s="405"/>
      <c r="C40" s="405"/>
      <c r="D40" s="405"/>
    </row>
    <row r="41" spans="1:13" x14ac:dyDescent="0.2">
      <c r="B41" s="130"/>
      <c r="D41" s="130"/>
      <c r="F41" s="130"/>
    </row>
    <row r="42" spans="1:13" x14ac:dyDescent="0.2">
      <c r="B42" s="130"/>
      <c r="C42" s="130"/>
      <c r="D42" s="130"/>
      <c r="E42" s="130"/>
      <c r="F42" s="130"/>
    </row>
    <row r="43" spans="1:13" x14ac:dyDescent="0.2">
      <c r="B43" s="130"/>
      <c r="C43" s="130"/>
      <c r="D43" s="130"/>
      <c r="E43" s="130"/>
      <c r="F43" s="130"/>
    </row>
    <row r="44" spans="1:13" x14ac:dyDescent="0.2">
      <c r="B44" s="246"/>
      <c r="C44" s="157"/>
      <c r="D44" s="246"/>
      <c r="E44" s="157"/>
      <c r="F44" s="246"/>
    </row>
    <row r="45" spans="1:13" x14ac:dyDescent="0.2">
      <c r="B45" s="130"/>
      <c r="D45" s="130"/>
      <c r="F45" s="130"/>
    </row>
  </sheetData>
  <mergeCells count="14">
    <mergeCell ref="A39:D40"/>
    <mergeCell ref="A7:A8"/>
    <mergeCell ref="B7:G7"/>
    <mergeCell ref="B3:G3"/>
    <mergeCell ref="B4:G4"/>
    <mergeCell ref="B5:C5"/>
    <mergeCell ref="D5:E5"/>
    <mergeCell ref="F5:G5"/>
    <mergeCell ref="A9:A10"/>
    <mergeCell ref="B9:G9"/>
    <mergeCell ref="A11:A12"/>
    <mergeCell ref="B11:G11"/>
    <mergeCell ref="A29:A30"/>
    <mergeCell ref="B29:G29"/>
  </mergeCells>
  <conditionalFormatting sqref="C13:C28 C31:C38 E13:E28 E31:E38 G13:G28 G31:G38">
    <cfRule type="dataBar" priority="1">
      <dataBar>
        <cfvo type="num" val="0"/>
        <cfvo type="num" val="1"/>
        <color rgb="FF63C384"/>
      </dataBar>
      <extLst>
        <ext xmlns:x14="http://schemas.microsoft.com/office/spreadsheetml/2009/9/main" uri="{B025F937-C7B1-47D3-B67F-A62EFF666E3E}">
          <x14:id>{EB1F1929-6359-4EEF-A0DC-5858D2EC354A}</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EB1F1929-6359-4EEF-A0DC-5858D2EC354A}">
            <x14:dataBar minLength="0" maxLength="100" gradient="0" direction="rightToLeft">
              <x14:cfvo type="num">
                <xm:f>0</xm:f>
              </x14:cfvo>
              <x14:cfvo type="num">
                <xm:f>1</xm:f>
              </x14:cfvo>
              <x14:negativeFillColor rgb="FFFF0000"/>
              <x14:axisColor rgb="FF000000"/>
            </x14:dataBar>
          </x14:cfRule>
          <xm:sqref>C13:C28 C31:C38 E13:E28 E31:E38 G13:G28 G31:G38</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zoomScaleNormal="100" workbookViewId="0">
      <selection activeCell="Q32" sqref="Q32"/>
    </sheetView>
  </sheetViews>
  <sheetFormatPr defaultRowHeight="12" x14ac:dyDescent="0.2"/>
  <cols>
    <col min="1" max="1" width="31.7109375" style="125" customWidth="1"/>
    <col min="2" max="2" width="10.7109375" style="125" customWidth="1"/>
    <col min="3" max="3" width="8" style="125" customWidth="1"/>
    <col min="4" max="4" width="10.7109375" style="125" customWidth="1"/>
    <col min="5" max="5" width="8" style="125" bestFit="1" customWidth="1"/>
    <col min="6" max="6" width="10.7109375" style="125" customWidth="1"/>
    <col min="7" max="7" width="8" style="125" customWidth="1"/>
    <col min="8" max="8" width="10.7109375" style="125" customWidth="1"/>
    <col min="9" max="9" width="8"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242</v>
      </c>
      <c r="M1" s="168" t="str">
        <f>Obsah!$A$1</f>
        <v>I. čtvrtletí 2018</v>
      </c>
    </row>
    <row r="2" spans="1:15" ht="7.5" customHeight="1" x14ac:dyDescent="0.2">
      <c r="H2" s="181"/>
      <c r="I2" s="181"/>
      <c r="J2" s="181"/>
      <c r="K2" s="181"/>
      <c r="L2" s="181"/>
      <c r="M2" s="181"/>
    </row>
    <row r="3" spans="1:15" x14ac:dyDescent="0.2">
      <c r="A3" s="13"/>
      <c r="B3" s="407"/>
      <c r="C3" s="407"/>
      <c r="D3" s="407"/>
      <c r="E3" s="407"/>
      <c r="F3" s="407"/>
      <c r="G3" s="407"/>
      <c r="H3" s="187"/>
      <c r="I3" s="187" t="s">
        <v>192</v>
      </c>
      <c r="J3" s="236">
        <v>2.2057946275990052E-2</v>
      </c>
      <c r="K3" s="187"/>
      <c r="L3" s="187"/>
      <c r="M3" s="187"/>
      <c r="N3" s="243"/>
    </row>
    <row r="4" spans="1:15" x14ac:dyDescent="0.2">
      <c r="A4" s="13"/>
      <c r="B4" s="408"/>
      <c r="C4" s="408"/>
      <c r="D4" s="408"/>
      <c r="E4" s="408"/>
      <c r="F4" s="408"/>
      <c r="G4" s="408"/>
      <c r="H4" s="187"/>
      <c r="I4" s="187" t="s">
        <v>190</v>
      </c>
      <c r="J4" s="236">
        <v>3.9233551496467074E-2</v>
      </c>
      <c r="K4" s="187"/>
      <c r="L4" s="187"/>
      <c r="M4" s="187"/>
      <c r="N4" s="244"/>
    </row>
    <row r="5" spans="1:15" x14ac:dyDescent="0.2">
      <c r="A5" s="26"/>
      <c r="B5" s="409" t="s">
        <v>8</v>
      </c>
      <c r="C5" s="410"/>
      <c r="D5" s="409" t="s">
        <v>9</v>
      </c>
      <c r="E5" s="410"/>
      <c r="F5" s="409" t="s">
        <v>10</v>
      </c>
      <c r="G5" s="411"/>
      <c r="H5" s="187"/>
      <c r="I5" s="187" t="s">
        <v>191</v>
      </c>
      <c r="J5" s="236">
        <v>3.8785636916203667E-2</v>
      </c>
      <c r="K5" s="187"/>
      <c r="L5" s="187"/>
      <c r="M5" s="187"/>
      <c r="N5" s="91"/>
    </row>
    <row r="6" spans="1:15" x14ac:dyDescent="0.2">
      <c r="A6" s="24"/>
      <c r="B6" s="61" t="s">
        <v>53</v>
      </c>
      <c r="C6" s="61" t="s">
        <v>52</v>
      </c>
      <c r="D6" s="61" t="s">
        <v>53</v>
      </c>
      <c r="E6" s="61" t="s">
        <v>52</v>
      </c>
      <c r="F6" s="61" t="s">
        <v>53</v>
      </c>
      <c r="G6" s="245" t="s">
        <v>52</v>
      </c>
      <c r="H6" s="191"/>
      <c r="I6" s="191"/>
      <c r="J6" s="191"/>
      <c r="K6" s="191"/>
      <c r="L6" s="191"/>
      <c r="M6" s="191"/>
      <c r="N6" s="91"/>
    </row>
    <row r="7" spans="1:15" x14ac:dyDescent="0.2">
      <c r="A7" s="382" t="s">
        <v>107</v>
      </c>
      <c r="B7" s="384">
        <f>F8</f>
        <v>1325.9009999999998</v>
      </c>
      <c r="C7" s="385"/>
      <c r="D7" s="385"/>
      <c r="E7" s="385"/>
      <c r="F7" s="385"/>
      <c r="G7" s="385"/>
      <c r="H7" s="187"/>
      <c r="I7" s="187"/>
      <c r="J7" s="187"/>
      <c r="K7" s="187"/>
      <c r="L7" s="187"/>
      <c r="M7" s="187"/>
      <c r="N7" s="72"/>
    </row>
    <row r="8" spans="1:15" x14ac:dyDescent="0.2">
      <c r="A8" s="406"/>
      <c r="B8" s="229">
        <v>1331.962</v>
      </c>
      <c r="C8" s="206">
        <v>2.2149117517482695E-2</v>
      </c>
      <c r="D8" s="207">
        <v>1331.8999999999999</v>
      </c>
      <c r="E8" s="206">
        <v>2.2148245261243739E-2</v>
      </c>
      <c r="F8" s="207">
        <v>1325.9009999999998</v>
      </c>
      <c r="G8" s="206">
        <v>2.2057946275990052E-2</v>
      </c>
      <c r="H8" s="192"/>
      <c r="I8" s="93"/>
      <c r="J8" s="192"/>
      <c r="K8" s="93"/>
      <c r="L8" s="192"/>
      <c r="M8" s="93"/>
      <c r="N8" s="2"/>
    </row>
    <row r="9" spans="1:15" x14ac:dyDescent="0.2">
      <c r="A9" s="394" t="s">
        <v>106</v>
      </c>
      <c r="B9" s="412">
        <f>SUM(B10,D10,F10)</f>
        <v>2329714.0749999997</v>
      </c>
      <c r="C9" s="413"/>
      <c r="D9" s="413"/>
      <c r="E9" s="413"/>
      <c r="F9" s="413"/>
      <c r="G9" s="413"/>
      <c r="H9" s="181"/>
      <c r="I9" s="93"/>
      <c r="J9" s="192"/>
      <c r="K9" s="93"/>
      <c r="L9" s="192"/>
      <c r="M9" s="93"/>
      <c r="N9" s="2"/>
    </row>
    <row r="10" spans="1:15" x14ac:dyDescent="0.2">
      <c r="A10" s="406"/>
      <c r="B10" s="229">
        <v>795879.45699999994</v>
      </c>
      <c r="C10" s="206">
        <v>3.9608643043897641E-2</v>
      </c>
      <c r="D10" s="207">
        <v>776536.08999999985</v>
      </c>
      <c r="E10" s="206">
        <v>3.9287172556622424E-2</v>
      </c>
      <c r="F10" s="207">
        <v>757298.52799999993</v>
      </c>
      <c r="G10" s="206">
        <v>3.8793174764933609E-2</v>
      </c>
      <c r="H10" s="192"/>
      <c r="I10" s="93"/>
      <c r="J10" s="192"/>
      <c r="K10" s="93"/>
      <c r="L10" s="192"/>
      <c r="M10" s="93"/>
      <c r="N10" s="2"/>
    </row>
    <row r="11" spans="1:15" ht="12" customHeight="1" x14ac:dyDescent="0.2">
      <c r="A11" s="394" t="s">
        <v>194</v>
      </c>
      <c r="B11" s="412">
        <f>SUM(B12,D12,F12)</f>
        <v>1469531.3229999999</v>
      </c>
      <c r="C11" s="413"/>
      <c r="D11" s="413"/>
      <c r="E11" s="413"/>
      <c r="F11" s="413"/>
      <c r="G11" s="413"/>
      <c r="H11" s="181"/>
      <c r="I11" s="181"/>
      <c r="J11" s="181" t="str">
        <f>B5</f>
        <v>Leden</v>
      </c>
      <c r="K11" s="83" t="str">
        <f>D5</f>
        <v>Únor</v>
      </c>
      <c r="L11" s="181" t="str">
        <f>F5</f>
        <v>Březen</v>
      </c>
      <c r="M11" s="182"/>
      <c r="N11" s="179"/>
      <c r="O11" s="176"/>
    </row>
    <row r="12" spans="1:15" x14ac:dyDescent="0.2">
      <c r="A12" s="394"/>
      <c r="B12" s="218">
        <v>477849.18799999997</v>
      </c>
      <c r="C12" s="205">
        <v>3.8684487648422111E-2</v>
      </c>
      <c r="D12" s="64">
        <v>508763.429</v>
      </c>
      <c r="E12" s="205">
        <v>3.9051005053899246E-2</v>
      </c>
      <c r="F12" s="64">
        <v>482918.70600000001</v>
      </c>
      <c r="G12" s="205">
        <v>3.8609122798973536E-2</v>
      </c>
      <c r="H12" s="179"/>
      <c r="I12" s="179"/>
      <c r="J12" s="171">
        <f>B12</f>
        <v>477849.18799999997</v>
      </c>
      <c r="K12" s="171">
        <f>D12</f>
        <v>508763.429</v>
      </c>
      <c r="L12" s="171">
        <f>F12</f>
        <v>482918.70600000001</v>
      </c>
      <c r="M12" s="182"/>
      <c r="N12" s="179"/>
      <c r="O12" s="176"/>
    </row>
    <row r="13" spans="1:15" x14ac:dyDescent="0.2">
      <c r="A13" s="58" t="s">
        <v>44</v>
      </c>
      <c r="B13" s="230">
        <v>8416.0930000000008</v>
      </c>
      <c r="C13" s="74">
        <v>1.2229846710475988E-2</v>
      </c>
      <c r="D13" s="34">
        <v>7263.3680000000004</v>
      </c>
      <c r="E13" s="74">
        <v>1.0471048538333055E-2</v>
      </c>
      <c r="F13" s="34">
        <v>7419.1970000000001</v>
      </c>
      <c r="G13" s="74">
        <v>1.011491190522627E-2</v>
      </c>
      <c r="H13" s="179"/>
      <c r="I13" s="180"/>
      <c r="J13" s="171">
        <f>B13</f>
        <v>8416.0930000000008</v>
      </c>
      <c r="K13" s="193">
        <f>D13</f>
        <v>7263.3680000000004</v>
      </c>
      <c r="L13" s="171">
        <f>F13</f>
        <v>7419.1970000000001</v>
      </c>
      <c r="M13" s="182"/>
    </row>
    <row r="14" spans="1:15" x14ac:dyDescent="0.2">
      <c r="A14" s="58" t="s">
        <v>43</v>
      </c>
      <c r="B14" s="230">
        <v>6886.8950000000004</v>
      </c>
      <c r="C14" s="249">
        <v>0.10553133931685385</v>
      </c>
      <c r="D14" s="250">
        <v>5957.38</v>
      </c>
      <c r="E14" s="249">
        <v>0.10161798363582329</v>
      </c>
      <c r="F14" s="250">
        <v>6628.41</v>
      </c>
      <c r="G14" s="74">
        <v>0.10437952744572419</v>
      </c>
      <c r="H14" s="179"/>
      <c r="I14" s="180"/>
      <c r="J14" s="171">
        <f t="shared" ref="J14:J28" si="0">B14</f>
        <v>6886.8950000000004</v>
      </c>
      <c r="K14" s="193">
        <f t="shared" ref="K14:K28" si="1">D14</f>
        <v>5957.38</v>
      </c>
      <c r="L14" s="171">
        <f t="shared" ref="L14:L28" si="2">F14</f>
        <v>6628.41</v>
      </c>
      <c r="M14" s="182"/>
    </row>
    <row r="15" spans="1:15" x14ac:dyDescent="0.2">
      <c r="A15" s="58" t="s">
        <v>42</v>
      </c>
      <c r="B15" s="230">
        <v>195013.45499999999</v>
      </c>
      <c r="C15" s="249">
        <v>0.10437901452094682</v>
      </c>
      <c r="D15" s="250">
        <v>210683.967</v>
      </c>
      <c r="E15" s="249">
        <v>0.10701416702276982</v>
      </c>
      <c r="F15" s="250">
        <v>197487.696</v>
      </c>
      <c r="G15" s="74">
        <v>0.10794136676579272</v>
      </c>
      <c r="H15" s="179"/>
      <c r="I15" s="180"/>
      <c r="J15" s="171">
        <f t="shared" si="0"/>
        <v>195013.45499999999</v>
      </c>
      <c r="K15" s="193">
        <f t="shared" si="1"/>
        <v>210683.967</v>
      </c>
      <c r="L15" s="171">
        <f t="shared" si="2"/>
        <v>197487.696</v>
      </c>
      <c r="M15" s="182"/>
    </row>
    <row r="16" spans="1:15" x14ac:dyDescent="0.2">
      <c r="A16" s="58" t="s">
        <v>70</v>
      </c>
      <c r="B16" s="230">
        <v>0</v>
      </c>
      <c r="C16" s="249">
        <v>0</v>
      </c>
      <c r="D16" s="250">
        <v>0</v>
      </c>
      <c r="E16" s="249">
        <v>0</v>
      </c>
      <c r="F16" s="250">
        <v>0</v>
      </c>
      <c r="G16" s="74">
        <v>0</v>
      </c>
      <c r="H16" s="179"/>
      <c r="I16" s="180"/>
      <c r="J16" s="171">
        <f t="shared" si="0"/>
        <v>0</v>
      </c>
      <c r="K16" s="193">
        <f t="shared" si="1"/>
        <v>0</v>
      </c>
      <c r="L16" s="171">
        <f t="shared" si="2"/>
        <v>0</v>
      </c>
      <c r="M16" s="182"/>
    </row>
    <row r="17" spans="1:13" x14ac:dyDescent="0.2">
      <c r="A17" s="58" t="s">
        <v>71</v>
      </c>
      <c r="B17" s="230">
        <v>0</v>
      </c>
      <c r="C17" s="249">
        <v>0</v>
      </c>
      <c r="D17" s="250">
        <v>0</v>
      </c>
      <c r="E17" s="249">
        <v>0</v>
      </c>
      <c r="F17" s="250">
        <v>0</v>
      </c>
      <c r="G17" s="74">
        <v>0</v>
      </c>
      <c r="H17" s="179"/>
      <c r="I17" s="180"/>
      <c r="J17" s="171">
        <f t="shared" si="0"/>
        <v>0</v>
      </c>
      <c r="K17" s="193">
        <f t="shared" si="1"/>
        <v>0</v>
      </c>
      <c r="L17" s="171">
        <f t="shared" si="2"/>
        <v>0</v>
      </c>
      <c r="M17" s="182"/>
    </row>
    <row r="18" spans="1:13" x14ac:dyDescent="0.2">
      <c r="A18" s="58" t="s">
        <v>72</v>
      </c>
      <c r="B18" s="230">
        <v>0</v>
      </c>
      <c r="C18" s="249">
        <v>0</v>
      </c>
      <c r="D18" s="250">
        <v>0</v>
      </c>
      <c r="E18" s="249">
        <v>0</v>
      </c>
      <c r="F18" s="250">
        <v>0</v>
      </c>
      <c r="G18" s="74">
        <v>0</v>
      </c>
      <c r="H18" s="179"/>
      <c r="I18" s="180"/>
      <c r="J18" s="171">
        <f t="shared" si="0"/>
        <v>0</v>
      </c>
      <c r="K18" s="193">
        <f t="shared" si="1"/>
        <v>0</v>
      </c>
      <c r="L18" s="171">
        <f t="shared" si="2"/>
        <v>0</v>
      </c>
      <c r="M18" s="182"/>
    </row>
    <row r="19" spans="1:13" x14ac:dyDescent="0.2">
      <c r="A19" s="58" t="s">
        <v>41</v>
      </c>
      <c r="B19" s="230">
        <v>153254.16499999998</v>
      </c>
      <c r="C19" s="249">
        <v>2.6222299827778028E-2</v>
      </c>
      <c r="D19" s="250">
        <v>160060.28400000001</v>
      </c>
      <c r="E19" s="249">
        <v>2.5969130634852931E-2</v>
      </c>
      <c r="F19" s="250">
        <v>154843.56400000001</v>
      </c>
      <c r="G19" s="74">
        <v>2.6196718801721086E-2</v>
      </c>
      <c r="H19" s="179"/>
      <c r="I19" s="180"/>
      <c r="J19" s="171">
        <f t="shared" si="0"/>
        <v>153254.16499999998</v>
      </c>
      <c r="K19" s="193">
        <f t="shared" si="1"/>
        <v>160060.28400000001</v>
      </c>
      <c r="L19" s="171">
        <f t="shared" si="2"/>
        <v>154843.56400000001</v>
      </c>
      <c r="M19" s="182"/>
    </row>
    <row r="20" spans="1:13" x14ac:dyDescent="0.2">
      <c r="A20" s="58" t="s">
        <v>84</v>
      </c>
      <c r="B20" s="230">
        <v>0</v>
      </c>
      <c r="C20" s="249">
        <v>0</v>
      </c>
      <c r="D20" s="250">
        <v>0</v>
      </c>
      <c r="E20" s="249">
        <v>0</v>
      </c>
      <c r="F20" s="250">
        <v>0</v>
      </c>
      <c r="G20" s="74">
        <v>0</v>
      </c>
      <c r="H20" s="179"/>
      <c r="I20" s="180"/>
      <c r="J20" s="171">
        <f t="shared" si="0"/>
        <v>0</v>
      </c>
      <c r="K20" s="193">
        <f t="shared" si="1"/>
        <v>0</v>
      </c>
      <c r="L20" s="171">
        <f t="shared" si="2"/>
        <v>0</v>
      </c>
      <c r="M20" s="182"/>
    </row>
    <row r="21" spans="1:13" x14ac:dyDescent="0.2">
      <c r="A21" s="58" t="s">
        <v>40</v>
      </c>
      <c r="B21" s="230">
        <v>0</v>
      </c>
      <c r="C21" s="249">
        <v>0</v>
      </c>
      <c r="D21" s="250">
        <v>0</v>
      </c>
      <c r="E21" s="249">
        <v>0</v>
      </c>
      <c r="F21" s="250">
        <v>0</v>
      </c>
      <c r="G21" s="74">
        <v>0</v>
      </c>
      <c r="H21" s="179"/>
      <c r="I21" s="180"/>
      <c r="J21" s="171">
        <f t="shared" si="0"/>
        <v>0</v>
      </c>
      <c r="K21" s="193">
        <f t="shared" si="1"/>
        <v>0</v>
      </c>
      <c r="L21" s="171">
        <f t="shared" si="2"/>
        <v>0</v>
      </c>
      <c r="M21" s="182"/>
    </row>
    <row r="22" spans="1:13" x14ac:dyDescent="0.2">
      <c r="A22" s="58" t="s">
        <v>39</v>
      </c>
      <c r="B22" s="230">
        <v>0</v>
      </c>
      <c r="C22" s="249">
        <v>0</v>
      </c>
      <c r="D22" s="250">
        <v>0</v>
      </c>
      <c r="E22" s="249">
        <v>0</v>
      </c>
      <c r="F22" s="250">
        <v>0</v>
      </c>
      <c r="G22" s="74">
        <v>0</v>
      </c>
      <c r="H22" s="179"/>
      <c r="I22" s="180"/>
      <c r="J22" s="171">
        <f t="shared" si="0"/>
        <v>0</v>
      </c>
      <c r="K22" s="193">
        <f t="shared" si="1"/>
        <v>0</v>
      </c>
      <c r="L22" s="171">
        <f t="shared" si="2"/>
        <v>0</v>
      </c>
      <c r="M22" s="182"/>
    </row>
    <row r="23" spans="1:13" x14ac:dyDescent="0.2">
      <c r="A23" s="58" t="s">
        <v>38</v>
      </c>
      <c r="B23" s="230">
        <v>145.023</v>
      </c>
      <c r="C23" s="249">
        <v>1.5368027068870693E-2</v>
      </c>
      <c r="D23" s="250">
        <v>2454.163</v>
      </c>
      <c r="E23" s="249">
        <v>0.18299190534563339</v>
      </c>
      <c r="F23" s="250">
        <v>1863.693</v>
      </c>
      <c r="G23" s="74">
        <v>0.15141903166527762</v>
      </c>
      <c r="H23" s="179"/>
      <c r="I23" s="180"/>
      <c r="J23" s="171">
        <f t="shared" si="0"/>
        <v>145.023</v>
      </c>
      <c r="K23" s="193">
        <f t="shared" si="1"/>
        <v>2454.163</v>
      </c>
      <c r="L23" s="171">
        <f t="shared" si="2"/>
        <v>1863.693</v>
      </c>
      <c r="M23" s="182"/>
    </row>
    <row r="24" spans="1:13" x14ac:dyDescent="0.2">
      <c r="A24" s="58" t="s">
        <v>37</v>
      </c>
      <c r="B24" s="230">
        <v>0</v>
      </c>
      <c r="C24" s="249">
        <v>0</v>
      </c>
      <c r="D24" s="250">
        <v>0</v>
      </c>
      <c r="E24" s="249">
        <v>0</v>
      </c>
      <c r="F24" s="250">
        <v>0</v>
      </c>
      <c r="G24" s="74">
        <v>0</v>
      </c>
      <c r="H24" s="179"/>
      <c r="I24" s="180"/>
      <c r="J24" s="171">
        <f t="shared" si="0"/>
        <v>0</v>
      </c>
      <c r="K24" s="193">
        <f t="shared" si="1"/>
        <v>0</v>
      </c>
      <c r="L24" s="171">
        <f t="shared" si="2"/>
        <v>0</v>
      </c>
      <c r="M24" s="182"/>
    </row>
    <row r="25" spans="1:13" x14ac:dyDescent="0.2">
      <c r="A25" s="58" t="s">
        <v>36</v>
      </c>
      <c r="B25" s="230">
        <v>0</v>
      </c>
      <c r="C25" s="249">
        <v>0</v>
      </c>
      <c r="D25" s="250">
        <v>0</v>
      </c>
      <c r="E25" s="249">
        <v>0</v>
      </c>
      <c r="F25" s="250">
        <v>0</v>
      </c>
      <c r="G25" s="74">
        <v>0</v>
      </c>
      <c r="H25" s="179"/>
      <c r="I25" s="180"/>
      <c r="J25" s="171">
        <f t="shared" si="0"/>
        <v>0</v>
      </c>
      <c r="K25" s="193">
        <f t="shared" si="1"/>
        <v>0</v>
      </c>
      <c r="L25" s="171">
        <f t="shared" si="2"/>
        <v>0</v>
      </c>
      <c r="M25" s="182"/>
    </row>
    <row r="26" spans="1:13" x14ac:dyDescent="0.2">
      <c r="A26" s="58" t="s">
        <v>3</v>
      </c>
      <c r="B26" s="230">
        <v>0</v>
      </c>
      <c r="C26" s="249">
        <v>0</v>
      </c>
      <c r="D26" s="250">
        <v>0</v>
      </c>
      <c r="E26" s="249">
        <v>0</v>
      </c>
      <c r="F26" s="250">
        <v>0</v>
      </c>
      <c r="G26" s="74">
        <v>0</v>
      </c>
      <c r="H26" s="179"/>
      <c r="I26" s="180"/>
      <c r="J26" s="171">
        <f t="shared" si="0"/>
        <v>0</v>
      </c>
      <c r="K26" s="193">
        <f t="shared" si="1"/>
        <v>0</v>
      </c>
      <c r="L26" s="171">
        <f t="shared" si="2"/>
        <v>0</v>
      </c>
      <c r="M26" s="182"/>
    </row>
    <row r="27" spans="1:13" x14ac:dyDescent="0.2">
      <c r="A27" s="58" t="s">
        <v>35</v>
      </c>
      <c r="B27" s="230">
        <v>2386.0699999999997</v>
      </c>
      <c r="C27" s="249">
        <v>0.20587337967908159</v>
      </c>
      <c r="D27" s="250">
        <v>2487.308</v>
      </c>
      <c r="E27" s="249">
        <v>0.16169889322459566</v>
      </c>
      <c r="F27" s="250">
        <v>2486.674</v>
      </c>
      <c r="G27" s="74">
        <v>0.17699010611616928</v>
      </c>
      <c r="H27" s="179"/>
      <c r="I27" s="180"/>
      <c r="J27" s="171">
        <f t="shared" si="0"/>
        <v>2386.0699999999997</v>
      </c>
      <c r="K27" s="193">
        <f t="shared" si="1"/>
        <v>2487.308</v>
      </c>
      <c r="L27" s="171">
        <f t="shared" si="2"/>
        <v>2486.674</v>
      </c>
      <c r="M27" s="182"/>
    </row>
    <row r="28" spans="1:13" x14ac:dyDescent="0.2">
      <c r="A28" s="232" t="s">
        <v>34</v>
      </c>
      <c r="B28" s="233">
        <v>111747.48699999998</v>
      </c>
      <c r="C28" s="234">
        <v>3.6197822213985105E-2</v>
      </c>
      <c r="D28" s="235">
        <v>119856.959</v>
      </c>
      <c r="E28" s="234">
        <v>3.5808685007936714E-2</v>
      </c>
      <c r="F28" s="235">
        <v>112189.47199999999</v>
      </c>
      <c r="G28" s="234">
        <v>3.5375628253132022E-2</v>
      </c>
      <c r="H28" s="179"/>
      <c r="I28" s="180"/>
      <c r="J28" s="171">
        <f t="shared" si="0"/>
        <v>111747.48699999998</v>
      </c>
      <c r="K28" s="193">
        <f t="shared" si="1"/>
        <v>119856.959</v>
      </c>
      <c r="L28" s="171">
        <f t="shared" si="2"/>
        <v>112189.47199999999</v>
      </c>
      <c r="M28" s="179"/>
    </row>
    <row r="29" spans="1:13" ht="12" customHeight="1" x14ac:dyDescent="0.2">
      <c r="A29" s="394" t="s">
        <v>212</v>
      </c>
      <c r="B29" s="412">
        <f>SUM(B30,D30,F30)</f>
        <v>1049154.21</v>
      </c>
      <c r="C29" s="413"/>
      <c r="D29" s="413"/>
      <c r="E29" s="413"/>
      <c r="F29" s="413"/>
      <c r="G29" s="413"/>
      <c r="H29" s="17"/>
      <c r="I29" s="183"/>
      <c r="J29" s="181"/>
      <c r="K29" s="171"/>
      <c r="L29" s="171"/>
      <c r="M29" s="171"/>
    </row>
    <row r="30" spans="1:13" ht="13.5" customHeight="1" x14ac:dyDescent="0.2">
      <c r="A30" s="394"/>
      <c r="B30" s="218">
        <v>336746.31400000001</v>
      </c>
      <c r="C30" s="205">
        <v>3.7294730964362997E-2</v>
      </c>
      <c r="D30" s="64">
        <v>359448.88</v>
      </c>
      <c r="E30" s="205">
        <v>3.7770770451089314E-2</v>
      </c>
      <c r="F30" s="64">
        <v>352959.016</v>
      </c>
      <c r="G30" s="205">
        <v>3.8621383704450667E-2</v>
      </c>
      <c r="H30" s="17"/>
      <c r="I30" s="183"/>
      <c r="J30" s="171">
        <f>B30</f>
        <v>336746.31400000001</v>
      </c>
      <c r="K30" s="171">
        <f>D30</f>
        <v>359448.88</v>
      </c>
      <c r="L30" s="171">
        <f>F30</f>
        <v>352959.016</v>
      </c>
      <c r="M30" s="171"/>
    </row>
    <row r="31" spans="1:13" ht="12.75" customHeight="1" x14ac:dyDescent="0.2">
      <c r="A31" s="58" t="s">
        <v>29</v>
      </c>
      <c r="B31" s="230">
        <v>54353.409999999996</v>
      </c>
      <c r="C31" s="74">
        <v>2.2400607245231692E-2</v>
      </c>
      <c r="D31" s="34">
        <v>58560.055</v>
      </c>
      <c r="E31" s="74">
        <v>2.3686252897580345E-2</v>
      </c>
      <c r="F31" s="34">
        <v>51366.709000000003</v>
      </c>
      <c r="G31" s="74">
        <v>2.0873866773261286E-2</v>
      </c>
      <c r="H31" s="179"/>
      <c r="I31" s="180"/>
      <c r="J31" s="171">
        <f>B31</f>
        <v>54353.409999999996</v>
      </c>
      <c r="K31" s="171">
        <f>D31</f>
        <v>58560.055</v>
      </c>
      <c r="L31" s="171">
        <f>F31</f>
        <v>51366.709000000003</v>
      </c>
      <c r="M31" s="171"/>
    </row>
    <row r="32" spans="1:13" ht="12.75" customHeight="1" x14ac:dyDescent="0.2">
      <c r="A32" s="58" t="s">
        <v>0</v>
      </c>
      <c r="B32" s="230">
        <v>0</v>
      </c>
      <c r="C32" s="249">
        <v>0</v>
      </c>
      <c r="D32" s="250">
        <v>0</v>
      </c>
      <c r="E32" s="249">
        <v>0</v>
      </c>
      <c r="F32" s="250">
        <v>0</v>
      </c>
      <c r="G32" s="74">
        <v>0</v>
      </c>
      <c r="H32" s="179"/>
      <c r="I32" s="180"/>
      <c r="J32" s="171">
        <f t="shared" ref="J32:J38" si="3">B32</f>
        <v>0</v>
      </c>
      <c r="K32" s="171">
        <f t="shared" ref="K32:K38" si="4">D32</f>
        <v>0</v>
      </c>
      <c r="L32" s="171">
        <f t="shared" ref="L32:L38" si="5">F32</f>
        <v>0</v>
      </c>
      <c r="M32" s="171"/>
    </row>
    <row r="33" spans="1:13" ht="12.75" customHeight="1" x14ac:dyDescent="0.2">
      <c r="A33" s="58" t="s">
        <v>1</v>
      </c>
      <c r="B33" s="230">
        <v>247.6</v>
      </c>
      <c r="C33" s="249">
        <v>2.6756865399934415E-3</v>
      </c>
      <c r="D33" s="250">
        <v>313.39999999999998</v>
      </c>
      <c r="E33" s="249">
        <v>3.102089457192645E-3</v>
      </c>
      <c r="F33" s="250">
        <v>294.39999999999998</v>
      </c>
      <c r="G33" s="74">
        <v>3.0161427566594051E-3</v>
      </c>
      <c r="H33" s="179"/>
      <c r="I33" s="180"/>
      <c r="J33" s="171">
        <f t="shared" si="3"/>
        <v>247.6</v>
      </c>
      <c r="K33" s="171">
        <f t="shared" si="4"/>
        <v>313.39999999999998</v>
      </c>
      <c r="L33" s="171">
        <f t="shared" si="5"/>
        <v>294.39999999999998</v>
      </c>
      <c r="M33" s="171"/>
    </row>
    <row r="34" spans="1:13" ht="12.75" customHeight="1" x14ac:dyDescent="0.2">
      <c r="A34" s="58" t="s">
        <v>2</v>
      </c>
      <c r="B34" s="230">
        <v>3385.9629999999997</v>
      </c>
      <c r="C34" s="249">
        <v>7.4937339991483276E-2</v>
      </c>
      <c r="D34" s="250">
        <v>3613.3529999999996</v>
      </c>
      <c r="E34" s="249">
        <v>7.0859855545910858E-2</v>
      </c>
      <c r="F34" s="250">
        <v>3099.77</v>
      </c>
      <c r="G34" s="74">
        <v>6.4943420864844031E-2</v>
      </c>
      <c r="H34" s="179"/>
      <c r="I34" s="180"/>
      <c r="J34" s="171">
        <f t="shared" si="3"/>
        <v>3385.9629999999997</v>
      </c>
      <c r="K34" s="171">
        <f t="shared" si="4"/>
        <v>3613.3529999999996</v>
      </c>
      <c r="L34" s="171">
        <f t="shared" si="5"/>
        <v>3099.77</v>
      </c>
      <c r="M34" s="181"/>
    </row>
    <row r="35" spans="1:13" x14ac:dyDescent="0.2">
      <c r="A35" s="58" t="s">
        <v>6</v>
      </c>
      <c r="B35" s="230">
        <v>1105.1559999999999</v>
      </c>
      <c r="C35" s="249">
        <v>4.5786701706571273E-2</v>
      </c>
      <c r="D35" s="250">
        <v>1071.6320000000001</v>
      </c>
      <c r="E35" s="249">
        <v>4.0690980256920403E-2</v>
      </c>
      <c r="F35" s="250">
        <v>1028.9010000000001</v>
      </c>
      <c r="G35" s="74">
        <v>3.6374651689804041E-2</v>
      </c>
      <c r="H35" s="179"/>
      <c r="I35" s="180"/>
      <c r="J35" s="171">
        <f t="shared" si="3"/>
        <v>1105.1559999999999</v>
      </c>
      <c r="K35" s="171">
        <f t="shared" si="4"/>
        <v>1071.6320000000001</v>
      </c>
      <c r="L35" s="171">
        <f t="shared" si="5"/>
        <v>1028.9010000000001</v>
      </c>
      <c r="M35" s="181"/>
    </row>
    <row r="36" spans="1:13" x14ac:dyDescent="0.2">
      <c r="A36" s="58" t="s">
        <v>28</v>
      </c>
      <c r="B36" s="230">
        <v>168128.022</v>
      </c>
      <c r="C36" s="249">
        <v>4.3485216782348741E-2</v>
      </c>
      <c r="D36" s="250">
        <v>180128.22900000002</v>
      </c>
      <c r="E36" s="249">
        <v>4.4115597619277268E-2</v>
      </c>
      <c r="F36" s="250">
        <v>167674.80899999998</v>
      </c>
      <c r="G36" s="74">
        <v>4.3206545259557326E-2</v>
      </c>
      <c r="H36" s="179"/>
      <c r="I36" s="180"/>
      <c r="J36" s="171">
        <f t="shared" si="3"/>
        <v>168128.022</v>
      </c>
      <c r="K36" s="171">
        <f t="shared" si="4"/>
        <v>180128.22900000002</v>
      </c>
      <c r="L36" s="171">
        <f t="shared" si="5"/>
        <v>167674.80899999998</v>
      </c>
      <c r="M36" s="181"/>
    </row>
    <row r="37" spans="1:13" x14ac:dyDescent="0.2">
      <c r="A37" s="58" t="s">
        <v>5</v>
      </c>
      <c r="B37" s="230">
        <v>104931.696</v>
      </c>
      <c r="C37" s="249">
        <v>4.9370440325012532E-2</v>
      </c>
      <c r="D37" s="250">
        <v>111304.27399999999</v>
      </c>
      <c r="E37" s="249">
        <v>4.8785588003110995E-2</v>
      </c>
      <c r="F37" s="250">
        <v>124805.67500000003</v>
      </c>
      <c r="G37" s="74">
        <v>5.6925776538252502E-2</v>
      </c>
      <c r="H37" s="179"/>
      <c r="I37" s="180"/>
      <c r="J37" s="171">
        <f t="shared" si="3"/>
        <v>104931.696</v>
      </c>
      <c r="K37" s="171">
        <f t="shared" si="4"/>
        <v>111304.27399999999</v>
      </c>
      <c r="L37" s="171">
        <f t="shared" si="5"/>
        <v>124805.67500000003</v>
      </c>
      <c r="M37" s="181"/>
    </row>
    <row r="38" spans="1:13" ht="12.75" thickBot="1" x14ac:dyDescent="0.25">
      <c r="A38" s="59" t="s">
        <v>3</v>
      </c>
      <c r="B38" s="231">
        <v>4594.4669999999996</v>
      </c>
      <c r="C38" s="75">
        <v>1.9696744438077628E-2</v>
      </c>
      <c r="D38" s="44">
        <v>4457.9369999999999</v>
      </c>
      <c r="E38" s="75">
        <v>1.7736493311319875E-2</v>
      </c>
      <c r="F38" s="44">
        <v>4688.7520000000004</v>
      </c>
      <c r="G38" s="75">
        <v>1.9914694341522824E-2</v>
      </c>
      <c r="H38" s="179"/>
      <c r="I38" s="180"/>
      <c r="J38" s="171">
        <f t="shared" si="3"/>
        <v>4594.4669999999996</v>
      </c>
      <c r="K38" s="171">
        <f t="shared" si="4"/>
        <v>4457.9369999999999</v>
      </c>
      <c r="L38" s="171">
        <f t="shared" si="5"/>
        <v>4688.7520000000004</v>
      </c>
      <c r="M38" s="181"/>
    </row>
    <row r="39" spans="1:13" ht="18" customHeight="1" x14ac:dyDescent="0.2">
      <c r="A39" s="404" t="s">
        <v>268</v>
      </c>
      <c r="B39" s="404"/>
      <c r="C39" s="404"/>
      <c r="D39" s="404"/>
      <c r="E39" s="14"/>
      <c r="F39" s="14"/>
      <c r="G39" s="4" t="s">
        <v>87</v>
      </c>
      <c r="H39" s="17"/>
      <c r="I39" s="181"/>
      <c r="J39" s="181"/>
      <c r="K39" s="181"/>
      <c r="L39" s="181"/>
      <c r="M39" s="181"/>
    </row>
    <row r="40" spans="1:13" x14ac:dyDescent="0.2">
      <c r="A40" s="405"/>
      <c r="B40" s="405"/>
      <c r="C40" s="405"/>
      <c r="D40" s="405"/>
    </row>
    <row r="41" spans="1:13" x14ac:dyDescent="0.2">
      <c r="B41" s="130"/>
      <c r="D41" s="130"/>
      <c r="F41" s="130"/>
    </row>
    <row r="42" spans="1:13" x14ac:dyDescent="0.2">
      <c r="B42" s="130"/>
      <c r="C42" s="130"/>
      <c r="D42" s="130"/>
      <c r="E42" s="130"/>
      <c r="F42" s="130"/>
    </row>
    <row r="43" spans="1:13" x14ac:dyDescent="0.2">
      <c r="B43" s="130"/>
      <c r="C43" s="130"/>
      <c r="D43" s="130"/>
      <c r="E43" s="130"/>
      <c r="F43" s="130"/>
    </row>
    <row r="44" spans="1:13" x14ac:dyDescent="0.2">
      <c r="B44" s="246"/>
      <c r="C44" s="157"/>
      <c r="D44" s="246"/>
      <c r="E44" s="157"/>
      <c r="F44" s="246"/>
    </row>
    <row r="45" spans="1:13" x14ac:dyDescent="0.2">
      <c r="B45" s="130"/>
      <c r="D45" s="130"/>
      <c r="F45" s="130"/>
    </row>
  </sheetData>
  <mergeCells count="14">
    <mergeCell ref="A39:D40"/>
    <mergeCell ref="A7:A8"/>
    <mergeCell ref="B7:G7"/>
    <mergeCell ref="B3:G3"/>
    <mergeCell ref="B4:G4"/>
    <mergeCell ref="B5:C5"/>
    <mergeCell ref="D5:E5"/>
    <mergeCell ref="F5:G5"/>
    <mergeCell ref="A9:A10"/>
    <mergeCell ref="B9:G9"/>
    <mergeCell ref="A11:A12"/>
    <mergeCell ref="B11:G11"/>
    <mergeCell ref="A29:A30"/>
    <mergeCell ref="B29:G29"/>
  </mergeCells>
  <conditionalFormatting sqref="C13:C28 C31:C38 E13:E28 E31:E38 G13:G28 G31:G38">
    <cfRule type="dataBar" priority="1">
      <dataBar>
        <cfvo type="num" val="0"/>
        <cfvo type="num" val="1"/>
        <color rgb="FF63C384"/>
      </dataBar>
      <extLst>
        <ext xmlns:x14="http://schemas.microsoft.com/office/spreadsheetml/2009/9/main" uri="{B025F937-C7B1-47D3-B67F-A62EFF666E3E}">
          <x14:id>{531DB922-ED5A-4529-A580-006568A0FF12}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531DB922-ED5A-4529-A580-006568A0FF12}">
            <x14:dataBar minLength="0" maxLength="100" gradient="0" direction="rightToLeft">
              <x14:cfvo type="num">
                <xm:f>0</xm:f>
              </x14:cfvo>
              <x14:cfvo type="num">
                <xm:f>1</xm:f>
              </x14:cfvo>
              <x14:negativeFillColor rgb="FFFF0000"/>
              <x14:axisColor rgb="FF000000"/>
            </x14:dataBar>
          </x14:cfRule>
          <xm:sqref>C13:C28 C31:C38 E13:E28 E31:E38 G13:G28 G31:G38</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zoomScaleNormal="100" workbookViewId="0">
      <selection activeCell="F14" sqref="F14"/>
    </sheetView>
  </sheetViews>
  <sheetFormatPr defaultRowHeight="12" x14ac:dyDescent="0.2"/>
  <cols>
    <col min="1" max="1" width="31.7109375" style="125" customWidth="1"/>
    <col min="2" max="2" width="10.7109375" style="125" customWidth="1"/>
    <col min="3" max="3" width="8" style="125" customWidth="1"/>
    <col min="4" max="4" width="10.7109375" style="125" customWidth="1"/>
    <col min="5" max="5" width="8" style="125" bestFit="1" customWidth="1"/>
    <col min="6" max="6" width="10.7109375" style="125" customWidth="1"/>
    <col min="7" max="7" width="8" style="125" customWidth="1"/>
    <col min="8" max="8" width="10.7109375" style="125" customWidth="1"/>
    <col min="9" max="9" width="8"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243</v>
      </c>
      <c r="M1" s="168" t="str">
        <f>Obsah!$A$1</f>
        <v>I. čtvrtletí 2018</v>
      </c>
    </row>
    <row r="2" spans="1:15" ht="7.5" customHeight="1" x14ac:dyDescent="0.2">
      <c r="H2" s="181"/>
      <c r="I2" s="181"/>
      <c r="J2" s="181"/>
      <c r="K2" s="181"/>
      <c r="L2" s="181"/>
      <c r="M2" s="181"/>
    </row>
    <row r="3" spans="1:15" x14ac:dyDescent="0.2">
      <c r="A3" s="13"/>
      <c r="B3" s="407"/>
      <c r="C3" s="407"/>
      <c r="D3" s="407"/>
      <c r="E3" s="407"/>
      <c r="F3" s="407"/>
      <c r="G3" s="407"/>
      <c r="H3" s="187"/>
      <c r="I3" s="187" t="s">
        <v>192</v>
      </c>
      <c r="J3" s="236">
        <v>6.1611728616595245E-2</v>
      </c>
      <c r="K3" s="187"/>
      <c r="L3" s="187"/>
      <c r="M3" s="187"/>
      <c r="N3" s="243"/>
    </row>
    <row r="4" spans="1:15" x14ac:dyDescent="0.2">
      <c r="A4" s="13"/>
      <c r="B4" s="408"/>
      <c r="C4" s="408"/>
      <c r="D4" s="408"/>
      <c r="E4" s="408"/>
      <c r="F4" s="408"/>
      <c r="G4" s="408"/>
      <c r="H4" s="187"/>
      <c r="I4" s="187" t="s">
        <v>190</v>
      </c>
      <c r="J4" s="236">
        <v>4.3657870942193852E-2</v>
      </c>
      <c r="K4" s="187"/>
      <c r="L4" s="187"/>
      <c r="M4" s="187"/>
      <c r="N4" s="244"/>
    </row>
    <row r="5" spans="1:15" x14ac:dyDescent="0.2">
      <c r="A5" s="26"/>
      <c r="B5" s="409" t="s">
        <v>8</v>
      </c>
      <c r="C5" s="410"/>
      <c r="D5" s="409" t="s">
        <v>9</v>
      </c>
      <c r="E5" s="410"/>
      <c r="F5" s="409" t="s">
        <v>10</v>
      </c>
      <c r="G5" s="411"/>
      <c r="H5" s="187"/>
      <c r="I5" s="187" t="s">
        <v>191</v>
      </c>
      <c r="J5" s="236">
        <v>5.233359507273512E-2</v>
      </c>
      <c r="K5" s="187"/>
      <c r="L5" s="187"/>
      <c r="M5" s="187"/>
      <c r="N5" s="91"/>
    </row>
    <row r="6" spans="1:15" x14ac:dyDescent="0.2">
      <c r="A6" s="24"/>
      <c r="B6" s="61" t="s">
        <v>53</v>
      </c>
      <c r="C6" s="61" t="s">
        <v>52</v>
      </c>
      <c r="D6" s="61" t="s">
        <v>53</v>
      </c>
      <c r="E6" s="61" t="s">
        <v>52</v>
      </c>
      <c r="F6" s="61" t="s">
        <v>53</v>
      </c>
      <c r="G6" s="245" t="s">
        <v>52</v>
      </c>
      <c r="H6" s="191"/>
      <c r="I6" s="191"/>
      <c r="J6" s="191"/>
      <c r="K6" s="191"/>
      <c r="L6" s="191"/>
      <c r="M6" s="191"/>
      <c r="N6" s="91"/>
    </row>
    <row r="7" spans="1:15" x14ac:dyDescent="0.2">
      <c r="A7" s="382" t="s">
        <v>107</v>
      </c>
      <c r="B7" s="384">
        <f>F8</f>
        <v>3703.4749999999995</v>
      </c>
      <c r="C7" s="385"/>
      <c r="D7" s="385"/>
      <c r="E7" s="385"/>
      <c r="F7" s="385"/>
      <c r="G7" s="385"/>
      <c r="H7" s="187"/>
      <c r="I7" s="187"/>
      <c r="J7" s="187"/>
      <c r="K7" s="187"/>
      <c r="L7" s="187"/>
      <c r="M7" s="187"/>
      <c r="N7" s="72"/>
    </row>
    <row r="8" spans="1:15" x14ac:dyDescent="0.2">
      <c r="A8" s="406"/>
      <c r="B8" s="229">
        <v>3703.4749999999995</v>
      </c>
      <c r="C8" s="206">
        <v>6.1584867284546568E-2</v>
      </c>
      <c r="D8" s="207">
        <v>3703.4749999999995</v>
      </c>
      <c r="E8" s="206">
        <v>6.1585308670984794E-2</v>
      </c>
      <c r="F8" s="207">
        <v>3703.4749999999995</v>
      </c>
      <c r="G8" s="206">
        <v>6.1611728616595245E-2</v>
      </c>
      <c r="H8" s="192"/>
      <c r="I8" s="93"/>
      <c r="J8" s="192"/>
      <c r="K8" s="93"/>
      <c r="L8" s="192"/>
      <c r="M8" s="93"/>
      <c r="N8" s="2"/>
    </row>
    <row r="9" spans="1:15" x14ac:dyDescent="0.2">
      <c r="A9" s="394" t="s">
        <v>106</v>
      </c>
      <c r="B9" s="412">
        <f>SUM(B10,D10,F10)</f>
        <v>2592433.0716713574</v>
      </c>
      <c r="C9" s="413"/>
      <c r="D9" s="413"/>
      <c r="E9" s="413"/>
      <c r="F9" s="413"/>
      <c r="G9" s="413"/>
      <c r="H9" s="181"/>
      <c r="I9" s="93"/>
      <c r="J9" s="192"/>
      <c r="K9" s="93"/>
      <c r="L9" s="192"/>
      <c r="M9" s="93"/>
      <c r="N9" s="2"/>
    </row>
    <row r="10" spans="1:15" x14ac:dyDescent="0.2">
      <c r="A10" s="406"/>
      <c r="B10" s="229">
        <v>851666.72904284287</v>
      </c>
      <c r="C10" s="206">
        <v>4.2385015929644561E-2</v>
      </c>
      <c r="D10" s="207">
        <v>881281.92815012066</v>
      </c>
      <c r="E10" s="206">
        <v>4.4586562850242699E-2</v>
      </c>
      <c r="F10" s="207">
        <v>859484.41447839362</v>
      </c>
      <c r="G10" s="206">
        <v>4.4027722048598728E-2</v>
      </c>
      <c r="H10" s="192"/>
      <c r="I10" s="93"/>
      <c r="J10" s="192"/>
      <c r="K10" s="93"/>
      <c r="L10" s="192"/>
      <c r="M10" s="93"/>
      <c r="N10" s="2"/>
    </row>
    <row r="11" spans="1:15" ht="12" customHeight="1" x14ac:dyDescent="0.2">
      <c r="A11" s="394" t="s">
        <v>194</v>
      </c>
      <c r="B11" s="412">
        <f>SUM(B12,D12,F12)</f>
        <v>1982843.7359617879</v>
      </c>
      <c r="C11" s="413"/>
      <c r="D11" s="413"/>
      <c r="E11" s="413"/>
      <c r="F11" s="413"/>
      <c r="G11" s="413"/>
      <c r="H11" s="181"/>
      <c r="I11" s="181"/>
      <c r="J11" s="181" t="str">
        <f>B5</f>
        <v>Leden</v>
      </c>
      <c r="K11" s="83" t="str">
        <f>D5</f>
        <v>Únor</v>
      </c>
      <c r="L11" s="181" t="str">
        <f>F5</f>
        <v>Březen</v>
      </c>
      <c r="M11" s="182"/>
      <c r="N11" s="179"/>
      <c r="O11" s="176"/>
    </row>
    <row r="12" spans="1:15" x14ac:dyDescent="0.2">
      <c r="A12" s="394"/>
      <c r="B12" s="218">
        <v>654883.72803618282</v>
      </c>
      <c r="C12" s="205">
        <v>5.3016395391192635E-2</v>
      </c>
      <c r="D12" s="64">
        <v>681262.18419792503</v>
      </c>
      <c r="E12" s="205">
        <v>5.2291441329489916E-2</v>
      </c>
      <c r="F12" s="64">
        <v>646697.82372768002</v>
      </c>
      <c r="G12" s="205">
        <v>5.1703186022640714E-2</v>
      </c>
      <c r="H12" s="179"/>
      <c r="I12" s="179"/>
      <c r="J12" s="171">
        <f>B12</f>
        <v>654883.72803618282</v>
      </c>
      <c r="K12" s="171">
        <f>D12</f>
        <v>681262.18419792503</v>
      </c>
      <c r="L12" s="171">
        <f>F12</f>
        <v>646697.82372768002</v>
      </c>
      <c r="M12" s="182"/>
      <c r="N12" s="179"/>
      <c r="O12" s="176"/>
    </row>
    <row r="13" spans="1:15" x14ac:dyDescent="0.2">
      <c r="A13" s="58" t="s">
        <v>44</v>
      </c>
      <c r="B13" s="230">
        <v>6198.44</v>
      </c>
      <c r="C13" s="74">
        <v>9.0072639458811544E-3</v>
      </c>
      <c r="D13" s="34">
        <v>6202.6660000000002</v>
      </c>
      <c r="E13" s="74">
        <v>8.9419146535144774E-3</v>
      </c>
      <c r="F13" s="34">
        <v>5186.5829999999996</v>
      </c>
      <c r="G13" s="74">
        <v>7.0710927522404619E-3</v>
      </c>
      <c r="H13" s="179"/>
      <c r="I13" s="180"/>
      <c r="J13" s="171">
        <f>B13</f>
        <v>6198.44</v>
      </c>
      <c r="K13" s="193">
        <f>D13</f>
        <v>6202.6660000000002</v>
      </c>
      <c r="L13" s="171">
        <f>F13</f>
        <v>5186.5829999999996</v>
      </c>
      <c r="M13" s="182"/>
    </row>
    <row r="14" spans="1:15" x14ac:dyDescent="0.2">
      <c r="A14" s="58" t="s">
        <v>43</v>
      </c>
      <c r="B14" s="230">
        <v>3959.9780000000005</v>
      </c>
      <c r="C14" s="249">
        <v>6.0680725059010815E-2</v>
      </c>
      <c r="D14" s="250">
        <v>3480.5329999999999</v>
      </c>
      <c r="E14" s="249">
        <v>5.9369176624278278E-2</v>
      </c>
      <c r="F14" s="250">
        <v>3640.2769999999991</v>
      </c>
      <c r="G14" s="74">
        <v>5.7324515688006394E-2</v>
      </c>
      <c r="H14" s="179"/>
      <c r="I14" s="180"/>
      <c r="J14" s="171">
        <f t="shared" ref="J14:J28" si="0">B14</f>
        <v>3959.9780000000005</v>
      </c>
      <c r="K14" s="193">
        <f t="shared" ref="K14:K28" si="1">D14</f>
        <v>3480.5329999999999</v>
      </c>
      <c r="L14" s="171">
        <f t="shared" ref="L14:L28" si="2">F14</f>
        <v>3640.2769999999991</v>
      </c>
      <c r="M14" s="182"/>
    </row>
    <row r="15" spans="1:15" x14ac:dyDescent="0.2">
      <c r="A15" s="58" t="s">
        <v>42</v>
      </c>
      <c r="B15" s="230">
        <v>128973.76700000001</v>
      </c>
      <c r="C15" s="249">
        <v>6.9031927558609804E-2</v>
      </c>
      <c r="D15" s="250">
        <v>104248.633</v>
      </c>
      <c r="E15" s="249">
        <v>5.2951730416949262E-2</v>
      </c>
      <c r="F15" s="250">
        <v>102905.658</v>
      </c>
      <c r="G15" s="74">
        <v>5.6245414764741757E-2</v>
      </c>
      <c r="H15" s="179"/>
      <c r="I15" s="180"/>
      <c r="J15" s="171">
        <f t="shared" si="0"/>
        <v>128973.76700000001</v>
      </c>
      <c r="K15" s="193">
        <f t="shared" si="1"/>
        <v>104248.633</v>
      </c>
      <c r="L15" s="171">
        <f t="shared" si="2"/>
        <v>102905.658</v>
      </c>
      <c r="M15" s="182"/>
    </row>
    <row r="16" spans="1:15" x14ac:dyDescent="0.2">
      <c r="A16" s="58" t="s">
        <v>70</v>
      </c>
      <c r="B16" s="230">
        <v>0</v>
      </c>
      <c r="C16" s="249">
        <v>0</v>
      </c>
      <c r="D16" s="250">
        <v>0</v>
      </c>
      <c r="E16" s="249">
        <v>0</v>
      </c>
      <c r="F16" s="250">
        <v>0</v>
      </c>
      <c r="G16" s="74">
        <v>0</v>
      </c>
      <c r="H16" s="179"/>
      <c r="I16" s="180"/>
      <c r="J16" s="171">
        <f t="shared" si="0"/>
        <v>0</v>
      </c>
      <c r="K16" s="193">
        <f t="shared" si="1"/>
        <v>0</v>
      </c>
      <c r="L16" s="171">
        <f t="shared" si="2"/>
        <v>0</v>
      </c>
      <c r="M16" s="182"/>
    </row>
    <row r="17" spans="1:13" x14ac:dyDescent="0.2">
      <c r="A17" s="58" t="s">
        <v>71</v>
      </c>
      <c r="B17" s="230">
        <v>0</v>
      </c>
      <c r="C17" s="249">
        <v>0</v>
      </c>
      <c r="D17" s="250">
        <v>0</v>
      </c>
      <c r="E17" s="249">
        <v>0</v>
      </c>
      <c r="F17" s="250">
        <v>0</v>
      </c>
      <c r="G17" s="74">
        <v>0</v>
      </c>
      <c r="H17" s="179"/>
      <c r="I17" s="180"/>
      <c r="J17" s="171">
        <f t="shared" si="0"/>
        <v>0</v>
      </c>
      <c r="K17" s="193">
        <f t="shared" si="1"/>
        <v>0</v>
      </c>
      <c r="L17" s="171">
        <f t="shared" si="2"/>
        <v>0</v>
      </c>
      <c r="M17" s="182"/>
    </row>
    <row r="18" spans="1:13" x14ac:dyDescent="0.2">
      <c r="A18" s="58" t="s">
        <v>72</v>
      </c>
      <c r="B18" s="230">
        <v>0</v>
      </c>
      <c r="C18" s="249">
        <v>0</v>
      </c>
      <c r="D18" s="250">
        <v>0</v>
      </c>
      <c r="E18" s="249">
        <v>0</v>
      </c>
      <c r="F18" s="250">
        <v>0</v>
      </c>
      <c r="G18" s="74">
        <v>0</v>
      </c>
      <c r="H18" s="179"/>
      <c r="I18" s="180"/>
      <c r="J18" s="171">
        <f t="shared" si="0"/>
        <v>0</v>
      </c>
      <c r="K18" s="193">
        <f t="shared" si="1"/>
        <v>0</v>
      </c>
      <c r="L18" s="171">
        <f t="shared" si="2"/>
        <v>0</v>
      </c>
      <c r="M18" s="182"/>
    </row>
    <row r="19" spans="1:13" x14ac:dyDescent="0.2">
      <c r="A19" s="58" t="s">
        <v>41</v>
      </c>
      <c r="B19" s="230">
        <v>439813.58</v>
      </c>
      <c r="C19" s="249">
        <v>7.5253573454845027E-2</v>
      </c>
      <c r="D19" s="250">
        <v>486687.05900000001</v>
      </c>
      <c r="E19" s="249">
        <v>7.8962997550743916E-2</v>
      </c>
      <c r="F19" s="250">
        <v>467449.78399999999</v>
      </c>
      <c r="G19" s="74">
        <v>7.9084013755801055E-2</v>
      </c>
      <c r="H19" s="179"/>
      <c r="I19" s="180"/>
      <c r="J19" s="171">
        <f t="shared" si="0"/>
        <v>439813.58</v>
      </c>
      <c r="K19" s="193">
        <f t="shared" si="1"/>
        <v>486687.05900000001</v>
      </c>
      <c r="L19" s="171">
        <f t="shared" si="2"/>
        <v>467449.78399999999</v>
      </c>
      <c r="M19" s="182"/>
    </row>
    <row r="20" spans="1:13" x14ac:dyDescent="0.2">
      <c r="A20" s="58" t="s">
        <v>84</v>
      </c>
      <c r="B20" s="230">
        <v>0</v>
      </c>
      <c r="C20" s="249">
        <v>0</v>
      </c>
      <c r="D20" s="250">
        <v>0</v>
      </c>
      <c r="E20" s="249">
        <v>0</v>
      </c>
      <c r="F20" s="250">
        <v>0</v>
      </c>
      <c r="G20" s="74">
        <v>0</v>
      </c>
      <c r="H20" s="179"/>
      <c r="I20" s="180"/>
      <c r="J20" s="171">
        <f t="shared" si="0"/>
        <v>0</v>
      </c>
      <c r="K20" s="193">
        <f t="shared" si="1"/>
        <v>0</v>
      </c>
      <c r="L20" s="171">
        <f t="shared" si="2"/>
        <v>0</v>
      </c>
      <c r="M20" s="182"/>
    </row>
    <row r="21" spans="1:13" x14ac:dyDescent="0.2">
      <c r="A21" s="58" t="s">
        <v>40</v>
      </c>
      <c r="B21" s="230">
        <v>0</v>
      </c>
      <c r="C21" s="249">
        <v>0</v>
      </c>
      <c r="D21" s="250">
        <v>0</v>
      </c>
      <c r="E21" s="249">
        <v>0</v>
      </c>
      <c r="F21" s="250">
        <v>0</v>
      </c>
      <c r="G21" s="74">
        <v>0</v>
      </c>
      <c r="H21" s="179"/>
      <c r="I21" s="180"/>
      <c r="J21" s="171">
        <f t="shared" si="0"/>
        <v>0</v>
      </c>
      <c r="K21" s="193">
        <f t="shared" si="1"/>
        <v>0</v>
      </c>
      <c r="L21" s="171">
        <f t="shared" si="2"/>
        <v>0</v>
      </c>
      <c r="M21" s="182"/>
    </row>
    <row r="22" spans="1:13" x14ac:dyDescent="0.2">
      <c r="A22" s="58" t="s">
        <v>39</v>
      </c>
      <c r="B22" s="230">
        <v>0</v>
      </c>
      <c r="C22" s="249">
        <v>0</v>
      </c>
      <c r="D22" s="250">
        <v>0</v>
      </c>
      <c r="E22" s="249">
        <v>0</v>
      </c>
      <c r="F22" s="250">
        <v>0</v>
      </c>
      <c r="G22" s="74">
        <v>0</v>
      </c>
      <c r="H22" s="179"/>
      <c r="I22" s="180"/>
      <c r="J22" s="171">
        <f t="shared" si="0"/>
        <v>0</v>
      </c>
      <c r="K22" s="193">
        <f t="shared" si="1"/>
        <v>0</v>
      </c>
      <c r="L22" s="171">
        <f t="shared" si="2"/>
        <v>0</v>
      </c>
      <c r="M22" s="182"/>
    </row>
    <row r="23" spans="1:13" x14ac:dyDescent="0.2">
      <c r="A23" s="58" t="s">
        <v>38</v>
      </c>
      <c r="B23" s="230">
        <v>0</v>
      </c>
      <c r="C23" s="249">
        <v>0</v>
      </c>
      <c r="D23" s="250">
        <v>0</v>
      </c>
      <c r="E23" s="249">
        <v>0</v>
      </c>
      <c r="F23" s="250">
        <v>0</v>
      </c>
      <c r="G23" s="74">
        <v>0</v>
      </c>
      <c r="H23" s="179"/>
      <c r="I23" s="180"/>
      <c r="J23" s="171">
        <f t="shared" si="0"/>
        <v>0</v>
      </c>
      <c r="K23" s="193">
        <f t="shared" si="1"/>
        <v>0</v>
      </c>
      <c r="L23" s="171">
        <f t="shared" si="2"/>
        <v>0</v>
      </c>
      <c r="M23" s="182"/>
    </row>
    <row r="24" spans="1:13" x14ac:dyDescent="0.2">
      <c r="A24" s="58" t="s">
        <v>37</v>
      </c>
      <c r="B24" s="230">
        <v>0</v>
      </c>
      <c r="C24" s="249">
        <v>0</v>
      </c>
      <c r="D24" s="250">
        <v>0</v>
      </c>
      <c r="E24" s="249">
        <v>0</v>
      </c>
      <c r="F24" s="250">
        <v>508.89</v>
      </c>
      <c r="G24" s="74">
        <v>1.9590133705116642E-3</v>
      </c>
      <c r="H24" s="179"/>
      <c r="I24" s="180"/>
      <c r="J24" s="171">
        <f t="shared" si="0"/>
        <v>0</v>
      </c>
      <c r="K24" s="193">
        <f t="shared" si="1"/>
        <v>0</v>
      </c>
      <c r="L24" s="171">
        <f t="shared" si="2"/>
        <v>508.89</v>
      </c>
      <c r="M24" s="182"/>
    </row>
    <row r="25" spans="1:13" x14ac:dyDescent="0.2">
      <c r="A25" s="58" t="s">
        <v>36</v>
      </c>
      <c r="B25" s="230">
        <v>0</v>
      </c>
      <c r="C25" s="249">
        <v>0</v>
      </c>
      <c r="D25" s="250">
        <v>0</v>
      </c>
      <c r="E25" s="249">
        <v>0</v>
      </c>
      <c r="F25" s="250">
        <v>0</v>
      </c>
      <c r="G25" s="74">
        <v>0</v>
      </c>
      <c r="H25" s="179"/>
      <c r="I25" s="180"/>
      <c r="J25" s="171">
        <f t="shared" si="0"/>
        <v>0</v>
      </c>
      <c r="K25" s="193">
        <f t="shared" si="1"/>
        <v>0</v>
      </c>
      <c r="L25" s="171">
        <f t="shared" si="2"/>
        <v>0</v>
      </c>
      <c r="M25" s="182"/>
    </row>
    <row r="26" spans="1:13" x14ac:dyDescent="0.2">
      <c r="A26" s="58" t="s">
        <v>3</v>
      </c>
      <c r="B26" s="230">
        <v>0</v>
      </c>
      <c r="C26" s="249">
        <v>0</v>
      </c>
      <c r="D26" s="250">
        <v>0</v>
      </c>
      <c r="E26" s="249">
        <v>0</v>
      </c>
      <c r="F26" s="250">
        <v>0</v>
      </c>
      <c r="G26" s="74">
        <v>0</v>
      </c>
      <c r="H26" s="179"/>
      <c r="I26" s="180"/>
      <c r="J26" s="171">
        <f t="shared" si="0"/>
        <v>0</v>
      </c>
      <c r="K26" s="193">
        <f t="shared" si="1"/>
        <v>0</v>
      </c>
      <c r="L26" s="171">
        <f t="shared" si="2"/>
        <v>0</v>
      </c>
      <c r="M26" s="182"/>
    </row>
    <row r="27" spans="1:13" x14ac:dyDescent="0.2">
      <c r="A27" s="58" t="s">
        <v>35</v>
      </c>
      <c r="B27" s="230">
        <v>123.11</v>
      </c>
      <c r="C27" s="249">
        <v>1.0622099004761694E-2</v>
      </c>
      <c r="D27" s="250">
        <v>112.75</v>
      </c>
      <c r="E27" s="249">
        <v>7.3298321764225264E-3</v>
      </c>
      <c r="F27" s="250">
        <v>36.26</v>
      </c>
      <c r="G27" s="74">
        <v>2.5808213090144898E-3</v>
      </c>
      <c r="H27" s="179"/>
      <c r="I27" s="180"/>
      <c r="J27" s="171">
        <f t="shared" si="0"/>
        <v>123.11</v>
      </c>
      <c r="K27" s="193">
        <f t="shared" si="1"/>
        <v>112.75</v>
      </c>
      <c r="L27" s="171">
        <f t="shared" si="2"/>
        <v>36.26</v>
      </c>
      <c r="M27" s="182"/>
    </row>
    <row r="28" spans="1:13" x14ac:dyDescent="0.2">
      <c r="A28" s="232" t="s">
        <v>34</v>
      </c>
      <c r="B28" s="233">
        <v>75814.853036182816</v>
      </c>
      <c r="C28" s="234">
        <v>2.4558338134110836E-2</v>
      </c>
      <c r="D28" s="235">
        <v>80530.543197924999</v>
      </c>
      <c r="E28" s="234">
        <v>2.4059452859074598E-2</v>
      </c>
      <c r="F28" s="235">
        <v>66970.371727680002</v>
      </c>
      <c r="G28" s="234">
        <v>2.1117123843959893E-2</v>
      </c>
      <c r="H28" s="179"/>
      <c r="I28" s="180"/>
      <c r="J28" s="171">
        <f t="shared" si="0"/>
        <v>75814.853036182816</v>
      </c>
      <c r="K28" s="193">
        <f t="shared" si="1"/>
        <v>80530.543197924999</v>
      </c>
      <c r="L28" s="171">
        <f t="shared" si="2"/>
        <v>66970.371727680002</v>
      </c>
      <c r="M28" s="179"/>
    </row>
    <row r="29" spans="1:13" ht="12" customHeight="1" x14ac:dyDescent="0.2">
      <c r="A29" s="394" t="s">
        <v>212</v>
      </c>
      <c r="B29" s="412">
        <f>SUM(B30,D30,F30)</f>
        <v>1470000.0999999999</v>
      </c>
      <c r="C29" s="413"/>
      <c r="D29" s="413"/>
      <c r="E29" s="413"/>
      <c r="F29" s="413"/>
      <c r="G29" s="413"/>
      <c r="H29" s="17"/>
      <c r="I29" s="183"/>
      <c r="J29" s="181"/>
      <c r="K29" s="171"/>
      <c r="L29" s="171"/>
      <c r="M29" s="171"/>
    </row>
    <row r="30" spans="1:13" ht="13.5" customHeight="1" x14ac:dyDescent="0.2">
      <c r="A30" s="394"/>
      <c r="B30" s="218">
        <v>486724.90599999996</v>
      </c>
      <c r="C30" s="205">
        <v>6.6631580621747039E-2</v>
      </c>
      <c r="D30" s="64">
        <v>507005.451</v>
      </c>
      <c r="E30" s="205">
        <v>6.7839424230740852E-2</v>
      </c>
      <c r="F30" s="64">
        <v>476269.74299999996</v>
      </c>
      <c r="G30" s="205">
        <v>6.797566912389244E-2</v>
      </c>
      <c r="H30" s="17"/>
      <c r="I30" s="183"/>
      <c r="J30" s="171">
        <f>B30</f>
        <v>486724.90599999996</v>
      </c>
      <c r="K30" s="171">
        <f>D30</f>
        <v>507005.451</v>
      </c>
      <c r="L30" s="171">
        <f>F30</f>
        <v>476269.74299999996</v>
      </c>
      <c r="M30" s="171"/>
    </row>
    <row r="31" spans="1:13" ht="12.75" customHeight="1" x14ac:dyDescent="0.2">
      <c r="A31" s="58" t="s">
        <v>29</v>
      </c>
      <c r="B31" s="230">
        <v>85685.33</v>
      </c>
      <c r="C31" s="74">
        <v>3.5313394762317006E-2</v>
      </c>
      <c r="D31" s="34">
        <v>88549.417000000001</v>
      </c>
      <c r="E31" s="74">
        <v>3.5816289533800817E-2</v>
      </c>
      <c r="F31" s="34">
        <v>85300.55</v>
      </c>
      <c r="G31" s="74">
        <v>3.4663546702708034E-2</v>
      </c>
      <c r="H31" s="179"/>
      <c r="I31" s="180"/>
      <c r="J31" s="171">
        <f>B31</f>
        <v>85685.33</v>
      </c>
      <c r="K31" s="171">
        <f>D31</f>
        <v>88549.417000000001</v>
      </c>
      <c r="L31" s="171">
        <f>F31</f>
        <v>85300.55</v>
      </c>
      <c r="M31" s="171"/>
    </row>
    <row r="32" spans="1:13" ht="12.75" customHeight="1" x14ac:dyDescent="0.2">
      <c r="A32" s="58" t="s">
        <v>0</v>
      </c>
      <c r="B32" s="230">
        <v>1213.2</v>
      </c>
      <c r="C32" s="249">
        <v>5.6150616948655507E-3</v>
      </c>
      <c r="D32" s="250">
        <v>1307.3</v>
      </c>
      <c r="E32" s="249">
        <v>5.2298140638481214E-3</v>
      </c>
      <c r="F32" s="250">
        <v>1221.5</v>
      </c>
      <c r="G32" s="74">
        <v>6.236249586583623E-3</v>
      </c>
      <c r="H32" s="179"/>
      <c r="I32" s="180"/>
      <c r="J32" s="171">
        <f t="shared" ref="J32:J38" si="3">B32</f>
        <v>1213.2</v>
      </c>
      <c r="K32" s="171">
        <f t="shared" ref="K32:K38" si="4">D32</f>
        <v>1307.3</v>
      </c>
      <c r="L32" s="171">
        <f t="shared" ref="L32:L38" si="5">F32</f>
        <v>1221.5</v>
      </c>
      <c r="M32" s="171"/>
    </row>
    <row r="33" spans="1:13" ht="12.75" customHeight="1" x14ac:dyDescent="0.2">
      <c r="A33" s="58" t="s">
        <v>1</v>
      </c>
      <c r="B33" s="230">
        <v>13396.8</v>
      </c>
      <c r="C33" s="249">
        <v>0.14477236445470165</v>
      </c>
      <c r="D33" s="250">
        <v>14803.5</v>
      </c>
      <c r="E33" s="249">
        <v>0.14652770031764942</v>
      </c>
      <c r="F33" s="250">
        <v>14010.49</v>
      </c>
      <c r="G33" s="74">
        <v>0.14353817231912036</v>
      </c>
      <c r="H33" s="179"/>
      <c r="I33" s="180"/>
      <c r="J33" s="171">
        <f t="shared" si="3"/>
        <v>13396.8</v>
      </c>
      <c r="K33" s="171">
        <f t="shared" si="4"/>
        <v>14803.5</v>
      </c>
      <c r="L33" s="171">
        <f t="shared" si="5"/>
        <v>14010.49</v>
      </c>
      <c r="M33" s="171"/>
    </row>
    <row r="34" spans="1:13" ht="12.75" customHeight="1" x14ac:dyDescent="0.2">
      <c r="A34" s="58" t="s">
        <v>2</v>
      </c>
      <c r="B34" s="230">
        <v>4191.8999999999996</v>
      </c>
      <c r="C34" s="249">
        <v>9.2774148893623093E-2</v>
      </c>
      <c r="D34" s="250">
        <v>4673.3</v>
      </c>
      <c r="E34" s="249">
        <v>9.1646003842609694E-2</v>
      </c>
      <c r="F34" s="250">
        <v>4529.3</v>
      </c>
      <c r="G34" s="74">
        <v>9.4893568272206658E-2</v>
      </c>
      <c r="H34" s="179"/>
      <c r="I34" s="180"/>
      <c r="J34" s="171">
        <f t="shared" si="3"/>
        <v>4191.8999999999996</v>
      </c>
      <c r="K34" s="171">
        <f t="shared" si="4"/>
        <v>4673.3</v>
      </c>
      <c r="L34" s="171">
        <f t="shared" si="5"/>
        <v>4529.3</v>
      </c>
      <c r="M34" s="181"/>
    </row>
    <row r="35" spans="1:13" x14ac:dyDescent="0.2">
      <c r="A35" s="58" t="s">
        <v>6</v>
      </c>
      <c r="B35" s="230">
        <v>3542.8199999999997</v>
      </c>
      <c r="C35" s="249">
        <v>0.14677931671191655</v>
      </c>
      <c r="D35" s="250">
        <v>3126.5</v>
      </c>
      <c r="E35" s="249">
        <v>0.11871645282453458</v>
      </c>
      <c r="F35" s="250">
        <v>3375.4799999999996</v>
      </c>
      <c r="G35" s="74">
        <v>0.11933306439190915</v>
      </c>
      <c r="H35" s="179"/>
      <c r="I35" s="180"/>
      <c r="J35" s="171">
        <f t="shared" si="3"/>
        <v>3542.8199999999997</v>
      </c>
      <c r="K35" s="171">
        <f t="shared" si="4"/>
        <v>3126.5</v>
      </c>
      <c r="L35" s="171">
        <f t="shared" si="5"/>
        <v>3375.4799999999996</v>
      </c>
      <c r="M35" s="181"/>
    </row>
    <row r="36" spans="1:13" x14ac:dyDescent="0.2">
      <c r="A36" s="58" t="s">
        <v>28</v>
      </c>
      <c r="B36" s="230">
        <v>196986.16599999997</v>
      </c>
      <c r="C36" s="249">
        <v>5.0949187587740336E-2</v>
      </c>
      <c r="D36" s="250">
        <v>203360.26499999998</v>
      </c>
      <c r="E36" s="249">
        <v>4.9805406250286247E-2</v>
      </c>
      <c r="F36" s="250">
        <v>188743.85699999996</v>
      </c>
      <c r="G36" s="74">
        <v>4.8635630173486079E-2</v>
      </c>
      <c r="H36" s="179"/>
      <c r="I36" s="180"/>
      <c r="J36" s="171">
        <f t="shared" si="3"/>
        <v>196986.16599999997</v>
      </c>
      <c r="K36" s="171">
        <f t="shared" si="4"/>
        <v>203360.26499999998</v>
      </c>
      <c r="L36" s="171">
        <f t="shared" si="5"/>
        <v>188743.85699999996</v>
      </c>
      <c r="M36" s="181"/>
    </row>
    <row r="37" spans="1:13" x14ac:dyDescent="0.2">
      <c r="A37" s="58" t="s">
        <v>5</v>
      </c>
      <c r="B37" s="230">
        <v>146697.18999999997</v>
      </c>
      <c r="C37" s="249">
        <v>6.902113604207849E-2</v>
      </c>
      <c r="D37" s="250">
        <v>154254.63499999998</v>
      </c>
      <c r="E37" s="249">
        <v>6.7611088058310023E-2</v>
      </c>
      <c r="F37" s="250">
        <v>143603.27600000001</v>
      </c>
      <c r="G37" s="74">
        <v>6.5499649753402611E-2</v>
      </c>
      <c r="H37" s="179"/>
      <c r="I37" s="180"/>
      <c r="J37" s="171">
        <f t="shared" si="3"/>
        <v>146697.18999999997</v>
      </c>
      <c r="K37" s="171">
        <f t="shared" si="4"/>
        <v>154254.63499999998</v>
      </c>
      <c r="L37" s="171">
        <f t="shared" si="5"/>
        <v>143603.27600000001</v>
      </c>
      <c r="M37" s="181"/>
    </row>
    <row r="38" spans="1:13" ht="12.75" thickBot="1" x14ac:dyDescent="0.25">
      <c r="A38" s="59" t="s">
        <v>3</v>
      </c>
      <c r="B38" s="231">
        <v>35011.5</v>
      </c>
      <c r="C38" s="75">
        <v>0.1500963153927877</v>
      </c>
      <c r="D38" s="44">
        <v>36930.534</v>
      </c>
      <c r="E38" s="75">
        <v>0.1469330251357234</v>
      </c>
      <c r="F38" s="44">
        <v>35485.289999999994</v>
      </c>
      <c r="G38" s="75">
        <v>0.15071786777596602</v>
      </c>
      <c r="H38" s="179"/>
      <c r="I38" s="180"/>
      <c r="J38" s="171">
        <f t="shared" si="3"/>
        <v>35011.5</v>
      </c>
      <c r="K38" s="171">
        <f t="shared" si="4"/>
        <v>36930.534</v>
      </c>
      <c r="L38" s="171">
        <f t="shared" si="5"/>
        <v>35485.289999999994</v>
      </c>
      <c r="M38" s="181"/>
    </row>
    <row r="39" spans="1:13" ht="18" customHeight="1" x14ac:dyDescent="0.2">
      <c r="A39" s="404" t="s">
        <v>270</v>
      </c>
      <c r="B39" s="404"/>
      <c r="C39" s="404"/>
      <c r="D39" s="404"/>
      <c r="E39" s="14"/>
      <c r="F39" s="14"/>
      <c r="G39" s="4" t="s">
        <v>87</v>
      </c>
      <c r="H39" s="17"/>
      <c r="I39" s="181"/>
      <c r="J39" s="181"/>
      <c r="K39" s="181"/>
      <c r="L39" s="181"/>
      <c r="M39" s="181"/>
    </row>
    <row r="40" spans="1:13" ht="12" customHeight="1" x14ac:dyDescent="0.2">
      <c r="A40" s="405"/>
      <c r="B40" s="405"/>
      <c r="C40" s="405"/>
      <c r="D40" s="405"/>
    </row>
    <row r="41" spans="1:13" x14ac:dyDescent="0.2">
      <c r="A41" s="258"/>
      <c r="B41" s="258"/>
      <c r="C41" s="258"/>
      <c r="D41" s="258"/>
      <c r="F41" s="130"/>
    </row>
    <row r="42" spans="1:13" x14ac:dyDescent="0.2">
      <c r="A42" s="258"/>
      <c r="B42" s="258"/>
      <c r="C42" s="258"/>
      <c r="D42" s="258"/>
      <c r="E42" s="130"/>
      <c r="F42" s="130"/>
    </row>
    <row r="43" spans="1:13" x14ac:dyDescent="0.2">
      <c r="A43" s="258"/>
      <c r="B43" s="258"/>
      <c r="C43" s="258"/>
      <c r="D43" s="258"/>
      <c r="E43" s="130"/>
      <c r="F43" s="130"/>
    </row>
    <row r="44" spans="1:13" x14ac:dyDescent="0.2">
      <c r="B44" s="246"/>
      <c r="C44" s="157"/>
      <c r="D44" s="246"/>
      <c r="E44" s="157"/>
      <c r="F44" s="246"/>
    </row>
    <row r="45" spans="1:13" x14ac:dyDescent="0.2">
      <c r="B45" s="130"/>
      <c r="D45" s="130"/>
      <c r="F45" s="130"/>
    </row>
  </sheetData>
  <mergeCells count="14">
    <mergeCell ref="A39:D40"/>
    <mergeCell ref="A7:A8"/>
    <mergeCell ref="B7:G7"/>
    <mergeCell ref="B3:G3"/>
    <mergeCell ref="B4:G4"/>
    <mergeCell ref="B5:C5"/>
    <mergeCell ref="D5:E5"/>
    <mergeCell ref="F5:G5"/>
    <mergeCell ref="A9:A10"/>
    <mergeCell ref="B9:G9"/>
    <mergeCell ref="A11:A12"/>
    <mergeCell ref="B11:G11"/>
    <mergeCell ref="A29:A30"/>
    <mergeCell ref="B29:G29"/>
  </mergeCells>
  <conditionalFormatting sqref="C13:C28 C31:C38 E13:E28 E31:E38 G13:G28 G31:G38">
    <cfRule type="dataBar" priority="1">
      <dataBar>
        <cfvo type="num" val="0"/>
        <cfvo type="num" val="1"/>
        <color rgb="FF63C384"/>
      </dataBar>
      <extLst>
        <ext xmlns:x14="http://schemas.microsoft.com/office/spreadsheetml/2009/9/main" uri="{B025F937-C7B1-47D3-B67F-A62EFF666E3E}">
          <x14:id>{CDA0C5BD-4AF1-45F8-B9DF-00186C218C28}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CDA0C5BD-4AF1-45F8-B9DF-00186C218C28}">
            <x14:dataBar minLength="0" maxLength="100" gradient="0" direction="rightToLeft">
              <x14:cfvo type="num">
                <xm:f>0</xm:f>
              </x14:cfvo>
              <x14:cfvo type="num">
                <xm:f>1</xm:f>
              </x14:cfvo>
              <x14:negativeFillColor rgb="FFFF0000"/>
              <x14:axisColor rgb="FF000000"/>
            </x14:dataBar>
          </x14:cfRule>
          <xm:sqref>C13:C28 C31:C38 E13:E28 E31:E38 G13:G28 G31:G38</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zoomScaleNormal="100" workbookViewId="0">
      <selection activeCell="E22" sqref="E22"/>
    </sheetView>
  </sheetViews>
  <sheetFormatPr defaultRowHeight="12" x14ac:dyDescent="0.2"/>
  <cols>
    <col min="1" max="1" width="31.7109375" style="125" customWidth="1"/>
    <col min="2" max="2" width="10.7109375" style="125" customWidth="1"/>
    <col min="3" max="3" width="8" style="125" customWidth="1"/>
    <col min="4" max="4" width="10.7109375" style="125" customWidth="1"/>
    <col min="5" max="5" width="8" style="125" bestFit="1" customWidth="1"/>
    <col min="6" max="6" width="10.7109375" style="125" customWidth="1"/>
    <col min="7" max="7" width="8" style="125" customWidth="1"/>
    <col min="8" max="8" width="10.7109375" style="125" customWidth="1"/>
    <col min="9" max="9" width="8"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244</v>
      </c>
      <c r="M1" s="168" t="str">
        <f>Obsah!$A$1</f>
        <v>I. čtvrtletí 2018</v>
      </c>
    </row>
    <row r="2" spans="1:15" ht="7.5" customHeight="1" x14ac:dyDescent="0.2">
      <c r="H2" s="181"/>
      <c r="I2" s="181"/>
      <c r="J2" s="181"/>
      <c r="K2" s="181"/>
      <c r="L2" s="181"/>
      <c r="M2" s="181"/>
    </row>
    <row r="3" spans="1:15" x14ac:dyDescent="0.2">
      <c r="A3" s="13"/>
      <c r="B3" s="407"/>
      <c r="C3" s="407"/>
      <c r="D3" s="407"/>
      <c r="E3" s="407"/>
      <c r="F3" s="407"/>
      <c r="G3" s="407"/>
      <c r="H3" s="187"/>
      <c r="I3" s="187" t="s">
        <v>192</v>
      </c>
      <c r="J3" s="236">
        <v>2.1244536205993678E-2</v>
      </c>
      <c r="K3" s="187"/>
      <c r="L3" s="187"/>
      <c r="M3" s="187"/>
      <c r="N3" s="243"/>
    </row>
    <row r="4" spans="1:15" x14ac:dyDescent="0.2">
      <c r="A4" s="13"/>
      <c r="B4" s="408"/>
      <c r="C4" s="408"/>
      <c r="D4" s="408"/>
      <c r="E4" s="408"/>
      <c r="F4" s="408"/>
      <c r="G4" s="408"/>
      <c r="H4" s="187"/>
      <c r="I4" s="187" t="s">
        <v>190</v>
      </c>
      <c r="J4" s="236">
        <v>3.9165521736175025E-2</v>
      </c>
      <c r="K4" s="187"/>
      <c r="L4" s="187"/>
      <c r="M4" s="187"/>
      <c r="N4" s="244"/>
    </row>
    <row r="5" spans="1:15" x14ac:dyDescent="0.2">
      <c r="A5" s="26"/>
      <c r="B5" s="409" t="s">
        <v>8</v>
      </c>
      <c r="C5" s="410"/>
      <c r="D5" s="409" t="s">
        <v>9</v>
      </c>
      <c r="E5" s="410"/>
      <c r="F5" s="409" t="s">
        <v>10</v>
      </c>
      <c r="G5" s="411"/>
      <c r="H5" s="187"/>
      <c r="I5" s="187" t="s">
        <v>191</v>
      </c>
      <c r="J5" s="236">
        <v>4.9465496674690038E-2</v>
      </c>
      <c r="K5" s="187"/>
      <c r="L5" s="187"/>
      <c r="M5" s="187"/>
      <c r="N5" s="91"/>
    </row>
    <row r="6" spans="1:15" x14ac:dyDescent="0.2">
      <c r="A6" s="24"/>
      <c r="B6" s="61" t="s">
        <v>53</v>
      </c>
      <c r="C6" s="61" t="s">
        <v>52</v>
      </c>
      <c r="D6" s="61" t="s">
        <v>53</v>
      </c>
      <c r="E6" s="61" t="s">
        <v>52</v>
      </c>
      <c r="F6" s="61" t="s">
        <v>53</v>
      </c>
      <c r="G6" s="245" t="s">
        <v>52</v>
      </c>
      <c r="H6" s="191"/>
      <c r="I6" s="191"/>
      <c r="J6" s="191"/>
      <c r="K6" s="191"/>
      <c r="L6" s="191"/>
      <c r="M6" s="191"/>
      <c r="N6" s="91"/>
    </row>
    <row r="7" spans="1:15" x14ac:dyDescent="0.2">
      <c r="A7" s="382" t="s">
        <v>107</v>
      </c>
      <c r="B7" s="384">
        <f>F8</f>
        <v>1277.0069999999996</v>
      </c>
      <c r="C7" s="385"/>
      <c r="D7" s="385"/>
      <c r="E7" s="385"/>
      <c r="F7" s="385"/>
      <c r="G7" s="385"/>
      <c r="H7" s="187"/>
      <c r="I7" s="187"/>
      <c r="J7" s="187"/>
      <c r="K7" s="187"/>
      <c r="L7" s="187"/>
      <c r="M7" s="187"/>
      <c r="N7" s="72"/>
    </row>
    <row r="8" spans="1:15" x14ac:dyDescent="0.2">
      <c r="A8" s="406"/>
      <c r="B8" s="229">
        <v>1277.0059999999996</v>
      </c>
      <c r="C8" s="206">
        <v>2.1235257435670462E-2</v>
      </c>
      <c r="D8" s="207">
        <v>1277.0059999999996</v>
      </c>
      <c r="E8" s="206">
        <v>2.1235409631413633E-2</v>
      </c>
      <c r="F8" s="207">
        <v>1277.0069999999996</v>
      </c>
      <c r="G8" s="206">
        <v>2.1244536205993678E-2</v>
      </c>
      <c r="H8" s="192"/>
      <c r="I8" s="93"/>
      <c r="J8" s="192"/>
      <c r="K8" s="93"/>
      <c r="L8" s="192"/>
      <c r="M8" s="93"/>
      <c r="N8" s="2"/>
    </row>
    <row r="9" spans="1:15" x14ac:dyDescent="0.2">
      <c r="A9" s="394" t="s">
        <v>106</v>
      </c>
      <c r="B9" s="412">
        <f>SUM(B10,D10,F10)</f>
        <v>2325674.4231197583</v>
      </c>
      <c r="C9" s="413"/>
      <c r="D9" s="413"/>
      <c r="E9" s="413"/>
      <c r="F9" s="413"/>
      <c r="G9" s="413"/>
      <c r="H9" s="181"/>
      <c r="I9" s="93"/>
      <c r="J9" s="192"/>
      <c r="K9" s="93"/>
      <c r="L9" s="192"/>
      <c r="M9" s="93"/>
      <c r="N9" s="2"/>
    </row>
    <row r="10" spans="1:15" x14ac:dyDescent="0.2">
      <c r="A10" s="406"/>
      <c r="B10" s="229">
        <v>750438.13371396752</v>
      </c>
      <c r="C10" s="206">
        <v>3.7347158421259859E-2</v>
      </c>
      <c r="D10" s="207">
        <v>807895.74147846573</v>
      </c>
      <c r="E10" s="206">
        <v>4.087374664482743E-2</v>
      </c>
      <c r="F10" s="207">
        <v>767340.54792732489</v>
      </c>
      <c r="G10" s="206">
        <v>3.9307584630568077E-2</v>
      </c>
      <c r="H10" s="192"/>
      <c r="I10" s="93"/>
      <c r="J10" s="192"/>
      <c r="K10" s="93"/>
      <c r="L10" s="192"/>
      <c r="M10" s="93"/>
      <c r="N10" s="2"/>
    </row>
    <row r="11" spans="1:15" ht="12" customHeight="1" x14ac:dyDescent="0.2">
      <c r="A11" s="394" t="s">
        <v>194</v>
      </c>
      <c r="B11" s="412">
        <f>SUM(B12,D12,F12)</f>
        <v>1874175.6627139677</v>
      </c>
      <c r="C11" s="413"/>
      <c r="D11" s="413"/>
      <c r="E11" s="413"/>
      <c r="F11" s="413"/>
      <c r="G11" s="413"/>
      <c r="H11" s="181"/>
      <c r="I11" s="181"/>
      <c r="J11" s="181" t="str">
        <f>B5</f>
        <v>Leden</v>
      </c>
      <c r="K11" s="83" t="str">
        <f>D5</f>
        <v>Únor</v>
      </c>
      <c r="L11" s="181" t="str">
        <f>F5</f>
        <v>Březen</v>
      </c>
      <c r="M11" s="182"/>
      <c r="N11" s="179"/>
      <c r="O11" s="176"/>
    </row>
    <row r="12" spans="1:15" x14ac:dyDescent="0.2">
      <c r="A12" s="394"/>
      <c r="B12" s="218">
        <v>579103.29371396755</v>
      </c>
      <c r="C12" s="205">
        <v>4.6881557561291788E-2</v>
      </c>
      <c r="D12" s="64">
        <v>658890.14400000009</v>
      </c>
      <c r="E12" s="205">
        <v>5.0574237212534401E-2</v>
      </c>
      <c r="F12" s="64">
        <v>636182.22500000009</v>
      </c>
      <c r="G12" s="205">
        <v>5.0862468863546603E-2</v>
      </c>
      <c r="H12" s="179"/>
      <c r="I12" s="179"/>
      <c r="J12" s="171">
        <f>B12</f>
        <v>579103.29371396755</v>
      </c>
      <c r="K12" s="171">
        <f>D12</f>
        <v>658890.14400000009</v>
      </c>
      <c r="L12" s="171">
        <f>F12</f>
        <v>636182.22500000009</v>
      </c>
      <c r="M12" s="182"/>
      <c r="N12" s="179"/>
      <c r="O12" s="176"/>
    </row>
    <row r="13" spans="1:15" x14ac:dyDescent="0.2">
      <c r="A13" s="58" t="s">
        <v>44</v>
      </c>
      <c r="B13" s="230">
        <v>67471.752000000008</v>
      </c>
      <c r="C13" s="74">
        <v>9.8046585778846743E-2</v>
      </c>
      <c r="D13" s="34">
        <v>74350.066000000006</v>
      </c>
      <c r="E13" s="74">
        <v>0.1071848693215415</v>
      </c>
      <c r="F13" s="34">
        <v>79424.733000000007</v>
      </c>
      <c r="G13" s="74">
        <v>0.10828317099426231</v>
      </c>
      <c r="H13" s="179"/>
      <c r="I13" s="180"/>
      <c r="J13" s="171">
        <f>B13</f>
        <v>67471.752000000008</v>
      </c>
      <c r="K13" s="193">
        <f>D13</f>
        <v>74350.066000000006</v>
      </c>
      <c r="L13" s="171">
        <f>F13</f>
        <v>79424.733000000007</v>
      </c>
      <c r="M13" s="182"/>
    </row>
    <row r="14" spans="1:15" x14ac:dyDescent="0.2">
      <c r="A14" s="58" t="s">
        <v>43</v>
      </c>
      <c r="B14" s="230">
        <v>8662.66</v>
      </c>
      <c r="C14" s="249">
        <v>0.13274227527013802</v>
      </c>
      <c r="D14" s="250">
        <v>8327.655999999999</v>
      </c>
      <c r="E14" s="249">
        <v>0.14204895627486672</v>
      </c>
      <c r="F14" s="250">
        <v>8428.0480000000007</v>
      </c>
      <c r="G14" s="74">
        <v>0.13271895786921464</v>
      </c>
      <c r="H14" s="179"/>
      <c r="I14" s="180"/>
      <c r="J14" s="171">
        <f t="shared" ref="J14:J28" si="0">B14</f>
        <v>8662.66</v>
      </c>
      <c r="K14" s="193">
        <f t="shared" ref="K14:K28" si="1">D14</f>
        <v>8327.655999999999</v>
      </c>
      <c r="L14" s="171">
        <f t="shared" ref="L14:L28" si="2">F14</f>
        <v>8428.0480000000007</v>
      </c>
      <c r="M14" s="182"/>
    </row>
    <row r="15" spans="1:15" x14ac:dyDescent="0.2">
      <c r="A15" s="58" t="s">
        <v>42</v>
      </c>
      <c r="B15" s="230">
        <v>0</v>
      </c>
      <c r="C15" s="249">
        <v>0</v>
      </c>
      <c r="D15" s="250">
        <v>0</v>
      </c>
      <c r="E15" s="249">
        <v>0</v>
      </c>
      <c r="F15" s="250">
        <v>0</v>
      </c>
      <c r="G15" s="74">
        <v>0</v>
      </c>
      <c r="H15" s="179"/>
      <c r="I15" s="180"/>
      <c r="J15" s="171">
        <f t="shared" si="0"/>
        <v>0</v>
      </c>
      <c r="K15" s="193">
        <f t="shared" si="1"/>
        <v>0</v>
      </c>
      <c r="L15" s="171">
        <f t="shared" si="2"/>
        <v>0</v>
      </c>
      <c r="M15" s="182"/>
    </row>
    <row r="16" spans="1:15" x14ac:dyDescent="0.2">
      <c r="A16" s="58" t="s">
        <v>70</v>
      </c>
      <c r="B16" s="230">
        <v>172.29</v>
      </c>
      <c r="C16" s="249">
        <v>0.23635690180261751</v>
      </c>
      <c r="D16" s="250">
        <v>138.97999999999999</v>
      </c>
      <c r="E16" s="249">
        <v>0.21054704661485552</v>
      </c>
      <c r="F16" s="250">
        <v>179.55</v>
      </c>
      <c r="G16" s="74">
        <v>0.24452058712177951</v>
      </c>
      <c r="H16" s="179"/>
      <c r="I16" s="180"/>
      <c r="J16" s="171">
        <f t="shared" si="0"/>
        <v>172.29</v>
      </c>
      <c r="K16" s="193">
        <f t="shared" si="1"/>
        <v>138.97999999999999</v>
      </c>
      <c r="L16" s="171">
        <f t="shared" si="2"/>
        <v>179.55</v>
      </c>
      <c r="M16" s="182"/>
    </row>
    <row r="17" spans="1:13" x14ac:dyDescent="0.2">
      <c r="A17" s="58" t="s">
        <v>71</v>
      </c>
      <c r="B17" s="230">
        <v>0</v>
      </c>
      <c r="C17" s="249">
        <v>0</v>
      </c>
      <c r="D17" s="250">
        <v>0</v>
      </c>
      <c r="E17" s="249">
        <v>0</v>
      </c>
      <c r="F17" s="250">
        <v>0</v>
      </c>
      <c r="G17" s="74">
        <v>0</v>
      </c>
      <c r="H17" s="179"/>
      <c r="I17" s="180"/>
      <c r="J17" s="171">
        <f t="shared" si="0"/>
        <v>0</v>
      </c>
      <c r="K17" s="193">
        <f t="shared" si="1"/>
        <v>0</v>
      </c>
      <c r="L17" s="171">
        <f t="shared" si="2"/>
        <v>0</v>
      </c>
      <c r="M17" s="182"/>
    </row>
    <row r="18" spans="1:13" x14ac:dyDescent="0.2">
      <c r="A18" s="58" t="s">
        <v>72</v>
      </c>
      <c r="B18" s="230">
        <v>0</v>
      </c>
      <c r="C18" s="249">
        <v>0</v>
      </c>
      <c r="D18" s="250">
        <v>0</v>
      </c>
      <c r="E18" s="249">
        <v>0</v>
      </c>
      <c r="F18" s="250">
        <v>0</v>
      </c>
      <c r="G18" s="74">
        <v>0</v>
      </c>
      <c r="H18" s="179"/>
      <c r="I18" s="180"/>
      <c r="J18" s="171">
        <f t="shared" si="0"/>
        <v>0</v>
      </c>
      <c r="K18" s="193">
        <f t="shared" si="1"/>
        <v>0</v>
      </c>
      <c r="L18" s="171">
        <f t="shared" si="2"/>
        <v>0</v>
      </c>
      <c r="M18" s="182"/>
    </row>
    <row r="19" spans="1:13" x14ac:dyDescent="0.2">
      <c r="A19" s="58" t="s">
        <v>41</v>
      </c>
      <c r="B19" s="230">
        <v>376976.20799999998</v>
      </c>
      <c r="C19" s="249">
        <v>6.4501889094595338E-2</v>
      </c>
      <c r="D19" s="250">
        <v>439779.14500000002</v>
      </c>
      <c r="E19" s="249">
        <v>7.1352379126035606E-2</v>
      </c>
      <c r="F19" s="250">
        <v>422654.83</v>
      </c>
      <c r="G19" s="74">
        <v>7.1505521092883328E-2</v>
      </c>
      <c r="H19" s="179"/>
      <c r="I19" s="180"/>
      <c r="J19" s="171">
        <f t="shared" si="0"/>
        <v>376976.20799999998</v>
      </c>
      <c r="K19" s="193">
        <f t="shared" si="1"/>
        <v>439779.14500000002</v>
      </c>
      <c r="L19" s="171">
        <f t="shared" si="2"/>
        <v>422654.83</v>
      </c>
      <c r="M19" s="182"/>
    </row>
    <row r="20" spans="1:13" x14ac:dyDescent="0.2">
      <c r="A20" s="58" t="s">
        <v>84</v>
      </c>
      <c r="B20" s="230">
        <v>0</v>
      </c>
      <c r="C20" s="249">
        <v>0</v>
      </c>
      <c r="D20" s="250">
        <v>0</v>
      </c>
      <c r="E20" s="249">
        <v>0</v>
      </c>
      <c r="F20" s="250">
        <v>0</v>
      </c>
      <c r="G20" s="74">
        <v>0</v>
      </c>
      <c r="H20" s="179"/>
      <c r="I20" s="180"/>
      <c r="J20" s="171">
        <f t="shared" si="0"/>
        <v>0</v>
      </c>
      <c r="K20" s="193">
        <f t="shared" si="1"/>
        <v>0</v>
      </c>
      <c r="L20" s="171">
        <f t="shared" si="2"/>
        <v>0</v>
      </c>
      <c r="M20" s="182"/>
    </row>
    <row r="21" spans="1:13" x14ac:dyDescent="0.2">
      <c r="A21" s="58" t="s">
        <v>40</v>
      </c>
      <c r="B21" s="230">
        <v>0</v>
      </c>
      <c r="C21" s="249">
        <v>0</v>
      </c>
      <c r="D21" s="250">
        <v>0</v>
      </c>
      <c r="E21" s="249">
        <v>0</v>
      </c>
      <c r="F21" s="250">
        <v>0</v>
      </c>
      <c r="G21" s="74">
        <v>0</v>
      </c>
      <c r="H21" s="179"/>
      <c r="I21" s="180"/>
      <c r="J21" s="171">
        <f t="shared" si="0"/>
        <v>0</v>
      </c>
      <c r="K21" s="193">
        <f t="shared" si="1"/>
        <v>0</v>
      </c>
      <c r="L21" s="171">
        <f t="shared" si="2"/>
        <v>0</v>
      </c>
      <c r="M21" s="182"/>
    </row>
    <row r="22" spans="1:13" x14ac:dyDescent="0.2">
      <c r="A22" s="58" t="s">
        <v>39</v>
      </c>
      <c r="B22" s="230">
        <v>0</v>
      </c>
      <c r="C22" s="249">
        <v>0</v>
      </c>
      <c r="D22" s="250">
        <v>0</v>
      </c>
      <c r="E22" s="249">
        <v>0</v>
      </c>
      <c r="F22" s="250">
        <v>0</v>
      </c>
      <c r="G22" s="74">
        <v>0</v>
      </c>
      <c r="H22" s="179"/>
      <c r="I22" s="180"/>
      <c r="J22" s="171">
        <f t="shared" si="0"/>
        <v>0</v>
      </c>
      <c r="K22" s="193">
        <f t="shared" si="1"/>
        <v>0</v>
      </c>
      <c r="L22" s="171">
        <f t="shared" si="2"/>
        <v>0</v>
      </c>
      <c r="M22" s="182"/>
    </row>
    <row r="23" spans="1:13" x14ac:dyDescent="0.2">
      <c r="A23" s="58" t="s">
        <v>38</v>
      </c>
      <c r="B23" s="230">
        <v>0</v>
      </c>
      <c r="C23" s="249">
        <v>0</v>
      </c>
      <c r="D23" s="250">
        <v>0</v>
      </c>
      <c r="E23" s="249">
        <v>0</v>
      </c>
      <c r="F23" s="250">
        <v>0</v>
      </c>
      <c r="G23" s="74">
        <v>0</v>
      </c>
      <c r="H23" s="179"/>
      <c r="I23" s="180"/>
      <c r="J23" s="171">
        <f t="shared" si="0"/>
        <v>0</v>
      </c>
      <c r="K23" s="193">
        <f t="shared" si="1"/>
        <v>0</v>
      </c>
      <c r="L23" s="171">
        <f t="shared" si="2"/>
        <v>0</v>
      </c>
      <c r="M23" s="182"/>
    </row>
    <row r="24" spans="1:13" x14ac:dyDescent="0.2">
      <c r="A24" s="58" t="s">
        <v>37</v>
      </c>
      <c r="B24" s="230">
        <v>29355.201000000001</v>
      </c>
      <c r="C24" s="249">
        <v>9.9275625671342377E-2</v>
      </c>
      <c r="D24" s="250">
        <v>27596.924000000003</v>
      </c>
      <c r="E24" s="249">
        <v>9.666192870014087E-2</v>
      </c>
      <c r="F24" s="250">
        <v>23206.838</v>
      </c>
      <c r="G24" s="74">
        <v>8.9336606986378533E-2</v>
      </c>
      <c r="H24" s="179"/>
      <c r="I24" s="180"/>
      <c r="J24" s="171">
        <f t="shared" si="0"/>
        <v>29355.201000000001</v>
      </c>
      <c r="K24" s="193">
        <f t="shared" si="1"/>
        <v>27596.924000000003</v>
      </c>
      <c r="L24" s="171">
        <f t="shared" si="2"/>
        <v>23206.838</v>
      </c>
      <c r="M24" s="182"/>
    </row>
    <row r="25" spans="1:13" x14ac:dyDescent="0.2">
      <c r="A25" s="58" t="s">
        <v>36</v>
      </c>
      <c r="B25" s="230">
        <v>38</v>
      </c>
      <c r="C25" s="249">
        <v>9.3614668833268122E-5</v>
      </c>
      <c r="D25" s="250">
        <v>138</v>
      </c>
      <c r="E25" s="249">
        <v>3.3905345003690669E-4</v>
      </c>
      <c r="F25" s="250">
        <v>10</v>
      </c>
      <c r="G25" s="74">
        <v>2.2535435073041952E-5</v>
      </c>
      <c r="H25" s="179"/>
      <c r="I25" s="180"/>
      <c r="J25" s="171">
        <f t="shared" si="0"/>
        <v>38</v>
      </c>
      <c r="K25" s="193">
        <f t="shared" si="1"/>
        <v>138</v>
      </c>
      <c r="L25" s="171">
        <f t="shared" si="2"/>
        <v>10</v>
      </c>
      <c r="M25" s="182"/>
    </row>
    <row r="26" spans="1:13" x14ac:dyDescent="0.2">
      <c r="A26" s="58" t="s">
        <v>3</v>
      </c>
      <c r="B26" s="230">
        <v>0</v>
      </c>
      <c r="C26" s="249">
        <v>0</v>
      </c>
      <c r="D26" s="250">
        <v>0</v>
      </c>
      <c r="E26" s="249">
        <v>0</v>
      </c>
      <c r="F26" s="250">
        <v>0</v>
      </c>
      <c r="G26" s="74">
        <v>0</v>
      </c>
      <c r="H26" s="179"/>
      <c r="I26" s="180"/>
      <c r="J26" s="171">
        <f t="shared" si="0"/>
        <v>0</v>
      </c>
      <c r="K26" s="193">
        <f t="shared" si="1"/>
        <v>0</v>
      </c>
      <c r="L26" s="171">
        <f t="shared" si="2"/>
        <v>0</v>
      </c>
      <c r="M26" s="182"/>
    </row>
    <row r="27" spans="1:13" x14ac:dyDescent="0.2">
      <c r="A27" s="58" t="s">
        <v>35</v>
      </c>
      <c r="B27" s="230">
        <v>2254.0990000000002</v>
      </c>
      <c r="C27" s="249">
        <v>0.19448674148756667</v>
      </c>
      <c r="D27" s="250">
        <v>2871.9760000000001</v>
      </c>
      <c r="E27" s="249">
        <v>0.18670600527461875</v>
      </c>
      <c r="F27" s="250">
        <v>3266.7620000000002</v>
      </c>
      <c r="G27" s="74">
        <v>0.23251320962710406</v>
      </c>
      <c r="H27" s="179"/>
      <c r="I27" s="180"/>
      <c r="J27" s="171">
        <f t="shared" si="0"/>
        <v>2254.0990000000002</v>
      </c>
      <c r="K27" s="193">
        <f t="shared" si="1"/>
        <v>2871.9760000000001</v>
      </c>
      <c r="L27" s="171">
        <f t="shared" si="2"/>
        <v>3266.7620000000002</v>
      </c>
      <c r="M27" s="182"/>
    </row>
    <row r="28" spans="1:13" x14ac:dyDescent="0.2">
      <c r="A28" s="232" t="s">
        <v>34</v>
      </c>
      <c r="B28" s="233">
        <v>94173.083713967586</v>
      </c>
      <c r="C28" s="234">
        <v>3.0505030879315751E-2</v>
      </c>
      <c r="D28" s="235">
        <v>105687.397</v>
      </c>
      <c r="E28" s="234">
        <v>3.1575360663720457E-2</v>
      </c>
      <c r="F28" s="235">
        <v>99011.464000000022</v>
      </c>
      <c r="G28" s="234">
        <v>3.1220333609042791E-2</v>
      </c>
      <c r="H28" s="179"/>
      <c r="I28" s="180"/>
      <c r="J28" s="171">
        <f t="shared" si="0"/>
        <v>94173.083713967586</v>
      </c>
      <c r="K28" s="193">
        <f t="shared" si="1"/>
        <v>105687.397</v>
      </c>
      <c r="L28" s="171">
        <f t="shared" si="2"/>
        <v>99011.464000000022</v>
      </c>
      <c r="M28" s="179"/>
    </row>
    <row r="29" spans="1:13" ht="12" customHeight="1" x14ac:dyDescent="0.2">
      <c r="A29" s="394" t="s">
        <v>212</v>
      </c>
      <c r="B29" s="412">
        <f>SUM(B30,D30,F30)</f>
        <v>1629980.0220000003</v>
      </c>
      <c r="C29" s="413"/>
      <c r="D29" s="413"/>
      <c r="E29" s="413"/>
      <c r="F29" s="413"/>
      <c r="G29" s="413"/>
      <c r="H29" s="17"/>
      <c r="I29" s="183"/>
      <c r="J29" s="181"/>
      <c r="K29" s="171"/>
      <c r="L29" s="171"/>
      <c r="M29" s="171"/>
    </row>
    <row r="30" spans="1:13" ht="13.5" customHeight="1" x14ac:dyDescent="0.2">
      <c r="A30" s="394"/>
      <c r="B30" s="218">
        <v>503683.48699999996</v>
      </c>
      <c r="C30" s="205">
        <v>6.6631580621747039E-2</v>
      </c>
      <c r="D30" s="64">
        <v>573376.94900000014</v>
      </c>
      <c r="E30" s="205">
        <v>6.7839424230740852E-2</v>
      </c>
      <c r="F30" s="64">
        <v>552919.58600000001</v>
      </c>
      <c r="G30" s="205">
        <v>6.797566912389244E-2</v>
      </c>
      <c r="H30" s="17"/>
      <c r="I30" s="183"/>
      <c r="J30" s="171">
        <f>B30</f>
        <v>503683.48699999996</v>
      </c>
      <c r="K30" s="171">
        <f>D30</f>
        <v>573376.94900000014</v>
      </c>
      <c r="L30" s="171">
        <f>F30</f>
        <v>552919.58600000001</v>
      </c>
      <c r="M30" s="171"/>
    </row>
    <row r="31" spans="1:13" ht="12.75" customHeight="1" x14ac:dyDescent="0.2">
      <c r="A31" s="58" t="s">
        <v>29</v>
      </c>
      <c r="B31" s="230">
        <v>77558.009999999995</v>
      </c>
      <c r="C31" s="74">
        <v>3.1963891883356577E-2</v>
      </c>
      <c r="D31" s="34">
        <v>91252.67</v>
      </c>
      <c r="E31" s="74">
        <v>3.6909695853247458E-2</v>
      </c>
      <c r="F31" s="34">
        <v>83331.83</v>
      </c>
      <c r="G31" s="74">
        <v>3.386351882874291E-2</v>
      </c>
      <c r="H31" s="179"/>
      <c r="I31" s="180"/>
      <c r="J31" s="171">
        <f>B31</f>
        <v>77558.009999999995</v>
      </c>
      <c r="K31" s="171">
        <f>D31</f>
        <v>91252.67</v>
      </c>
      <c r="L31" s="171">
        <f>F31</f>
        <v>83331.83</v>
      </c>
      <c r="M31" s="171"/>
    </row>
    <row r="32" spans="1:13" ht="12.75" customHeight="1" x14ac:dyDescent="0.2">
      <c r="A32" s="58" t="s">
        <v>0</v>
      </c>
      <c r="B32" s="230">
        <v>1466</v>
      </c>
      <c r="C32" s="249">
        <v>6.7850976299644724E-3</v>
      </c>
      <c r="D32" s="250">
        <v>1180</v>
      </c>
      <c r="E32" s="249">
        <v>4.7205542686000026E-3</v>
      </c>
      <c r="F32" s="250">
        <v>961</v>
      </c>
      <c r="G32" s="74">
        <v>4.906292143026493E-3</v>
      </c>
      <c r="H32" s="179"/>
      <c r="I32" s="180"/>
      <c r="J32" s="171">
        <f t="shared" ref="J32:J38" si="3">B32</f>
        <v>1466</v>
      </c>
      <c r="K32" s="171">
        <f t="shared" ref="K32:K38" si="4">D32</f>
        <v>1180</v>
      </c>
      <c r="L32" s="171">
        <f t="shared" ref="L32:L38" si="5">F32</f>
        <v>961</v>
      </c>
      <c r="M32" s="171"/>
    </row>
    <row r="33" spans="1:13" ht="12.75" customHeight="1" x14ac:dyDescent="0.2">
      <c r="A33" s="58" t="s">
        <v>1</v>
      </c>
      <c r="B33" s="230">
        <v>3129.32</v>
      </c>
      <c r="C33" s="249">
        <v>3.3816960433490612E-2</v>
      </c>
      <c r="D33" s="250">
        <v>3392.63</v>
      </c>
      <c r="E33" s="249">
        <v>3.358086073757334E-2</v>
      </c>
      <c r="F33" s="250">
        <v>3217.0099999999998</v>
      </c>
      <c r="G33" s="74">
        <v>3.295842870108992E-2</v>
      </c>
      <c r="H33" s="179"/>
      <c r="I33" s="180"/>
      <c r="J33" s="171">
        <f t="shared" si="3"/>
        <v>3129.32</v>
      </c>
      <c r="K33" s="171">
        <f t="shared" si="4"/>
        <v>3392.63</v>
      </c>
      <c r="L33" s="171">
        <f t="shared" si="5"/>
        <v>3217.0099999999998</v>
      </c>
      <c r="M33" s="171"/>
    </row>
    <row r="34" spans="1:13" ht="12.75" customHeight="1" x14ac:dyDescent="0.2">
      <c r="A34" s="58" t="s">
        <v>2</v>
      </c>
      <c r="B34" s="230">
        <v>509.94</v>
      </c>
      <c r="C34" s="249">
        <v>1.1285872632174948E-2</v>
      </c>
      <c r="D34" s="250">
        <v>553</v>
      </c>
      <c r="E34" s="249">
        <v>1.0844636579069001E-2</v>
      </c>
      <c r="F34" s="250">
        <v>569.98</v>
      </c>
      <c r="G34" s="74">
        <v>1.1941676648442883E-2</v>
      </c>
      <c r="H34" s="179"/>
      <c r="I34" s="180"/>
      <c r="J34" s="171">
        <f t="shared" si="3"/>
        <v>509.94</v>
      </c>
      <c r="K34" s="171">
        <f t="shared" si="4"/>
        <v>553</v>
      </c>
      <c r="L34" s="171">
        <f t="shared" si="5"/>
        <v>569.98</v>
      </c>
      <c r="M34" s="181"/>
    </row>
    <row r="35" spans="1:13" x14ac:dyDescent="0.2">
      <c r="A35" s="58" t="s">
        <v>6</v>
      </c>
      <c r="B35" s="230">
        <v>4574.58</v>
      </c>
      <c r="C35" s="249">
        <v>0.18952521625258953</v>
      </c>
      <c r="D35" s="250">
        <v>7561.55</v>
      </c>
      <c r="E35" s="249">
        <v>0.28711990847764579</v>
      </c>
      <c r="F35" s="250">
        <v>8168.85</v>
      </c>
      <c r="G35" s="74">
        <v>0.28879267631798949</v>
      </c>
      <c r="H35" s="179"/>
      <c r="I35" s="180"/>
      <c r="J35" s="171">
        <f t="shared" si="3"/>
        <v>4574.58</v>
      </c>
      <c r="K35" s="171">
        <f t="shared" si="4"/>
        <v>7561.55</v>
      </c>
      <c r="L35" s="171">
        <f t="shared" si="5"/>
        <v>8168.85</v>
      </c>
      <c r="M35" s="181"/>
    </row>
    <row r="36" spans="1:13" x14ac:dyDescent="0.2">
      <c r="A36" s="58" t="s">
        <v>28</v>
      </c>
      <c r="B36" s="230">
        <v>255978.59100000001</v>
      </c>
      <c r="C36" s="249">
        <v>6.6207193713818779E-2</v>
      </c>
      <c r="D36" s="250">
        <v>282219.48300000007</v>
      </c>
      <c r="E36" s="249">
        <v>6.9118989408086959E-2</v>
      </c>
      <c r="F36" s="250">
        <v>278680.32199999999</v>
      </c>
      <c r="G36" s="74">
        <v>7.1810512367668833E-2</v>
      </c>
      <c r="H36" s="179"/>
      <c r="I36" s="180"/>
      <c r="J36" s="171">
        <f t="shared" si="3"/>
        <v>255978.59100000001</v>
      </c>
      <c r="K36" s="171">
        <f t="shared" si="4"/>
        <v>282219.48300000007</v>
      </c>
      <c r="L36" s="171">
        <f t="shared" si="5"/>
        <v>278680.32199999999</v>
      </c>
      <c r="M36" s="181"/>
    </row>
    <row r="37" spans="1:13" x14ac:dyDescent="0.2">
      <c r="A37" s="58" t="s">
        <v>5</v>
      </c>
      <c r="B37" s="230">
        <v>158151.158</v>
      </c>
      <c r="C37" s="249">
        <v>7.4410236430092855E-2</v>
      </c>
      <c r="D37" s="250">
        <v>184415.93100000001</v>
      </c>
      <c r="E37" s="249">
        <v>8.083103467326104E-2</v>
      </c>
      <c r="F37" s="250">
        <v>175681.33400000003</v>
      </c>
      <c r="G37" s="74">
        <v>8.0130942452946163E-2</v>
      </c>
      <c r="H37" s="179"/>
      <c r="I37" s="180"/>
      <c r="J37" s="171">
        <f t="shared" si="3"/>
        <v>158151.158</v>
      </c>
      <c r="K37" s="171">
        <f t="shared" si="4"/>
        <v>184415.93100000001</v>
      </c>
      <c r="L37" s="171">
        <f t="shared" si="5"/>
        <v>175681.33400000003</v>
      </c>
      <c r="M37" s="181"/>
    </row>
    <row r="38" spans="1:13" ht="12.75" thickBot="1" x14ac:dyDescent="0.25">
      <c r="A38" s="59" t="s">
        <v>3</v>
      </c>
      <c r="B38" s="231">
        <v>2315.8879999999999</v>
      </c>
      <c r="C38" s="75">
        <v>9.9283451340951481E-3</v>
      </c>
      <c r="D38" s="44">
        <v>2801.6849999999999</v>
      </c>
      <c r="E38" s="75">
        <v>1.1146875171839626E-2</v>
      </c>
      <c r="F38" s="44">
        <v>2309.2599999999998</v>
      </c>
      <c r="G38" s="75">
        <v>9.8081978008444422E-3</v>
      </c>
      <c r="H38" s="179"/>
      <c r="I38" s="180"/>
      <c r="J38" s="171">
        <f t="shared" si="3"/>
        <v>2315.8879999999999</v>
      </c>
      <c r="K38" s="171">
        <f t="shared" si="4"/>
        <v>2801.6849999999999</v>
      </c>
      <c r="L38" s="171">
        <f t="shared" si="5"/>
        <v>2309.2599999999998</v>
      </c>
      <c r="M38" s="181"/>
    </row>
    <row r="39" spans="1:13" ht="18" customHeight="1" x14ac:dyDescent="0.2">
      <c r="A39" s="404" t="s">
        <v>268</v>
      </c>
      <c r="B39" s="404"/>
      <c r="C39" s="404"/>
      <c r="D39" s="404"/>
      <c r="E39" s="14"/>
      <c r="F39" s="14"/>
      <c r="G39" s="4" t="s">
        <v>87</v>
      </c>
      <c r="H39" s="17"/>
      <c r="I39" s="181"/>
      <c r="J39" s="181"/>
      <c r="K39" s="181"/>
      <c r="L39" s="181"/>
      <c r="M39" s="181"/>
    </row>
    <row r="40" spans="1:13" x14ac:dyDescent="0.2">
      <c r="A40" s="405"/>
      <c r="B40" s="405"/>
      <c r="C40" s="405"/>
      <c r="D40" s="405"/>
    </row>
    <row r="41" spans="1:13" x14ac:dyDescent="0.2">
      <c r="B41" s="130"/>
      <c r="D41" s="130"/>
      <c r="F41" s="130"/>
    </row>
    <row r="42" spans="1:13" x14ac:dyDescent="0.2">
      <c r="B42" s="130"/>
      <c r="C42" s="130"/>
      <c r="D42" s="130"/>
      <c r="E42" s="130"/>
      <c r="F42" s="130"/>
    </row>
    <row r="43" spans="1:13" x14ac:dyDescent="0.2">
      <c r="B43" s="130"/>
      <c r="C43" s="130"/>
      <c r="D43" s="130"/>
      <c r="E43" s="130"/>
      <c r="F43" s="130"/>
    </row>
    <row r="44" spans="1:13" x14ac:dyDescent="0.2">
      <c r="B44" s="246"/>
      <c r="C44" s="157"/>
      <c r="D44" s="246"/>
      <c r="E44" s="157"/>
      <c r="F44" s="246"/>
    </row>
    <row r="45" spans="1:13" x14ac:dyDescent="0.2">
      <c r="B45" s="130"/>
      <c r="D45" s="130"/>
      <c r="F45" s="130"/>
    </row>
  </sheetData>
  <mergeCells count="14">
    <mergeCell ref="A39:D40"/>
    <mergeCell ref="A7:A8"/>
    <mergeCell ref="B7:G7"/>
    <mergeCell ref="B3:G3"/>
    <mergeCell ref="B4:G4"/>
    <mergeCell ref="B5:C5"/>
    <mergeCell ref="D5:E5"/>
    <mergeCell ref="F5:G5"/>
    <mergeCell ref="A9:A10"/>
    <mergeCell ref="B9:G9"/>
    <mergeCell ref="A11:A12"/>
    <mergeCell ref="B11:G11"/>
    <mergeCell ref="A29:A30"/>
    <mergeCell ref="B29:G29"/>
  </mergeCells>
  <conditionalFormatting sqref="C13:C28 C31:C38 E13:E28 E31:E38 G13:G28 G31:G38">
    <cfRule type="dataBar" priority="1">
      <dataBar>
        <cfvo type="num" val="0"/>
        <cfvo type="num" val="1"/>
        <color rgb="FF63C384"/>
      </dataBar>
      <extLst>
        <ext xmlns:x14="http://schemas.microsoft.com/office/spreadsheetml/2009/9/main" uri="{B025F937-C7B1-47D3-B67F-A62EFF666E3E}">
          <x14:id>{B1D7D32D-DE7F-4345-8371-1EB5F776C8C2}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B1D7D32D-DE7F-4345-8371-1EB5F776C8C2}">
            <x14:dataBar minLength="0" maxLength="100" gradient="0" direction="rightToLeft">
              <x14:cfvo type="num">
                <xm:f>0</xm:f>
              </x14:cfvo>
              <x14:cfvo type="num">
                <xm:f>1</xm:f>
              </x14:cfvo>
              <x14:negativeFillColor rgb="FFFF0000"/>
              <x14:axisColor rgb="FF000000"/>
            </x14:dataBar>
          </x14:cfRule>
          <xm:sqref>C13:C28 C31:C38 E13:E28 E31:E38 G13:G28 G31:G38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I44"/>
  <sheetViews>
    <sheetView showGridLines="0" zoomScaleNormal="100" workbookViewId="0">
      <selection activeCell="O15" sqref="O15"/>
    </sheetView>
  </sheetViews>
  <sheetFormatPr defaultRowHeight="12" x14ac:dyDescent="0.2"/>
  <cols>
    <col min="1" max="9" width="11" style="125" customWidth="1"/>
    <col min="10" max="16384" width="9.140625" style="125"/>
  </cols>
  <sheetData>
    <row r="1" spans="1:9" ht="12.75" x14ac:dyDescent="0.2">
      <c r="I1" s="113" t="str">
        <f>Obsah!$A$1</f>
        <v>I. čtvrtletí 2018</v>
      </c>
    </row>
    <row r="3" spans="1:9" ht="18" customHeight="1" x14ac:dyDescent="0.2">
      <c r="A3" s="134"/>
      <c r="B3" s="134"/>
      <c r="C3" s="134"/>
      <c r="D3" s="134"/>
      <c r="E3" s="134"/>
      <c r="F3" s="134"/>
      <c r="G3" s="134"/>
      <c r="H3" s="134"/>
      <c r="I3" s="134"/>
    </row>
    <row r="4" spans="1:9" x14ac:dyDescent="0.2">
      <c r="C4" s="136"/>
      <c r="D4" s="137"/>
      <c r="E4" s="137"/>
      <c r="F4" s="137"/>
      <c r="I4" s="138"/>
    </row>
    <row r="6" spans="1:9" s="156" customFormat="1" ht="18.75" x14ac:dyDescent="0.3">
      <c r="A6" s="155" t="s">
        <v>55</v>
      </c>
    </row>
    <row r="7" spans="1:9" ht="11.25" customHeight="1" x14ac:dyDescent="0.2"/>
    <row r="8" spans="1:9" ht="14.25" customHeight="1" x14ac:dyDescent="0.2">
      <c r="A8" s="355" t="s">
        <v>291</v>
      </c>
      <c r="B8" s="355"/>
      <c r="C8" s="355"/>
      <c r="D8" s="355"/>
      <c r="E8" s="355"/>
      <c r="F8" s="355"/>
      <c r="G8" s="355"/>
      <c r="H8" s="355"/>
      <c r="I8" s="355"/>
    </row>
    <row r="9" spans="1:9" ht="14.25" customHeight="1" x14ac:dyDescent="0.2">
      <c r="A9" s="355"/>
      <c r="B9" s="355"/>
      <c r="C9" s="355"/>
      <c r="D9" s="355"/>
      <c r="E9" s="355"/>
      <c r="F9" s="355"/>
      <c r="G9" s="355"/>
      <c r="H9" s="355"/>
      <c r="I9" s="355"/>
    </row>
    <row r="10" spans="1:9" ht="15" customHeight="1" x14ac:dyDescent="0.2">
      <c r="A10" s="355"/>
      <c r="B10" s="355"/>
      <c r="C10" s="355"/>
      <c r="D10" s="355"/>
      <c r="E10" s="355"/>
      <c r="F10" s="355"/>
      <c r="G10" s="355"/>
      <c r="H10" s="355"/>
      <c r="I10" s="355"/>
    </row>
    <row r="11" spans="1:9" ht="17.100000000000001" customHeight="1" x14ac:dyDescent="0.2">
      <c r="A11" s="355"/>
      <c r="B11" s="355"/>
      <c r="C11" s="355"/>
      <c r="D11" s="355"/>
      <c r="E11" s="355"/>
      <c r="F11" s="355"/>
      <c r="G11" s="355"/>
      <c r="H11" s="355"/>
      <c r="I11" s="355"/>
    </row>
    <row r="12" spans="1:9" ht="17.100000000000001" customHeight="1" x14ac:dyDescent="0.2">
      <c r="A12" s="355"/>
      <c r="B12" s="355"/>
      <c r="C12" s="355"/>
      <c r="D12" s="355"/>
      <c r="E12" s="355"/>
      <c r="F12" s="355"/>
      <c r="G12" s="355"/>
      <c r="H12" s="355"/>
      <c r="I12" s="355"/>
    </row>
    <row r="13" spans="1:9" ht="17.100000000000001" customHeight="1" x14ac:dyDescent="0.2">
      <c r="A13" s="355"/>
      <c r="B13" s="355"/>
      <c r="C13" s="355"/>
      <c r="D13" s="355"/>
      <c r="E13" s="355"/>
      <c r="F13" s="355"/>
      <c r="G13" s="355"/>
      <c r="H13" s="355"/>
      <c r="I13" s="355"/>
    </row>
    <row r="14" spans="1:9" ht="17.100000000000001" customHeight="1" x14ac:dyDescent="0.2">
      <c r="A14" s="355"/>
      <c r="B14" s="355"/>
      <c r="C14" s="355"/>
      <c r="D14" s="355"/>
      <c r="E14" s="355"/>
      <c r="F14" s="355"/>
      <c r="G14" s="355"/>
      <c r="H14" s="355"/>
      <c r="I14" s="355"/>
    </row>
    <row r="15" spans="1:9" ht="17.100000000000001" customHeight="1" x14ac:dyDescent="0.2">
      <c r="A15" s="355"/>
      <c r="B15" s="355"/>
      <c r="C15" s="355"/>
      <c r="D15" s="355"/>
      <c r="E15" s="355"/>
      <c r="F15" s="355"/>
      <c r="G15" s="355"/>
      <c r="H15" s="355"/>
      <c r="I15" s="355"/>
    </row>
    <row r="16" spans="1:9" ht="17.100000000000001" customHeight="1" x14ac:dyDescent="0.2">
      <c r="A16" s="355"/>
      <c r="B16" s="355"/>
      <c r="C16" s="355"/>
      <c r="D16" s="355"/>
      <c r="E16" s="355"/>
      <c r="F16" s="355"/>
      <c r="G16" s="355"/>
      <c r="H16" s="355"/>
      <c r="I16" s="355"/>
    </row>
    <row r="17" spans="1:9" ht="17.100000000000001" customHeight="1" x14ac:dyDescent="0.2">
      <c r="A17" s="355"/>
      <c r="B17" s="355"/>
      <c r="C17" s="355"/>
      <c r="D17" s="355"/>
      <c r="E17" s="355"/>
      <c r="F17" s="355"/>
      <c r="G17" s="355"/>
      <c r="H17" s="355"/>
      <c r="I17" s="355"/>
    </row>
    <row r="18" spans="1:9" ht="17.100000000000001" customHeight="1" x14ac:dyDescent="0.2">
      <c r="A18" s="355"/>
      <c r="B18" s="355"/>
      <c r="C18" s="355"/>
      <c r="D18" s="355"/>
      <c r="E18" s="355"/>
      <c r="F18" s="355"/>
      <c r="G18" s="355"/>
      <c r="H18" s="355"/>
      <c r="I18" s="355"/>
    </row>
    <row r="19" spans="1:9" ht="17.100000000000001" customHeight="1" x14ac:dyDescent="0.2">
      <c r="A19" s="355"/>
      <c r="B19" s="355"/>
      <c r="C19" s="355"/>
      <c r="D19" s="355"/>
      <c r="E19" s="355"/>
      <c r="F19" s="355"/>
      <c r="G19" s="355"/>
      <c r="H19" s="355"/>
      <c r="I19" s="355"/>
    </row>
    <row r="20" spans="1:9" ht="17.100000000000001" customHeight="1" x14ac:dyDescent="0.2">
      <c r="A20" s="355"/>
      <c r="B20" s="355"/>
      <c r="C20" s="355"/>
      <c r="D20" s="355"/>
      <c r="E20" s="355"/>
      <c r="F20" s="355"/>
      <c r="G20" s="355"/>
      <c r="H20" s="355"/>
      <c r="I20" s="355"/>
    </row>
    <row r="21" spans="1:9" ht="17.100000000000001" customHeight="1" x14ac:dyDescent="0.2">
      <c r="A21" s="355"/>
      <c r="B21" s="355"/>
      <c r="C21" s="355"/>
      <c r="D21" s="355"/>
      <c r="E21" s="355"/>
      <c r="F21" s="355"/>
      <c r="G21" s="355"/>
      <c r="H21" s="355"/>
      <c r="I21" s="355"/>
    </row>
    <row r="22" spans="1:9" ht="17.100000000000001" customHeight="1" x14ac:dyDescent="0.2">
      <c r="A22" s="355"/>
      <c r="B22" s="355"/>
      <c r="C22" s="355"/>
      <c r="D22" s="355"/>
      <c r="E22" s="355"/>
      <c r="F22" s="355"/>
      <c r="G22" s="355"/>
      <c r="H22" s="355"/>
      <c r="I22" s="355"/>
    </row>
    <row r="23" spans="1:9" ht="17.100000000000001" customHeight="1" x14ac:dyDescent="0.2">
      <c r="A23" s="355"/>
      <c r="B23" s="355"/>
      <c r="C23" s="355"/>
      <c r="D23" s="355"/>
      <c r="E23" s="355"/>
      <c r="F23" s="355"/>
      <c r="G23" s="355"/>
      <c r="H23" s="355"/>
      <c r="I23" s="355"/>
    </row>
    <row r="24" spans="1:9" ht="17.100000000000001" customHeight="1" x14ac:dyDescent="0.2">
      <c r="A24" s="355"/>
      <c r="B24" s="355"/>
      <c r="C24" s="355"/>
      <c r="D24" s="355"/>
      <c r="E24" s="355"/>
      <c r="F24" s="355"/>
      <c r="G24" s="355"/>
      <c r="H24" s="355"/>
      <c r="I24" s="355"/>
    </row>
    <row r="25" spans="1:9" ht="17.100000000000001" customHeight="1" x14ac:dyDescent="0.2">
      <c r="A25" s="355"/>
      <c r="B25" s="355"/>
      <c r="C25" s="355"/>
      <c r="D25" s="355"/>
      <c r="E25" s="355"/>
      <c r="F25" s="355"/>
      <c r="G25" s="355"/>
      <c r="H25" s="355"/>
      <c r="I25" s="355"/>
    </row>
    <row r="26" spans="1:9" ht="17.100000000000001" customHeight="1" x14ac:dyDescent="0.2">
      <c r="A26" s="355"/>
      <c r="B26" s="355"/>
      <c r="C26" s="355"/>
      <c r="D26" s="355"/>
      <c r="E26" s="355"/>
      <c r="F26" s="355"/>
      <c r="G26" s="355"/>
      <c r="H26" s="355"/>
      <c r="I26" s="355"/>
    </row>
    <row r="27" spans="1:9" ht="17.100000000000001" customHeight="1" x14ac:dyDescent="0.2">
      <c r="A27" s="355"/>
      <c r="B27" s="355"/>
      <c r="C27" s="355"/>
      <c r="D27" s="355"/>
      <c r="E27" s="355"/>
      <c r="F27" s="355"/>
      <c r="G27" s="355"/>
      <c r="H27" s="355"/>
      <c r="I27" s="355"/>
    </row>
    <row r="28" spans="1:9" ht="17.100000000000001" customHeight="1" x14ac:dyDescent="0.2">
      <c r="A28" s="355"/>
      <c r="B28" s="355"/>
      <c r="C28" s="355"/>
      <c r="D28" s="355"/>
      <c r="E28" s="355"/>
      <c r="F28" s="355"/>
      <c r="G28" s="355"/>
      <c r="H28" s="355"/>
      <c r="I28" s="355"/>
    </row>
    <row r="29" spans="1:9" ht="17.100000000000001" customHeight="1" x14ac:dyDescent="0.2">
      <c r="A29" s="355"/>
      <c r="B29" s="355"/>
      <c r="C29" s="355"/>
      <c r="D29" s="355"/>
      <c r="E29" s="355"/>
      <c r="F29" s="355"/>
      <c r="G29" s="355"/>
      <c r="H29" s="355"/>
      <c r="I29" s="355"/>
    </row>
    <row r="30" spans="1:9" ht="17.100000000000001" customHeight="1" x14ac:dyDescent="0.2">
      <c r="A30" s="355"/>
      <c r="B30" s="355"/>
      <c r="C30" s="355"/>
      <c r="D30" s="355"/>
      <c r="E30" s="355"/>
      <c r="F30" s="355"/>
      <c r="G30" s="355"/>
      <c r="H30" s="355"/>
      <c r="I30" s="355"/>
    </row>
    <row r="31" spans="1:9" ht="17.100000000000001" customHeight="1" x14ac:dyDescent="0.2">
      <c r="A31" s="355"/>
      <c r="B31" s="355"/>
      <c r="C31" s="355"/>
      <c r="D31" s="355"/>
      <c r="E31" s="355"/>
      <c r="F31" s="355"/>
      <c r="G31" s="355"/>
      <c r="H31" s="355"/>
      <c r="I31" s="355"/>
    </row>
    <row r="32" spans="1:9" ht="17.100000000000001" customHeight="1" x14ac:dyDescent="0.2">
      <c r="A32" s="355"/>
      <c r="B32" s="355"/>
      <c r="C32" s="355"/>
      <c r="D32" s="355"/>
      <c r="E32" s="355"/>
      <c r="F32" s="355"/>
      <c r="G32" s="355"/>
      <c r="H32" s="355"/>
      <c r="I32" s="355"/>
    </row>
    <row r="33" spans="1:9" ht="12.75" customHeight="1" x14ac:dyDescent="0.2">
      <c r="A33" s="355"/>
      <c r="B33" s="355"/>
      <c r="C33" s="355"/>
      <c r="D33" s="355"/>
      <c r="E33" s="355"/>
      <c r="F33" s="355"/>
      <c r="G33" s="355"/>
      <c r="H33" s="355"/>
      <c r="I33" s="355"/>
    </row>
    <row r="34" spans="1:9" ht="17.100000000000001" customHeight="1" x14ac:dyDescent="0.2">
      <c r="A34" s="355"/>
      <c r="B34" s="355"/>
      <c r="C34" s="355"/>
      <c r="D34" s="355"/>
      <c r="E34" s="355"/>
      <c r="F34" s="355"/>
      <c r="G34" s="355"/>
      <c r="H34" s="355"/>
      <c r="I34" s="355"/>
    </row>
    <row r="35" spans="1:9" ht="17.100000000000001" customHeight="1" x14ac:dyDescent="0.2">
      <c r="A35" s="355"/>
      <c r="B35" s="355"/>
      <c r="C35" s="355"/>
      <c r="D35" s="355"/>
      <c r="E35" s="355"/>
      <c r="F35" s="355"/>
      <c r="G35" s="355"/>
      <c r="H35" s="355"/>
      <c r="I35" s="355"/>
    </row>
    <row r="36" spans="1:9" ht="17.100000000000001" customHeight="1" x14ac:dyDescent="0.2">
      <c r="A36" s="355"/>
      <c r="B36" s="355"/>
      <c r="C36" s="355"/>
      <c r="D36" s="355"/>
      <c r="E36" s="355"/>
      <c r="F36" s="355"/>
      <c r="G36" s="355"/>
      <c r="H36" s="355"/>
      <c r="I36" s="355"/>
    </row>
    <row r="37" spans="1:9" ht="17.100000000000001" customHeight="1" x14ac:dyDescent="0.2">
      <c r="A37" s="355"/>
      <c r="B37" s="355"/>
      <c r="C37" s="355"/>
      <c r="D37" s="355"/>
      <c r="E37" s="355"/>
      <c r="F37" s="355"/>
      <c r="G37" s="355"/>
      <c r="H37" s="355"/>
      <c r="I37" s="355"/>
    </row>
    <row r="38" spans="1:9" ht="12.75" customHeight="1" x14ac:dyDescent="0.2">
      <c r="A38" s="355"/>
      <c r="B38" s="355"/>
      <c r="C38" s="355"/>
      <c r="D38" s="355"/>
      <c r="E38" s="355"/>
      <c r="F38" s="355"/>
      <c r="G38" s="355"/>
      <c r="H38" s="355"/>
      <c r="I38" s="355"/>
    </row>
    <row r="39" spans="1:9" ht="18" customHeight="1" x14ac:dyDescent="0.2">
      <c r="A39" s="355"/>
      <c r="B39" s="355"/>
      <c r="C39" s="355"/>
      <c r="D39" s="355"/>
      <c r="E39" s="355"/>
      <c r="F39" s="355"/>
      <c r="G39" s="355"/>
      <c r="H39" s="355"/>
      <c r="I39" s="355"/>
    </row>
    <row r="40" spans="1:9" ht="12.75" customHeight="1" x14ac:dyDescent="0.2">
      <c r="A40" s="355"/>
      <c r="B40" s="355"/>
      <c r="C40" s="355"/>
      <c r="D40" s="355"/>
      <c r="E40" s="355"/>
      <c r="F40" s="355"/>
      <c r="G40" s="355"/>
      <c r="H40" s="355"/>
      <c r="I40" s="355"/>
    </row>
    <row r="41" spans="1:9" ht="12.75" customHeight="1" x14ac:dyDescent="0.2">
      <c r="A41" s="355"/>
      <c r="B41" s="355"/>
      <c r="C41" s="355"/>
      <c r="D41" s="355"/>
      <c r="E41" s="355"/>
      <c r="F41" s="355"/>
      <c r="G41" s="355"/>
      <c r="H41" s="355"/>
      <c r="I41" s="355"/>
    </row>
    <row r="42" spans="1:9" ht="12.75" customHeight="1" x14ac:dyDescent="0.2">
      <c r="A42" s="355"/>
      <c r="B42" s="355"/>
      <c r="C42" s="355"/>
      <c r="D42" s="355"/>
      <c r="E42" s="355"/>
      <c r="F42" s="355"/>
      <c r="G42" s="355"/>
      <c r="H42" s="355"/>
      <c r="I42" s="355"/>
    </row>
    <row r="43" spans="1:9" ht="12.75" customHeight="1" x14ac:dyDescent="0.2">
      <c r="A43" s="355"/>
      <c r="B43" s="355"/>
      <c r="C43" s="355"/>
      <c r="D43" s="355"/>
      <c r="E43" s="355"/>
      <c r="F43" s="355"/>
      <c r="G43" s="355"/>
      <c r="H43" s="355"/>
      <c r="I43" s="355"/>
    </row>
    <row r="44" spans="1:9" ht="33.75" customHeight="1" x14ac:dyDescent="0.2">
      <c r="A44" s="355"/>
      <c r="B44" s="355"/>
      <c r="C44" s="355"/>
      <c r="D44" s="355"/>
      <c r="E44" s="355"/>
      <c r="F44" s="355"/>
      <c r="G44" s="355"/>
      <c r="H44" s="355"/>
      <c r="I44" s="355"/>
    </row>
  </sheetData>
  <mergeCells count="1">
    <mergeCell ref="A8:I44"/>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&amp;C&amp;8Stránka &amp;P z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zoomScaleNormal="100" workbookViewId="0">
      <selection activeCell="Q31" sqref="Q31"/>
    </sheetView>
  </sheetViews>
  <sheetFormatPr defaultRowHeight="12" x14ac:dyDescent="0.2"/>
  <cols>
    <col min="1" max="1" width="31.7109375" style="125" customWidth="1"/>
    <col min="2" max="2" width="10.7109375" style="125" customWidth="1"/>
    <col min="3" max="3" width="8" style="125" customWidth="1"/>
    <col min="4" max="4" width="10.7109375" style="125" customWidth="1"/>
    <col min="5" max="5" width="8" style="125" bestFit="1" customWidth="1"/>
    <col min="6" max="6" width="10.7109375" style="125" customWidth="1"/>
    <col min="7" max="7" width="8" style="125" customWidth="1"/>
    <col min="8" max="8" width="10.7109375" style="125" customWidth="1"/>
    <col min="9" max="9" width="8"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245</v>
      </c>
      <c r="M1" s="168" t="str">
        <f>Obsah!$A$1</f>
        <v>I. čtvrtletí 2018</v>
      </c>
    </row>
    <row r="2" spans="1:15" ht="7.5" customHeight="1" x14ac:dyDescent="0.2">
      <c r="H2" s="181"/>
      <c r="I2" s="181"/>
      <c r="J2" s="181"/>
      <c r="K2" s="181"/>
      <c r="L2" s="181"/>
      <c r="M2" s="181"/>
    </row>
    <row r="3" spans="1:15" x14ac:dyDescent="0.2">
      <c r="A3" s="13"/>
      <c r="B3" s="407"/>
      <c r="C3" s="407"/>
      <c r="D3" s="407"/>
      <c r="E3" s="407"/>
      <c r="F3" s="407"/>
      <c r="G3" s="407"/>
      <c r="H3" s="187"/>
      <c r="I3" s="187" t="s">
        <v>192</v>
      </c>
      <c r="J3" s="236">
        <v>0.10551892011470168</v>
      </c>
      <c r="K3" s="187"/>
      <c r="L3" s="187"/>
      <c r="M3" s="187"/>
      <c r="N3" s="243"/>
    </row>
    <row r="4" spans="1:15" x14ac:dyDescent="0.2">
      <c r="A4" s="13"/>
      <c r="B4" s="408"/>
      <c r="C4" s="408"/>
      <c r="D4" s="408"/>
      <c r="E4" s="408"/>
      <c r="F4" s="408"/>
      <c r="G4" s="408"/>
      <c r="H4" s="187"/>
      <c r="I4" s="187" t="s">
        <v>190</v>
      </c>
      <c r="J4" s="236">
        <v>0.1815671178999988</v>
      </c>
      <c r="K4" s="187"/>
      <c r="L4" s="187"/>
      <c r="M4" s="187"/>
      <c r="N4" s="244"/>
    </row>
    <row r="5" spans="1:15" x14ac:dyDescent="0.2">
      <c r="A5" s="26"/>
      <c r="B5" s="409" t="s">
        <v>8</v>
      </c>
      <c r="C5" s="410"/>
      <c r="D5" s="409" t="s">
        <v>9</v>
      </c>
      <c r="E5" s="410"/>
      <c r="F5" s="409" t="s">
        <v>10</v>
      </c>
      <c r="G5" s="411"/>
      <c r="H5" s="187"/>
      <c r="I5" s="251" t="s">
        <v>191</v>
      </c>
      <c r="J5" s="236">
        <v>0.21530190478293917</v>
      </c>
      <c r="K5" s="187"/>
      <c r="L5" s="187"/>
      <c r="M5" s="187"/>
      <c r="N5" s="91"/>
    </row>
    <row r="6" spans="1:15" x14ac:dyDescent="0.2">
      <c r="A6" s="24"/>
      <c r="B6" s="61" t="s">
        <v>53</v>
      </c>
      <c r="C6" s="61" t="s">
        <v>52</v>
      </c>
      <c r="D6" s="61" t="s">
        <v>53</v>
      </c>
      <c r="E6" s="61" t="s">
        <v>52</v>
      </c>
      <c r="F6" s="61" t="s">
        <v>53</v>
      </c>
      <c r="G6" s="245" t="s">
        <v>52</v>
      </c>
      <c r="H6" s="191"/>
      <c r="I6" s="191"/>
      <c r="J6" s="191"/>
      <c r="K6" s="191"/>
      <c r="L6" s="191"/>
      <c r="M6" s="191"/>
      <c r="N6" s="91"/>
    </row>
    <row r="7" spans="1:15" x14ac:dyDescent="0.2">
      <c r="A7" s="382" t="s">
        <v>107</v>
      </c>
      <c r="B7" s="384">
        <f>F8</f>
        <v>6342.7320000000054</v>
      </c>
      <c r="C7" s="385"/>
      <c r="D7" s="385"/>
      <c r="E7" s="385"/>
      <c r="F7" s="385"/>
      <c r="G7" s="385"/>
      <c r="H7" s="187"/>
      <c r="I7" s="187"/>
      <c r="J7" s="187"/>
      <c r="K7" s="187"/>
      <c r="L7" s="187"/>
      <c r="M7" s="187"/>
      <c r="N7" s="72"/>
    </row>
    <row r="8" spans="1:15" x14ac:dyDescent="0.2">
      <c r="A8" s="406"/>
      <c r="B8" s="229">
        <v>6361.4730000000054</v>
      </c>
      <c r="C8" s="206">
        <v>0.10578455921512274</v>
      </c>
      <c r="D8" s="207">
        <v>6361.4760000000051</v>
      </c>
      <c r="E8" s="206">
        <v>0.10578536727345589</v>
      </c>
      <c r="F8" s="207">
        <v>6342.7320000000054</v>
      </c>
      <c r="G8" s="206">
        <v>0.10551892011470168</v>
      </c>
      <c r="H8" s="192"/>
      <c r="I8" s="93"/>
      <c r="J8" s="192"/>
      <c r="K8" s="93"/>
      <c r="L8" s="192"/>
      <c r="M8" s="93"/>
      <c r="N8" s="2"/>
    </row>
    <row r="9" spans="1:15" x14ac:dyDescent="0.2">
      <c r="A9" s="394" t="s">
        <v>106</v>
      </c>
      <c r="B9" s="412">
        <f>SUM(B10,D10,F10)</f>
        <v>10781574.799999999</v>
      </c>
      <c r="C9" s="413"/>
      <c r="D9" s="413"/>
      <c r="E9" s="413"/>
      <c r="F9" s="413"/>
      <c r="G9" s="413"/>
      <c r="H9" s="181"/>
      <c r="I9" s="93"/>
      <c r="J9" s="192"/>
      <c r="K9" s="93"/>
      <c r="L9" s="192"/>
      <c r="M9" s="93"/>
      <c r="N9" s="2"/>
    </row>
    <row r="10" spans="1:15" x14ac:dyDescent="0.2">
      <c r="A10" s="406"/>
      <c r="B10" s="229">
        <v>3771092.2680000006</v>
      </c>
      <c r="C10" s="206">
        <v>0.18767647062011605</v>
      </c>
      <c r="D10" s="207">
        <v>3575045.4719999996</v>
      </c>
      <c r="E10" s="206">
        <v>0.18087173302690371</v>
      </c>
      <c r="F10" s="207">
        <v>3435437.0599999987</v>
      </c>
      <c r="G10" s="206">
        <v>0.17598279322485313</v>
      </c>
      <c r="H10" s="192"/>
      <c r="I10" s="93"/>
      <c r="J10" s="192"/>
      <c r="K10" s="93"/>
      <c r="L10" s="192"/>
      <c r="M10" s="93"/>
      <c r="N10" s="2"/>
    </row>
    <row r="11" spans="1:15" ht="12" customHeight="1" x14ac:dyDescent="0.2">
      <c r="A11" s="430" t="s">
        <v>194</v>
      </c>
      <c r="B11" s="412">
        <f>SUM(B12,D12,F12)</f>
        <v>8157475.7600000007</v>
      </c>
      <c r="C11" s="413"/>
      <c r="D11" s="413"/>
      <c r="E11" s="413"/>
      <c r="F11" s="413"/>
      <c r="G11" s="413"/>
      <c r="H11" s="181"/>
      <c r="I11" s="181"/>
      <c r="J11" s="181" t="str">
        <f>B5</f>
        <v>Leden</v>
      </c>
      <c r="K11" s="83" t="str">
        <f>D5</f>
        <v>Únor</v>
      </c>
      <c r="L11" s="181" t="str">
        <f>F5</f>
        <v>Březen</v>
      </c>
      <c r="M11" s="182"/>
      <c r="N11" s="179"/>
      <c r="O11" s="176"/>
    </row>
    <row r="12" spans="1:15" x14ac:dyDescent="0.2">
      <c r="A12" s="430"/>
      <c r="B12" s="218">
        <v>2684343.4410000006</v>
      </c>
      <c r="C12" s="205">
        <v>0.21731218404306976</v>
      </c>
      <c r="D12" s="64">
        <v>2762597.2800000003</v>
      </c>
      <c r="E12" s="205">
        <v>0.2120478678178897</v>
      </c>
      <c r="F12" s="64">
        <v>2710535.0389999999</v>
      </c>
      <c r="G12" s="205">
        <v>0.21670599807262697</v>
      </c>
      <c r="H12" s="179"/>
      <c r="I12" s="179"/>
      <c r="J12" s="171">
        <f>B12</f>
        <v>2684343.4410000006</v>
      </c>
      <c r="K12" s="171">
        <f>D12</f>
        <v>2762597.2800000003</v>
      </c>
      <c r="L12" s="171">
        <f>F12</f>
        <v>2710535.0389999999</v>
      </c>
      <c r="M12" s="182"/>
      <c r="N12" s="179"/>
      <c r="O12" s="176"/>
    </row>
    <row r="13" spans="1:15" x14ac:dyDescent="0.2">
      <c r="A13" s="58" t="s">
        <v>44</v>
      </c>
      <c r="B13" s="230">
        <v>91040.262999999992</v>
      </c>
      <c r="C13" s="74">
        <v>0.13229517080804817</v>
      </c>
      <c r="D13" s="34">
        <v>95264.421000000002</v>
      </c>
      <c r="E13" s="74">
        <v>0.13733551380946069</v>
      </c>
      <c r="F13" s="34">
        <v>78384.570000000007</v>
      </c>
      <c r="G13" s="74">
        <v>0.10686507182368146</v>
      </c>
      <c r="H13" s="179"/>
      <c r="I13" s="180"/>
      <c r="J13" s="171">
        <f>B13</f>
        <v>91040.262999999992</v>
      </c>
      <c r="K13" s="193">
        <f>D13</f>
        <v>95264.421000000002</v>
      </c>
      <c r="L13" s="171">
        <f>F13</f>
        <v>78384.570000000007</v>
      </c>
      <c r="M13" s="182"/>
    </row>
    <row r="14" spans="1:15" x14ac:dyDescent="0.2">
      <c r="A14" s="58" t="s">
        <v>43</v>
      </c>
      <c r="B14" s="230">
        <v>3789.337</v>
      </c>
      <c r="C14" s="249">
        <v>5.8065907601743454E-2</v>
      </c>
      <c r="D14" s="250">
        <v>3418.0219999999999</v>
      </c>
      <c r="E14" s="249">
        <v>5.8302895511598042E-2</v>
      </c>
      <c r="F14" s="250">
        <v>3909.1549999999997</v>
      </c>
      <c r="G14" s="74">
        <v>6.1558616864691523E-2</v>
      </c>
      <c r="H14" s="179"/>
      <c r="I14" s="180"/>
      <c r="J14" s="171">
        <f t="shared" ref="J14:J28" si="0">B14</f>
        <v>3789.337</v>
      </c>
      <c r="K14" s="193">
        <f t="shared" ref="K14:K28" si="1">D14</f>
        <v>3418.0219999999999</v>
      </c>
      <c r="L14" s="171">
        <f t="shared" ref="L14:L28" si="2">F14</f>
        <v>3909.1549999999997</v>
      </c>
      <c r="M14" s="182"/>
    </row>
    <row r="15" spans="1:15" x14ac:dyDescent="0.2">
      <c r="A15" s="58" t="s">
        <v>42</v>
      </c>
      <c r="B15" s="230">
        <v>0</v>
      </c>
      <c r="C15" s="249">
        <v>0</v>
      </c>
      <c r="D15" s="250">
        <v>0</v>
      </c>
      <c r="E15" s="249">
        <v>0</v>
      </c>
      <c r="F15" s="250">
        <v>0</v>
      </c>
      <c r="G15" s="74">
        <v>0</v>
      </c>
      <c r="H15" s="179"/>
      <c r="I15" s="180"/>
      <c r="J15" s="171">
        <f t="shared" si="0"/>
        <v>0</v>
      </c>
      <c r="K15" s="193">
        <f t="shared" si="1"/>
        <v>0</v>
      </c>
      <c r="L15" s="171">
        <f t="shared" si="2"/>
        <v>0</v>
      </c>
      <c r="M15" s="182"/>
    </row>
    <row r="16" spans="1:15" x14ac:dyDescent="0.2">
      <c r="A16" s="58" t="s">
        <v>70</v>
      </c>
      <c r="B16" s="230">
        <v>0</v>
      </c>
      <c r="C16" s="249">
        <v>0</v>
      </c>
      <c r="D16" s="250">
        <v>0</v>
      </c>
      <c r="E16" s="249">
        <v>0</v>
      </c>
      <c r="F16" s="250">
        <v>0</v>
      </c>
      <c r="G16" s="74">
        <v>0</v>
      </c>
      <c r="H16" s="179"/>
      <c r="I16" s="180"/>
      <c r="J16" s="171">
        <f t="shared" si="0"/>
        <v>0</v>
      </c>
      <c r="K16" s="193">
        <f t="shared" si="1"/>
        <v>0</v>
      </c>
      <c r="L16" s="171">
        <f t="shared" si="2"/>
        <v>0</v>
      </c>
      <c r="M16" s="182"/>
    </row>
    <row r="17" spans="1:13" x14ac:dyDescent="0.2">
      <c r="A17" s="58" t="s">
        <v>71</v>
      </c>
      <c r="B17" s="230">
        <v>0</v>
      </c>
      <c r="C17" s="249">
        <v>0</v>
      </c>
      <c r="D17" s="250">
        <v>0</v>
      </c>
      <c r="E17" s="249">
        <v>0</v>
      </c>
      <c r="F17" s="250">
        <v>0</v>
      </c>
      <c r="G17" s="74">
        <v>0</v>
      </c>
      <c r="H17" s="179"/>
      <c r="I17" s="180"/>
      <c r="J17" s="171">
        <f t="shared" si="0"/>
        <v>0</v>
      </c>
      <c r="K17" s="193">
        <f t="shared" si="1"/>
        <v>0</v>
      </c>
      <c r="L17" s="171">
        <f t="shared" si="2"/>
        <v>0</v>
      </c>
      <c r="M17" s="182"/>
    </row>
    <row r="18" spans="1:13" x14ac:dyDescent="0.2">
      <c r="A18" s="58" t="s">
        <v>72</v>
      </c>
      <c r="B18" s="230">
        <v>0</v>
      </c>
      <c r="C18" s="249">
        <v>0</v>
      </c>
      <c r="D18" s="250">
        <v>0</v>
      </c>
      <c r="E18" s="249">
        <v>0</v>
      </c>
      <c r="F18" s="250">
        <v>0</v>
      </c>
      <c r="G18" s="74">
        <v>0</v>
      </c>
      <c r="H18" s="179"/>
      <c r="I18" s="180"/>
      <c r="J18" s="171">
        <f t="shared" si="0"/>
        <v>0</v>
      </c>
      <c r="K18" s="193">
        <f t="shared" si="1"/>
        <v>0</v>
      </c>
      <c r="L18" s="171">
        <f t="shared" si="2"/>
        <v>0</v>
      </c>
      <c r="M18" s="182"/>
    </row>
    <row r="19" spans="1:13" x14ac:dyDescent="0.2">
      <c r="A19" s="58" t="s">
        <v>41</v>
      </c>
      <c r="B19" s="230">
        <v>1951307.6390000004</v>
      </c>
      <c r="C19" s="249">
        <v>0.33387525856861155</v>
      </c>
      <c r="D19" s="250">
        <v>2018082.818</v>
      </c>
      <c r="E19" s="249">
        <v>0.32742573624693888</v>
      </c>
      <c r="F19" s="250">
        <v>1963356.2320000001</v>
      </c>
      <c r="G19" s="74">
        <v>0.33216421650764039</v>
      </c>
      <c r="H19" s="179"/>
      <c r="I19" s="180"/>
      <c r="J19" s="171">
        <f t="shared" si="0"/>
        <v>1951307.6390000004</v>
      </c>
      <c r="K19" s="193">
        <f t="shared" si="1"/>
        <v>2018082.818</v>
      </c>
      <c r="L19" s="171">
        <f t="shared" si="2"/>
        <v>1963356.2320000001</v>
      </c>
      <c r="M19" s="182"/>
    </row>
    <row r="20" spans="1:13" x14ac:dyDescent="0.2">
      <c r="A20" s="58" t="s">
        <v>84</v>
      </c>
      <c r="B20" s="230">
        <v>0</v>
      </c>
      <c r="C20" s="249">
        <v>0</v>
      </c>
      <c r="D20" s="250">
        <v>0</v>
      </c>
      <c r="E20" s="249">
        <v>0</v>
      </c>
      <c r="F20" s="250">
        <v>0</v>
      </c>
      <c r="G20" s="74">
        <v>0</v>
      </c>
      <c r="H20" s="179"/>
      <c r="I20" s="180"/>
      <c r="J20" s="171">
        <f t="shared" si="0"/>
        <v>0</v>
      </c>
      <c r="K20" s="193">
        <f t="shared" si="1"/>
        <v>0</v>
      </c>
      <c r="L20" s="171">
        <f t="shared" si="2"/>
        <v>0</v>
      </c>
      <c r="M20" s="182"/>
    </row>
    <row r="21" spans="1:13" x14ac:dyDescent="0.2">
      <c r="A21" s="58" t="s">
        <v>40</v>
      </c>
      <c r="B21" s="230">
        <v>100.38</v>
      </c>
      <c r="C21" s="249">
        <v>0.6707202993451824</v>
      </c>
      <c r="D21" s="250">
        <v>0</v>
      </c>
      <c r="E21" s="249">
        <v>0</v>
      </c>
      <c r="F21" s="250">
        <v>80.430000000000007</v>
      </c>
      <c r="G21" s="74">
        <v>0.69112781954887226</v>
      </c>
      <c r="H21" s="179"/>
      <c r="I21" s="180"/>
      <c r="J21" s="171">
        <f t="shared" si="0"/>
        <v>100.38</v>
      </c>
      <c r="K21" s="193">
        <f t="shared" si="1"/>
        <v>0</v>
      </c>
      <c r="L21" s="171">
        <f t="shared" si="2"/>
        <v>80.430000000000007</v>
      </c>
      <c r="M21" s="182"/>
    </row>
    <row r="22" spans="1:13" x14ac:dyDescent="0.2">
      <c r="A22" s="58" t="s">
        <v>39</v>
      </c>
      <c r="B22" s="230">
        <v>7659.77</v>
      </c>
      <c r="C22" s="249">
        <v>0.20209142943560085</v>
      </c>
      <c r="D22" s="250">
        <v>4891</v>
      </c>
      <c r="E22" s="249">
        <v>0.12927888733565676</v>
      </c>
      <c r="F22" s="250">
        <v>2452</v>
      </c>
      <c r="G22" s="74">
        <v>6.4227199579893354E-2</v>
      </c>
      <c r="H22" s="179"/>
      <c r="I22" s="180"/>
      <c r="J22" s="171">
        <f t="shared" si="0"/>
        <v>7659.77</v>
      </c>
      <c r="K22" s="193">
        <f t="shared" si="1"/>
        <v>4891</v>
      </c>
      <c r="L22" s="171">
        <f t="shared" si="2"/>
        <v>2452</v>
      </c>
      <c r="M22" s="182"/>
    </row>
    <row r="23" spans="1:13" x14ac:dyDescent="0.2">
      <c r="A23" s="58" t="s">
        <v>38</v>
      </c>
      <c r="B23" s="230">
        <v>3184.6469999999999</v>
      </c>
      <c r="C23" s="249">
        <v>0.33747571971892631</v>
      </c>
      <c r="D23" s="250">
        <v>2458.1570000000002</v>
      </c>
      <c r="E23" s="249">
        <v>0.18328971346593775</v>
      </c>
      <c r="F23" s="250">
        <v>2301.489</v>
      </c>
      <c r="G23" s="74">
        <v>0.18698854144340735</v>
      </c>
      <c r="H23" s="179"/>
      <c r="I23" s="180"/>
      <c r="J23" s="171">
        <f t="shared" si="0"/>
        <v>3184.6469999999999</v>
      </c>
      <c r="K23" s="193">
        <f t="shared" si="1"/>
        <v>2458.1570000000002</v>
      </c>
      <c r="L23" s="171">
        <f t="shared" si="2"/>
        <v>2301.489</v>
      </c>
      <c r="M23" s="182"/>
    </row>
    <row r="24" spans="1:13" x14ac:dyDescent="0.2">
      <c r="A24" s="58" t="s">
        <v>37</v>
      </c>
      <c r="B24" s="230">
        <v>8602</v>
      </c>
      <c r="C24" s="249">
        <v>2.9090890299980816E-2</v>
      </c>
      <c r="D24" s="250">
        <v>2587.6999999999998</v>
      </c>
      <c r="E24" s="249">
        <v>9.063766414595862E-3</v>
      </c>
      <c r="F24" s="250">
        <v>7680.2</v>
      </c>
      <c r="G24" s="74">
        <v>2.9565553436309781E-2</v>
      </c>
      <c r="H24" s="179"/>
      <c r="I24" s="180"/>
      <c r="J24" s="171">
        <f t="shared" si="0"/>
        <v>8602</v>
      </c>
      <c r="K24" s="193">
        <f t="shared" si="1"/>
        <v>2587.6999999999998</v>
      </c>
      <c r="L24" s="171">
        <f t="shared" si="2"/>
        <v>7680.2</v>
      </c>
      <c r="M24" s="182"/>
    </row>
    <row r="25" spans="1:13" x14ac:dyDescent="0.2">
      <c r="A25" s="58" t="s">
        <v>36</v>
      </c>
      <c r="B25" s="230">
        <v>68098.880000000005</v>
      </c>
      <c r="C25" s="249">
        <v>0.16776458155569648</v>
      </c>
      <c r="D25" s="250">
        <v>56919.67</v>
      </c>
      <c r="E25" s="249">
        <v>0.13984645281494357</v>
      </c>
      <c r="F25" s="250">
        <v>51443.369999999995</v>
      </c>
      <c r="G25" s="74">
        <v>0.1159298724573474</v>
      </c>
      <c r="H25" s="179"/>
      <c r="I25" s="180"/>
      <c r="J25" s="171">
        <f t="shared" si="0"/>
        <v>68098.880000000005</v>
      </c>
      <c r="K25" s="193">
        <f t="shared" si="1"/>
        <v>56919.67</v>
      </c>
      <c r="L25" s="171">
        <f t="shared" si="2"/>
        <v>51443.369999999995</v>
      </c>
      <c r="M25" s="182"/>
    </row>
    <row r="26" spans="1:13" x14ac:dyDescent="0.2">
      <c r="A26" s="58" t="s">
        <v>3</v>
      </c>
      <c r="B26" s="230">
        <v>0</v>
      </c>
      <c r="C26" s="249">
        <v>0</v>
      </c>
      <c r="D26" s="250">
        <v>0</v>
      </c>
      <c r="E26" s="249">
        <v>0</v>
      </c>
      <c r="F26" s="250">
        <v>0</v>
      </c>
      <c r="G26" s="74">
        <v>0</v>
      </c>
      <c r="H26" s="179"/>
      <c r="I26" s="180"/>
      <c r="J26" s="171">
        <f t="shared" si="0"/>
        <v>0</v>
      </c>
      <c r="K26" s="193">
        <f t="shared" si="1"/>
        <v>0</v>
      </c>
      <c r="L26" s="171">
        <f t="shared" si="2"/>
        <v>0</v>
      </c>
      <c r="M26" s="182"/>
    </row>
    <row r="27" spans="1:13" x14ac:dyDescent="0.2">
      <c r="A27" s="58" t="s">
        <v>35</v>
      </c>
      <c r="B27" s="230">
        <v>1689.6089999999999</v>
      </c>
      <c r="C27" s="249">
        <v>0.14578177302685727</v>
      </c>
      <c r="D27" s="250">
        <v>3963.1019999999994</v>
      </c>
      <c r="E27" s="249">
        <v>0.25763966792057175</v>
      </c>
      <c r="F27" s="250">
        <v>3125.9140000000002</v>
      </c>
      <c r="G27" s="74">
        <v>0.22248829181871815</v>
      </c>
      <c r="H27" s="179"/>
      <c r="I27" s="180"/>
      <c r="J27" s="171">
        <f t="shared" si="0"/>
        <v>1689.6089999999999</v>
      </c>
      <c r="K27" s="193">
        <f t="shared" si="1"/>
        <v>3963.1019999999994</v>
      </c>
      <c r="L27" s="171">
        <f t="shared" si="2"/>
        <v>3125.9140000000002</v>
      </c>
      <c r="M27" s="182"/>
    </row>
    <row r="28" spans="1:13" x14ac:dyDescent="0.2">
      <c r="A28" s="232" t="s">
        <v>34</v>
      </c>
      <c r="B28" s="233">
        <v>548870.91599999997</v>
      </c>
      <c r="C28" s="234">
        <v>0.17779309735882612</v>
      </c>
      <c r="D28" s="235">
        <v>575012.39000000013</v>
      </c>
      <c r="E28" s="234">
        <v>0.17179175678210609</v>
      </c>
      <c r="F28" s="235">
        <v>597801.679</v>
      </c>
      <c r="G28" s="234">
        <v>0.18849905956774768</v>
      </c>
      <c r="H28" s="179"/>
      <c r="I28" s="180"/>
      <c r="J28" s="171">
        <f t="shared" si="0"/>
        <v>548870.91599999997</v>
      </c>
      <c r="K28" s="193">
        <f t="shared" si="1"/>
        <v>575012.39000000013</v>
      </c>
      <c r="L28" s="171">
        <f t="shared" si="2"/>
        <v>597801.679</v>
      </c>
      <c r="M28" s="179"/>
    </row>
    <row r="29" spans="1:13" ht="12" customHeight="1" x14ac:dyDescent="0.2">
      <c r="A29" s="394" t="s">
        <v>212</v>
      </c>
      <c r="B29" s="412">
        <f>SUM(B30,D30,F30)</f>
        <v>2740858.2740000002</v>
      </c>
      <c r="C29" s="413"/>
      <c r="D29" s="413"/>
      <c r="E29" s="413"/>
      <c r="F29" s="413"/>
      <c r="G29" s="413"/>
      <c r="H29" s="17"/>
      <c r="I29" s="183"/>
      <c r="J29" s="181"/>
      <c r="K29" s="171"/>
      <c r="L29" s="171"/>
      <c r="M29" s="171"/>
    </row>
    <row r="30" spans="1:13" ht="13.5" customHeight="1" x14ac:dyDescent="0.2">
      <c r="A30" s="394"/>
      <c r="B30" s="218">
        <v>912282.74400000006</v>
      </c>
      <c r="C30" s="205">
        <v>0.10103552165655136</v>
      </c>
      <c r="D30" s="64">
        <v>914494.60099999991</v>
      </c>
      <c r="E30" s="205">
        <v>9.6094792820418606E-2</v>
      </c>
      <c r="F30" s="64">
        <v>914080.92900000012</v>
      </c>
      <c r="G30" s="205">
        <v>0.10002031027826112</v>
      </c>
      <c r="H30" s="17"/>
      <c r="I30" s="183"/>
      <c r="J30" s="171">
        <f>B30</f>
        <v>912282.74400000006</v>
      </c>
      <c r="K30" s="171">
        <f>D30</f>
        <v>914494.60099999991</v>
      </c>
      <c r="L30" s="171">
        <f>F30</f>
        <v>914080.92900000012</v>
      </c>
      <c r="M30" s="171"/>
    </row>
    <row r="31" spans="1:13" ht="12.75" customHeight="1" x14ac:dyDescent="0.2">
      <c r="A31" s="58" t="s">
        <v>29</v>
      </c>
      <c r="B31" s="230">
        <v>652329.33899999992</v>
      </c>
      <c r="C31" s="74">
        <v>0.26884372696176007</v>
      </c>
      <c r="D31" s="34">
        <v>643048.31700000004</v>
      </c>
      <c r="E31" s="74">
        <v>0.26009888586725916</v>
      </c>
      <c r="F31" s="34">
        <v>649606.37199999997</v>
      </c>
      <c r="G31" s="74">
        <v>0.26398025351769394</v>
      </c>
      <c r="H31" s="179"/>
      <c r="I31" s="180"/>
      <c r="J31" s="171">
        <f>B31</f>
        <v>652329.33899999992</v>
      </c>
      <c r="K31" s="171">
        <f>D31</f>
        <v>643048.31700000004</v>
      </c>
      <c r="L31" s="171">
        <f>F31</f>
        <v>649606.37199999997</v>
      </c>
      <c r="M31" s="171"/>
    </row>
    <row r="32" spans="1:13" ht="12.75" customHeight="1" x14ac:dyDescent="0.2">
      <c r="A32" s="58" t="s">
        <v>0</v>
      </c>
      <c r="B32" s="230">
        <v>8528.4</v>
      </c>
      <c r="C32" s="249">
        <v>3.9472050905449522E-2</v>
      </c>
      <c r="D32" s="250">
        <v>10341.219999999999</v>
      </c>
      <c r="E32" s="249">
        <v>4.1369737469094676E-2</v>
      </c>
      <c r="F32" s="250">
        <v>10977.3</v>
      </c>
      <c r="G32" s="74">
        <v>5.6043538753012198E-2</v>
      </c>
      <c r="H32" s="179"/>
      <c r="I32" s="180"/>
      <c r="J32" s="171">
        <f t="shared" ref="J32:J38" si="3">B32</f>
        <v>8528.4</v>
      </c>
      <c r="K32" s="171">
        <f t="shared" ref="K32:K38" si="4">D32</f>
        <v>10341.219999999999</v>
      </c>
      <c r="L32" s="171">
        <f t="shared" ref="L32:L38" si="5">F32</f>
        <v>10977.3</v>
      </c>
      <c r="M32" s="171"/>
    </row>
    <row r="33" spans="1:13" ht="12.75" customHeight="1" x14ac:dyDescent="0.2">
      <c r="A33" s="58" t="s">
        <v>1</v>
      </c>
      <c r="B33" s="230">
        <v>3144.52</v>
      </c>
      <c r="C33" s="249">
        <v>3.3981219057916706E-2</v>
      </c>
      <c r="D33" s="250">
        <v>3252.0299999999997</v>
      </c>
      <c r="E33" s="249">
        <v>3.2189176699024241E-2</v>
      </c>
      <c r="F33" s="250">
        <v>3179.63</v>
      </c>
      <c r="G33" s="74">
        <v>3.2575468727435282E-2</v>
      </c>
      <c r="H33" s="179"/>
      <c r="I33" s="180"/>
      <c r="J33" s="171">
        <f t="shared" si="3"/>
        <v>3144.52</v>
      </c>
      <c r="K33" s="171">
        <f t="shared" si="4"/>
        <v>3252.0299999999997</v>
      </c>
      <c r="L33" s="171">
        <f t="shared" si="5"/>
        <v>3179.63</v>
      </c>
      <c r="M33" s="171"/>
    </row>
    <row r="34" spans="1:13" ht="12.75" customHeight="1" x14ac:dyDescent="0.2">
      <c r="A34" s="58" t="s">
        <v>2</v>
      </c>
      <c r="B34" s="230">
        <v>10241.009999999998</v>
      </c>
      <c r="C34" s="249">
        <v>0.2266516344762716</v>
      </c>
      <c r="D34" s="250">
        <v>12430.44</v>
      </c>
      <c r="E34" s="249">
        <v>0.2437678197430786</v>
      </c>
      <c r="F34" s="250">
        <v>13198.66</v>
      </c>
      <c r="G34" s="74">
        <v>0.27652572004761072</v>
      </c>
      <c r="H34" s="179"/>
      <c r="I34" s="180"/>
      <c r="J34" s="171">
        <f t="shared" si="3"/>
        <v>10241.009999999998</v>
      </c>
      <c r="K34" s="171">
        <f t="shared" si="4"/>
        <v>12430.44</v>
      </c>
      <c r="L34" s="171">
        <f t="shared" si="5"/>
        <v>13198.66</v>
      </c>
      <c r="M34" s="181"/>
    </row>
    <row r="35" spans="1:13" x14ac:dyDescent="0.2">
      <c r="A35" s="58" t="s">
        <v>6</v>
      </c>
      <c r="B35" s="230">
        <v>1275.248</v>
      </c>
      <c r="C35" s="249">
        <v>5.2833626906881571E-2</v>
      </c>
      <c r="D35" s="250">
        <v>919.84900000000005</v>
      </c>
      <c r="E35" s="249">
        <v>3.4927622073947007E-2</v>
      </c>
      <c r="F35" s="250">
        <v>1121.31</v>
      </c>
      <c r="G35" s="74">
        <v>3.9641579400053223E-2</v>
      </c>
      <c r="H35" s="179"/>
      <c r="I35" s="180"/>
      <c r="J35" s="171">
        <f t="shared" si="3"/>
        <v>1275.248</v>
      </c>
      <c r="K35" s="171">
        <f t="shared" si="4"/>
        <v>919.84900000000005</v>
      </c>
      <c r="L35" s="171">
        <f t="shared" si="5"/>
        <v>1121.31</v>
      </c>
      <c r="M35" s="181"/>
    </row>
    <row r="36" spans="1:13" x14ac:dyDescent="0.2">
      <c r="A36" s="58" t="s">
        <v>28</v>
      </c>
      <c r="B36" s="230">
        <v>144030.04200000002</v>
      </c>
      <c r="C36" s="249">
        <v>3.7252431361744061E-2</v>
      </c>
      <c r="D36" s="250">
        <v>147782.03999999998</v>
      </c>
      <c r="E36" s="249">
        <v>3.6193621889192812E-2</v>
      </c>
      <c r="F36" s="250">
        <v>142202.46600000001</v>
      </c>
      <c r="G36" s="74">
        <v>3.6642816651424742E-2</v>
      </c>
      <c r="H36" s="179"/>
      <c r="I36" s="180"/>
      <c r="J36" s="171">
        <f t="shared" si="3"/>
        <v>144030.04200000002</v>
      </c>
      <c r="K36" s="171">
        <f t="shared" si="4"/>
        <v>147782.03999999998</v>
      </c>
      <c r="L36" s="171">
        <f t="shared" si="5"/>
        <v>142202.46600000001</v>
      </c>
      <c r="M36" s="181"/>
    </row>
    <row r="37" spans="1:13" x14ac:dyDescent="0.2">
      <c r="A37" s="58" t="s">
        <v>5</v>
      </c>
      <c r="B37" s="230">
        <v>88179.177000000011</v>
      </c>
      <c r="C37" s="249">
        <v>4.1488367785337411E-2</v>
      </c>
      <c r="D37" s="250">
        <v>93008.140000000029</v>
      </c>
      <c r="E37" s="249">
        <v>4.076624046777997E-2</v>
      </c>
      <c r="F37" s="250">
        <v>89553.83600000001</v>
      </c>
      <c r="G37" s="74">
        <v>4.0846873800244356E-2</v>
      </c>
      <c r="H37" s="179"/>
      <c r="I37" s="180"/>
      <c r="J37" s="171">
        <f t="shared" si="3"/>
        <v>88179.177000000011</v>
      </c>
      <c r="K37" s="171">
        <f t="shared" si="4"/>
        <v>93008.140000000029</v>
      </c>
      <c r="L37" s="171">
        <f t="shared" si="5"/>
        <v>89553.83600000001</v>
      </c>
      <c r="M37" s="181"/>
    </row>
    <row r="38" spans="1:13" ht="12.75" thickBot="1" x14ac:dyDescent="0.25">
      <c r="A38" s="59" t="s">
        <v>3</v>
      </c>
      <c r="B38" s="231">
        <v>4555.0080000000007</v>
      </c>
      <c r="C38" s="75">
        <v>1.9527581434233641E-2</v>
      </c>
      <c r="D38" s="44">
        <v>3712.5649999999996</v>
      </c>
      <c r="E38" s="75">
        <v>1.4770932000685582E-2</v>
      </c>
      <c r="F38" s="44">
        <v>4241.3549999999996</v>
      </c>
      <c r="G38" s="75">
        <v>1.8014449989867138E-2</v>
      </c>
      <c r="H38" s="179"/>
      <c r="I38" s="180"/>
      <c r="J38" s="171">
        <f t="shared" si="3"/>
        <v>4555.0080000000007</v>
      </c>
      <c r="K38" s="171">
        <f t="shared" si="4"/>
        <v>3712.5649999999996</v>
      </c>
      <c r="L38" s="171">
        <f t="shared" si="5"/>
        <v>4241.3549999999996</v>
      </c>
      <c r="M38" s="181"/>
    </row>
    <row r="39" spans="1:13" ht="18" customHeight="1" x14ac:dyDescent="0.2">
      <c r="A39" s="404" t="s">
        <v>271</v>
      </c>
      <c r="B39" s="404"/>
      <c r="C39" s="404"/>
      <c r="D39" s="404"/>
      <c r="E39" s="14"/>
      <c r="F39" s="14"/>
      <c r="G39" s="4" t="s">
        <v>87</v>
      </c>
      <c r="H39" s="17"/>
      <c r="I39" s="181"/>
      <c r="J39" s="181"/>
      <c r="K39" s="181"/>
      <c r="L39" s="181"/>
      <c r="M39" s="181"/>
    </row>
    <row r="40" spans="1:13" x14ac:dyDescent="0.2">
      <c r="A40" s="405"/>
      <c r="B40" s="405"/>
      <c r="C40" s="405"/>
      <c r="D40" s="405"/>
    </row>
    <row r="41" spans="1:13" x14ac:dyDescent="0.2">
      <c r="B41" s="130"/>
      <c r="D41" s="130"/>
      <c r="F41" s="130"/>
    </row>
    <row r="42" spans="1:13" x14ac:dyDescent="0.2">
      <c r="B42" s="130"/>
      <c r="C42" s="130"/>
      <c r="D42" s="130"/>
      <c r="E42" s="130"/>
      <c r="F42" s="130"/>
    </row>
    <row r="43" spans="1:13" x14ac:dyDescent="0.2">
      <c r="B43" s="130"/>
      <c r="C43" s="130"/>
      <c r="D43" s="130"/>
      <c r="E43" s="130"/>
      <c r="F43" s="130"/>
    </row>
    <row r="44" spans="1:13" x14ac:dyDescent="0.2">
      <c r="B44" s="246"/>
      <c r="C44" s="157"/>
      <c r="D44" s="246"/>
      <c r="E44" s="157"/>
      <c r="F44" s="246"/>
    </row>
    <row r="45" spans="1:13" x14ac:dyDescent="0.2">
      <c r="B45" s="130"/>
      <c r="D45" s="130"/>
      <c r="F45" s="130"/>
    </row>
  </sheetData>
  <mergeCells count="14">
    <mergeCell ref="A39:D40"/>
    <mergeCell ref="A7:A8"/>
    <mergeCell ref="B7:G7"/>
    <mergeCell ref="B3:G3"/>
    <mergeCell ref="B4:G4"/>
    <mergeCell ref="B5:C5"/>
    <mergeCell ref="D5:E5"/>
    <mergeCell ref="F5:G5"/>
    <mergeCell ref="A9:A10"/>
    <mergeCell ref="B9:G9"/>
    <mergeCell ref="A11:A12"/>
    <mergeCell ref="B11:G11"/>
    <mergeCell ref="A29:A30"/>
    <mergeCell ref="B29:G29"/>
  </mergeCells>
  <conditionalFormatting sqref="C13:C28 C31:C38 E13:E28 E31:E38 G13:G28 G31:G38">
    <cfRule type="dataBar" priority="1">
      <dataBar>
        <cfvo type="num" val="0"/>
        <cfvo type="num" val="1"/>
        <color rgb="FF63C384"/>
      </dataBar>
      <extLst>
        <ext xmlns:x14="http://schemas.microsoft.com/office/spreadsheetml/2009/9/main" uri="{B025F937-C7B1-47D3-B67F-A62EFF666E3E}">
          <x14:id>{ABD09E98-FBDF-4656-A100-E59FF65F8D79}</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ABD09E98-FBDF-4656-A100-E59FF65F8D79}">
            <x14:dataBar minLength="0" maxLength="100" gradient="0" direction="rightToLeft">
              <x14:cfvo type="num">
                <xm:f>0</xm:f>
              </x14:cfvo>
              <x14:cfvo type="num">
                <xm:f>1</xm:f>
              </x14:cfvo>
              <x14:negativeFillColor rgb="FFFF0000"/>
              <x14:axisColor rgb="FF000000"/>
            </x14:dataBar>
          </x14:cfRule>
          <xm:sqref>C13:C28 C31:C38 E13:E28 E31:E38 G13:G28 G31:G38</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zoomScaleNormal="100" workbookViewId="0">
      <selection activeCell="P30" sqref="P30"/>
    </sheetView>
  </sheetViews>
  <sheetFormatPr defaultRowHeight="12" x14ac:dyDescent="0.2"/>
  <cols>
    <col min="1" max="1" width="31.7109375" style="125" customWidth="1"/>
    <col min="2" max="2" width="10.7109375" style="125" customWidth="1"/>
    <col min="3" max="3" width="8" style="125" customWidth="1"/>
    <col min="4" max="4" width="10.7109375" style="125" customWidth="1"/>
    <col min="5" max="5" width="8" style="125" bestFit="1" customWidth="1"/>
    <col min="6" max="6" width="10.7109375" style="125" customWidth="1"/>
    <col min="7" max="7" width="8" style="125" customWidth="1"/>
    <col min="8" max="8" width="10.7109375" style="125" customWidth="1"/>
    <col min="9" max="9" width="8"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246</v>
      </c>
      <c r="M1" s="168" t="str">
        <f>Obsah!$A$1</f>
        <v>I. čtvrtletí 2018</v>
      </c>
    </row>
    <row r="2" spans="1:15" ht="7.5" customHeight="1" x14ac:dyDescent="0.2">
      <c r="H2" s="181"/>
      <c r="I2" s="181"/>
      <c r="J2" s="181"/>
      <c r="K2" s="181"/>
      <c r="L2" s="181"/>
      <c r="M2" s="181"/>
    </row>
    <row r="3" spans="1:15" x14ac:dyDescent="0.2">
      <c r="A3" s="13"/>
      <c r="B3" s="407"/>
      <c r="C3" s="407"/>
      <c r="D3" s="407"/>
      <c r="E3" s="407"/>
      <c r="F3" s="407"/>
      <c r="G3" s="407"/>
      <c r="H3" s="187"/>
      <c r="I3" s="187" t="s">
        <v>192</v>
      </c>
      <c r="J3" s="236">
        <v>0.24467604152244299</v>
      </c>
      <c r="K3" s="187"/>
      <c r="L3" s="187"/>
      <c r="M3" s="187"/>
      <c r="N3" s="243"/>
    </row>
    <row r="4" spans="1:15" x14ac:dyDescent="0.2">
      <c r="A4" s="13"/>
      <c r="B4" s="408"/>
      <c r="C4" s="408"/>
      <c r="D4" s="408"/>
      <c r="E4" s="408"/>
      <c r="F4" s="408"/>
      <c r="G4" s="408"/>
      <c r="H4" s="187"/>
      <c r="I4" s="187" t="s">
        <v>190</v>
      </c>
      <c r="J4" s="236">
        <v>0.15707283681917494</v>
      </c>
      <c r="K4" s="187"/>
      <c r="L4" s="187"/>
      <c r="M4" s="187"/>
      <c r="N4" s="244"/>
    </row>
    <row r="5" spans="1:15" x14ac:dyDescent="0.2">
      <c r="A5" s="26"/>
      <c r="B5" s="409" t="s">
        <v>8</v>
      </c>
      <c r="C5" s="410"/>
      <c r="D5" s="409" t="s">
        <v>9</v>
      </c>
      <c r="E5" s="410"/>
      <c r="F5" s="409" t="s">
        <v>10</v>
      </c>
      <c r="G5" s="411"/>
      <c r="H5" s="187"/>
      <c r="I5" s="187" t="s">
        <v>191</v>
      </c>
      <c r="J5" s="236">
        <v>0.12588559382546316</v>
      </c>
      <c r="K5" s="187"/>
      <c r="L5" s="187"/>
      <c r="M5" s="187"/>
      <c r="N5" s="91"/>
    </row>
    <row r="6" spans="1:15" x14ac:dyDescent="0.2">
      <c r="A6" s="24"/>
      <c r="B6" s="61" t="s">
        <v>53</v>
      </c>
      <c r="C6" s="61" t="s">
        <v>52</v>
      </c>
      <c r="D6" s="61" t="s">
        <v>53</v>
      </c>
      <c r="E6" s="61" t="s">
        <v>52</v>
      </c>
      <c r="F6" s="61" t="s">
        <v>53</v>
      </c>
      <c r="G6" s="245" t="s">
        <v>52</v>
      </c>
      <c r="H6" s="191"/>
      <c r="I6" s="191"/>
      <c r="J6" s="191"/>
      <c r="K6" s="191"/>
      <c r="L6" s="191"/>
      <c r="M6" s="191"/>
      <c r="N6" s="91"/>
    </row>
    <row r="7" spans="1:15" x14ac:dyDescent="0.2">
      <c r="A7" s="382" t="s">
        <v>107</v>
      </c>
      <c r="B7" s="384">
        <f>F8</f>
        <v>14707.452999999998</v>
      </c>
      <c r="C7" s="385"/>
      <c r="D7" s="385"/>
      <c r="E7" s="385"/>
      <c r="F7" s="385"/>
      <c r="G7" s="385"/>
      <c r="H7" s="187"/>
      <c r="I7" s="187"/>
      <c r="J7" s="187"/>
      <c r="K7" s="187"/>
      <c r="L7" s="187"/>
      <c r="M7" s="187"/>
      <c r="N7" s="72"/>
    </row>
    <row r="8" spans="1:15" x14ac:dyDescent="0.2">
      <c r="A8" s="406"/>
      <c r="B8" s="229">
        <v>14707.452999999998</v>
      </c>
      <c r="C8" s="206">
        <v>0.24456936825514045</v>
      </c>
      <c r="D8" s="207">
        <v>14705.381999999998</v>
      </c>
      <c r="E8" s="206">
        <v>0.24453668233071474</v>
      </c>
      <c r="F8" s="207">
        <v>14707.452999999998</v>
      </c>
      <c r="G8" s="206">
        <v>0.24467604152244299</v>
      </c>
      <c r="H8" s="192"/>
      <c r="I8" s="93"/>
      <c r="J8" s="192"/>
      <c r="K8" s="93"/>
      <c r="L8" s="192"/>
      <c r="M8" s="93"/>
      <c r="N8" s="2"/>
    </row>
    <row r="9" spans="1:15" x14ac:dyDescent="0.2">
      <c r="A9" s="394" t="s">
        <v>106</v>
      </c>
      <c r="B9" s="412">
        <f>SUM(B10,D10,F10)</f>
        <v>9327088.290000001</v>
      </c>
      <c r="C9" s="413"/>
      <c r="D9" s="413"/>
      <c r="E9" s="413"/>
      <c r="F9" s="413"/>
      <c r="G9" s="413"/>
      <c r="H9" s="181"/>
      <c r="I9" s="93"/>
      <c r="J9" s="192"/>
      <c r="K9" s="93"/>
      <c r="L9" s="192"/>
      <c r="M9" s="93"/>
      <c r="N9" s="2"/>
    </row>
    <row r="10" spans="1:15" x14ac:dyDescent="0.2">
      <c r="A10" s="406"/>
      <c r="B10" s="229">
        <v>3090191.978000002</v>
      </c>
      <c r="C10" s="206">
        <v>0.15379001168730766</v>
      </c>
      <c r="D10" s="207">
        <v>3037584.5030000014</v>
      </c>
      <c r="E10" s="206">
        <v>0.1536800517857235</v>
      </c>
      <c r="F10" s="207">
        <v>3199311.808999998</v>
      </c>
      <c r="G10" s="206">
        <v>0.16388710336177073</v>
      </c>
      <c r="H10" s="192"/>
      <c r="I10" s="93"/>
      <c r="J10" s="192"/>
      <c r="K10" s="93"/>
      <c r="L10" s="192"/>
      <c r="M10" s="93"/>
      <c r="N10" s="2"/>
    </row>
    <row r="11" spans="1:15" ht="12" customHeight="1" x14ac:dyDescent="0.2">
      <c r="A11" s="394" t="s">
        <v>194</v>
      </c>
      <c r="B11" s="412">
        <f>SUM(B12,D12,F12)</f>
        <v>4769621.9000000004</v>
      </c>
      <c r="C11" s="413"/>
      <c r="D11" s="413"/>
      <c r="E11" s="413"/>
      <c r="F11" s="413"/>
      <c r="G11" s="413"/>
      <c r="H11" s="181"/>
      <c r="I11" s="181"/>
      <c r="J11" s="181" t="str">
        <f>B5</f>
        <v>Leden</v>
      </c>
      <c r="K11" s="83" t="str">
        <f>D5</f>
        <v>Únor</v>
      </c>
      <c r="L11" s="181" t="str">
        <f>F5</f>
        <v>Březen</v>
      </c>
      <c r="M11" s="182"/>
      <c r="N11" s="179"/>
      <c r="O11" s="176"/>
    </row>
    <row r="12" spans="1:15" x14ac:dyDescent="0.2">
      <c r="A12" s="394"/>
      <c r="B12" s="218">
        <v>1560178.5649999999</v>
      </c>
      <c r="C12" s="205">
        <v>0.1263049303896179</v>
      </c>
      <c r="D12" s="64">
        <v>1608253.7699999998</v>
      </c>
      <c r="E12" s="205">
        <v>0.12344426214688183</v>
      </c>
      <c r="F12" s="64">
        <v>1601189.5649999999</v>
      </c>
      <c r="G12" s="205">
        <v>0.1280143505965578</v>
      </c>
      <c r="H12" s="179"/>
      <c r="I12" s="179"/>
      <c r="J12" s="171">
        <f>B12</f>
        <v>1560178.5649999999</v>
      </c>
      <c r="K12" s="171">
        <f>D12</f>
        <v>1608253.7699999998</v>
      </c>
      <c r="L12" s="171">
        <f>F12</f>
        <v>1601189.5649999999</v>
      </c>
      <c r="M12" s="182"/>
      <c r="N12" s="179"/>
      <c r="O12" s="176"/>
    </row>
    <row r="13" spans="1:15" x14ac:dyDescent="0.2">
      <c r="A13" s="58" t="s">
        <v>44</v>
      </c>
      <c r="B13" s="230">
        <v>100006.28000000001</v>
      </c>
      <c r="C13" s="74">
        <v>0.1453241396554126</v>
      </c>
      <c r="D13" s="34">
        <v>96546.200000000012</v>
      </c>
      <c r="E13" s="74">
        <v>0.13918335769186016</v>
      </c>
      <c r="F13" s="34">
        <v>110607.37000000001</v>
      </c>
      <c r="G13" s="74">
        <v>0.1507958076350806</v>
      </c>
      <c r="H13" s="179"/>
      <c r="I13" s="180"/>
      <c r="J13" s="171">
        <f>B13</f>
        <v>100006.28000000001</v>
      </c>
      <c r="K13" s="193">
        <f>D13</f>
        <v>96546.200000000012</v>
      </c>
      <c r="L13" s="171">
        <f>F13</f>
        <v>110607.37000000001</v>
      </c>
      <c r="M13" s="182"/>
    </row>
    <row r="14" spans="1:15" x14ac:dyDescent="0.2">
      <c r="A14" s="58" t="s">
        <v>43</v>
      </c>
      <c r="B14" s="230">
        <v>2243.2890000000002</v>
      </c>
      <c r="C14" s="249">
        <v>3.4375040224188948E-2</v>
      </c>
      <c r="D14" s="250">
        <v>2155.1889999999999</v>
      </c>
      <c r="E14" s="249">
        <v>3.6762127064935646E-2</v>
      </c>
      <c r="F14" s="250">
        <v>2039.549</v>
      </c>
      <c r="G14" s="74">
        <v>3.2117379706807413E-2</v>
      </c>
      <c r="H14" s="179"/>
      <c r="I14" s="180"/>
      <c r="J14" s="171">
        <f t="shared" ref="J14:J28" si="0">B14</f>
        <v>2243.2890000000002</v>
      </c>
      <c r="K14" s="193">
        <f t="shared" ref="K14:K28" si="1">D14</f>
        <v>2155.1889999999999</v>
      </c>
      <c r="L14" s="171">
        <f t="shared" ref="L14:L28" si="2">F14</f>
        <v>2039.549</v>
      </c>
      <c r="M14" s="182"/>
    </row>
    <row r="15" spans="1:15" x14ac:dyDescent="0.2">
      <c r="A15" s="58" t="s">
        <v>42</v>
      </c>
      <c r="B15" s="230">
        <v>0</v>
      </c>
      <c r="C15" s="249">
        <v>0</v>
      </c>
      <c r="D15" s="250">
        <v>0</v>
      </c>
      <c r="E15" s="249">
        <v>0</v>
      </c>
      <c r="F15" s="250">
        <v>11655.82</v>
      </c>
      <c r="G15" s="74">
        <v>6.370752037008231E-3</v>
      </c>
      <c r="H15" s="179"/>
      <c r="I15" s="180"/>
      <c r="J15" s="171">
        <f t="shared" si="0"/>
        <v>0</v>
      </c>
      <c r="K15" s="193">
        <f t="shared" si="1"/>
        <v>0</v>
      </c>
      <c r="L15" s="171">
        <f t="shared" si="2"/>
        <v>11655.82</v>
      </c>
      <c r="M15" s="182"/>
    </row>
    <row r="16" spans="1:15" x14ac:dyDescent="0.2">
      <c r="A16" s="58" t="s">
        <v>70</v>
      </c>
      <c r="B16" s="230">
        <v>0</v>
      </c>
      <c r="C16" s="249">
        <v>0</v>
      </c>
      <c r="D16" s="250">
        <v>0</v>
      </c>
      <c r="E16" s="249">
        <v>0</v>
      </c>
      <c r="F16" s="250">
        <v>0</v>
      </c>
      <c r="G16" s="74">
        <v>0</v>
      </c>
      <c r="H16" s="179"/>
      <c r="I16" s="180"/>
      <c r="J16" s="171">
        <f t="shared" si="0"/>
        <v>0</v>
      </c>
      <c r="K16" s="193">
        <f t="shared" si="1"/>
        <v>0</v>
      </c>
      <c r="L16" s="171">
        <f t="shared" si="2"/>
        <v>0</v>
      </c>
      <c r="M16" s="182"/>
    </row>
    <row r="17" spans="1:13" x14ac:dyDescent="0.2">
      <c r="A17" s="58" t="s">
        <v>71</v>
      </c>
      <c r="B17" s="230">
        <v>771.92000000000007</v>
      </c>
      <c r="C17" s="249">
        <v>0.57836886075000937</v>
      </c>
      <c r="D17" s="250">
        <v>709.49</v>
      </c>
      <c r="E17" s="249">
        <v>0.66693300495389218</v>
      </c>
      <c r="F17" s="250">
        <v>725.88</v>
      </c>
      <c r="G17" s="74">
        <v>0.63088181612751826</v>
      </c>
      <c r="H17" s="179"/>
      <c r="I17" s="180"/>
      <c r="J17" s="171">
        <f t="shared" si="0"/>
        <v>771.92000000000007</v>
      </c>
      <c r="K17" s="193">
        <f t="shared" si="1"/>
        <v>709.49</v>
      </c>
      <c r="L17" s="171">
        <f t="shared" si="2"/>
        <v>725.88</v>
      </c>
      <c r="M17" s="182"/>
    </row>
    <row r="18" spans="1:13" x14ac:dyDescent="0.2">
      <c r="A18" s="58" t="s">
        <v>72</v>
      </c>
      <c r="B18" s="230">
        <v>1.1599999999999999</v>
      </c>
      <c r="C18" s="249">
        <v>0.1823899371069182</v>
      </c>
      <c r="D18" s="250">
        <v>4.0999999999999996</v>
      </c>
      <c r="E18" s="249">
        <v>0.20707070707070704</v>
      </c>
      <c r="F18" s="250">
        <v>4.3099999999999996</v>
      </c>
      <c r="G18" s="74">
        <v>0.15012190874259837</v>
      </c>
      <c r="H18" s="179"/>
      <c r="I18" s="180"/>
      <c r="J18" s="171">
        <f t="shared" si="0"/>
        <v>1.1599999999999999</v>
      </c>
      <c r="K18" s="193">
        <f t="shared" si="1"/>
        <v>4.0999999999999996</v>
      </c>
      <c r="L18" s="171">
        <f t="shared" si="2"/>
        <v>4.3099999999999996</v>
      </c>
      <c r="M18" s="182"/>
    </row>
    <row r="19" spans="1:13" x14ac:dyDescent="0.2">
      <c r="A19" s="58" t="s">
        <v>41</v>
      </c>
      <c r="B19" s="230">
        <v>1284341.3500000001</v>
      </c>
      <c r="C19" s="249">
        <v>0.2197550974285965</v>
      </c>
      <c r="D19" s="250">
        <v>1329195.3299999998</v>
      </c>
      <c r="E19" s="249">
        <v>0.21565654078188717</v>
      </c>
      <c r="F19" s="250">
        <v>1314576.6899999997</v>
      </c>
      <c r="G19" s="74">
        <v>0.22240250096043557</v>
      </c>
      <c r="H19" s="179"/>
      <c r="I19" s="180"/>
      <c r="J19" s="171">
        <f t="shared" si="0"/>
        <v>1284341.3500000001</v>
      </c>
      <c r="K19" s="193">
        <f t="shared" si="1"/>
        <v>1329195.3299999998</v>
      </c>
      <c r="L19" s="171">
        <f t="shared" si="2"/>
        <v>1314576.6899999997</v>
      </c>
      <c r="M19" s="182"/>
    </row>
    <row r="20" spans="1:13" x14ac:dyDescent="0.2">
      <c r="A20" s="58" t="s">
        <v>84</v>
      </c>
      <c r="B20" s="230">
        <v>0</v>
      </c>
      <c r="C20" s="249">
        <v>0</v>
      </c>
      <c r="D20" s="250">
        <v>0</v>
      </c>
      <c r="E20" s="249">
        <v>0</v>
      </c>
      <c r="F20" s="250">
        <v>0</v>
      </c>
      <c r="G20" s="74">
        <v>0</v>
      </c>
      <c r="H20" s="179"/>
      <c r="I20" s="180"/>
      <c r="J20" s="171">
        <f t="shared" si="0"/>
        <v>0</v>
      </c>
      <c r="K20" s="193">
        <f t="shared" si="1"/>
        <v>0</v>
      </c>
      <c r="L20" s="171">
        <f t="shared" si="2"/>
        <v>0</v>
      </c>
      <c r="M20" s="182"/>
    </row>
    <row r="21" spans="1:13" x14ac:dyDescent="0.2">
      <c r="A21" s="58" t="s">
        <v>40</v>
      </c>
      <c r="B21" s="230">
        <v>0</v>
      </c>
      <c r="C21" s="249">
        <v>0</v>
      </c>
      <c r="D21" s="250">
        <v>0</v>
      </c>
      <c r="E21" s="249">
        <v>0</v>
      </c>
      <c r="F21" s="250">
        <v>0</v>
      </c>
      <c r="G21" s="74">
        <v>0</v>
      </c>
      <c r="H21" s="179"/>
      <c r="I21" s="180"/>
      <c r="J21" s="171">
        <f t="shared" si="0"/>
        <v>0</v>
      </c>
      <c r="K21" s="193">
        <f t="shared" si="1"/>
        <v>0</v>
      </c>
      <c r="L21" s="171">
        <f t="shared" si="2"/>
        <v>0</v>
      </c>
      <c r="M21" s="182"/>
    </row>
    <row r="22" spans="1:13" x14ac:dyDescent="0.2">
      <c r="A22" s="58" t="s">
        <v>39</v>
      </c>
      <c r="B22" s="230">
        <v>1146</v>
      </c>
      <c r="C22" s="249">
        <v>3.0235474189590359E-2</v>
      </c>
      <c r="D22" s="250">
        <v>1222</v>
      </c>
      <c r="E22" s="249">
        <v>3.2299897837696295E-2</v>
      </c>
      <c r="F22" s="250">
        <v>1575</v>
      </c>
      <c r="G22" s="74">
        <v>4.1255236271750428E-2</v>
      </c>
      <c r="H22" s="179"/>
      <c r="I22" s="180"/>
      <c r="J22" s="171">
        <f t="shared" si="0"/>
        <v>1146</v>
      </c>
      <c r="K22" s="193">
        <f t="shared" si="1"/>
        <v>1222</v>
      </c>
      <c r="L22" s="171">
        <f t="shared" si="2"/>
        <v>1575</v>
      </c>
      <c r="M22" s="182"/>
    </row>
    <row r="23" spans="1:13" x14ac:dyDescent="0.2">
      <c r="A23" s="58" t="s">
        <v>38</v>
      </c>
      <c r="B23" s="230">
        <v>0</v>
      </c>
      <c r="C23" s="249">
        <v>0</v>
      </c>
      <c r="D23" s="250">
        <v>0</v>
      </c>
      <c r="E23" s="249">
        <v>0</v>
      </c>
      <c r="F23" s="250">
        <v>0</v>
      </c>
      <c r="G23" s="74">
        <v>0</v>
      </c>
      <c r="H23" s="179"/>
      <c r="I23" s="180"/>
      <c r="J23" s="171">
        <f t="shared" si="0"/>
        <v>0</v>
      </c>
      <c r="K23" s="193">
        <f t="shared" si="1"/>
        <v>0</v>
      </c>
      <c r="L23" s="171">
        <f t="shared" si="2"/>
        <v>0</v>
      </c>
      <c r="M23" s="182"/>
    </row>
    <row r="24" spans="1:13" x14ac:dyDescent="0.2">
      <c r="A24" s="58" t="s">
        <v>37</v>
      </c>
      <c r="B24" s="230">
        <v>1635.94</v>
      </c>
      <c r="C24" s="249">
        <v>5.5325448822774494E-3</v>
      </c>
      <c r="D24" s="250">
        <v>1149.99</v>
      </c>
      <c r="E24" s="249">
        <v>4.0279942571090528E-3</v>
      </c>
      <c r="F24" s="250">
        <v>1584.79</v>
      </c>
      <c r="G24" s="74">
        <v>6.1007777701530402E-3</v>
      </c>
      <c r="H24" s="179"/>
      <c r="I24" s="180"/>
      <c r="J24" s="171">
        <f t="shared" si="0"/>
        <v>1635.94</v>
      </c>
      <c r="K24" s="193">
        <f t="shared" si="1"/>
        <v>1149.99</v>
      </c>
      <c r="L24" s="171">
        <f t="shared" si="2"/>
        <v>1584.79</v>
      </c>
      <c r="M24" s="182"/>
    </row>
    <row r="25" spans="1:13" x14ac:dyDescent="0.2">
      <c r="A25" s="58" t="s">
        <v>36</v>
      </c>
      <c r="B25" s="230">
        <v>0</v>
      </c>
      <c r="C25" s="249">
        <v>0</v>
      </c>
      <c r="D25" s="250">
        <v>0</v>
      </c>
      <c r="E25" s="249">
        <v>0</v>
      </c>
      <c r="F25" s="250">
        <v>7569</v>
      </c>
      <c r="G25" s="74">
        <v>1.7057070806785455E-2</v>
      </c>
      <c r="H25" s="179"/>
      <c r="I25" s="180"/>
      <c r="J25" s="171">
        <f t="shared" si="0"/>
        <v>0</v>
      </c>
      <c r="K25" s="193">
        <f t="shared" si="1"/>
        <v>0</v>
      </c>
      <c r="L25" s="171">
        <f t="shared" si="2"/>
        <v>7569</v>
      </c>
      <c r="M25" s="182"/>
    </row>
    <row r="26" spans="1:13" x14ac:dyDescent="0.2">
      <c r="A26" s="58" t="s">
        <v>3</v>
      </c>
      <c r="B26" s="230">
        <v>0</v>
      </c>
      <c r="C26" s="249">
        <v>0</v>
      </c>
      <c r="D26" s="250">
        <v>0</v>
      </c>
      <c r="E26" s="249">
        <v>0</v>
      </c>
      <c r="F26" s="250">
        <v>0</v>
      </c>
      <c r="G26" s="74">
        <v>0</v>
      </c>
      <c r="H26" s="179"/>
      <c r="I26" s="180"/>
      <c r="J26" s="171">
        <f t="shared" si="0"/>
        <v>0</v>
      </c>
      <c r="K26" s="193">
        <f t="shared" si="1"/>
        <v>0</v>
      </c>
      <c r="L26" s="171">
        <f t="shared" si="2"/>
        <v>0</v>
      </c>
      <c r="M26" s="182"/>
    </row>
    <row r="27" spans="1:13" x14ac:dyDescent="0.2">
      <c r="A27" s="58" t="s">
        <v>35</v>
      </c>
      <c r="B27" s="230">
        <v>404.62099999999998</v>
      </c>
      <c r="C27" s="249">
        <v>3.4911252712254745E-2</v>
      </c>
      <c r="D27" s="250">
        <v>1917.71</v>
      </c>
      <c r="E27" s="249">
        <v>0.12466955621327933</v>
      </c>
      <c r="F27" s="250">
        <v>1275.431</v>
      </c>
      <c r="G27" s="74">
        <v>9.0779357500762811E-2</v>
      </c>
      <c r="H27" s="179"/>
      <c r="I27" s="180"/>
      <c r="J27" s="171">
        <f t="shared" si="0"/>
        <v>404.62099999999998</v>
      </c>
      <c r="K27" s="193">
        <f t="shared" si="1"/>
        <v>1917.71</v>
      </c>
      <c r="L27" s="171">
        <f t="shared" si="2"/>
        <v>1275.431</v>
      </c>
      <c r="M27" s="182"/>
    </row>
    <row r="28" spans="1:13" x14ac:dyDescent="0.2">
      <c r="A28" s="232" t="s">
        <v>34</v>
      </c>
      <c r="B28" s="233">
        <v>169628.005</v>
      </c>
      <c r="C28" s="234">
        <v>5.4946778064932929E-2</v>
      </c>
      <c r="D28" s="235">
        <v>175353.761</v>
      </c>
      <c r="E28" s="234">
        <v>5.2389011409892494E-2</v>
      </c>
      <c r="F28" s="235">
        <v>149575.72499999998</v>
      </c>
      <c r="G28" s="234">
        <v>4.7164276192446161E-2</v>
      </c>
      <c r="H28" s="179"/>
      <c r="I28" s="180"/>
      <c r="J28" s="171">
        <f t="shared" si="0"/>
        <v>169628.005</v>
      </c>
      <c r="K28" s="193">
        <f t="shared" si="1"/>
        <v>175353.761</v>
      </c>
      <c r="L28" s="171">
        <f t="shared" si="2"/>
        <v>149575.72499999998</v>
      </c>
      <c r="M28" s="179"/>
    </row>
    <row r="29" spans="1:13" ht="12" customHeight="1" x14ac:dyDescent="0.2">
      <c r="A29" s="394" t="s">
        <v>212</v>
      </c>
      <c r="B29" s="412">
        <f>SUM(B30,D30,F30)</f>
        <v>1669553.8589999999</v>
      </c>
      <c r="C29" s="413"/>
      <c r="D29" s="413"/>
      <c r="E29" s="413"/>
      <c r="F29" s="413"/>
      <c r="G29" s="413"/>
      <c r="H29" s="17"/>
      <c r="I29" s="183"/>
      <c r="J29" s="181"/>
      <c r="K29" s="171"/>
      <c r="L29" s="171"/>
      <c r="M29" s="171"/>
    </row>
    <row r="30" spans="1:13" ht="13.5" customHeight="1" x14ac:dyDescent="0.2">
      <c r="A30" s="394"/>
      <c r="B30" s="218">
        <v>564608.93499999994</v>
      </c>
      <c r="C30" s="205">
        <v>6.2530568132367181E-2</v>
      </c>
      <c r="D30" s="64">
        <v>565220.56900000002</v>
      </c>
      <c r="E30" s="205">
        <v>5.9393192060949222E-2</v>
      </c>
      <c r="F30" s="64">
        <v>539724.35499999998</v>
      </c>
      <c r="G30" s="205">
        <v>5.9057568907921437E-2</v>
      </c>
      <c r="H30" s="17"/>
      <c r="I30" s="183"/>
      <c r="J30" s="171">
        <f>B30</f>
        <v>564608.93499999994</v>
      </c>
      <c r="K30" s="171">
        <f>D30</f>
        <v>565220.56900000002</v>
      </c>
      <c r="L30" s="171">
        <f>F30</f>
        <v>539724.35499999998</v>
      </c>
      <c r="M30" s="171"/>
    </row>
    <row r="31" spans="1:13" ht="12.75" customHeight="1" x14ac:dyDescent="0.2">
      <c r="A31" s="58" t="s">
        <v>29</v>
      </c>
      <c r="B31" s="230">
        <v>278963.66699999996</v>
      </c>
      <c r="C31" s="74">
        <v>0.11496896956707225</v>
      </c>
      <c r="D31" s="34">
        <v>264481.62200000003</v>
      </c>
      <c r="E31" s="74">
        <v>0.10697699285723435</v>
      </c>
      <c r="F31" s="34">
        <v>283465.42600000004</v>
      </c>
      <c r="G31" s="74">
        <v>0.1151917195464042</v>
      </c>
      <c r="H31" s="179"/>
      <c r="I31" s="180"/>
      <c r="J31" s="171">
        <f>B31</f>
        <v>278963.66699999996</v>
      </c>
      <c r="K31" s="171">
        <f>D31</f>
        <v>264481.62200000003</v>
      </c>
      <c r="L31" s="171">
        <f>F31</f>
        <v>283465.42600000004</v>
      </c>
      <c r="M31" s="171"/>
    </row>
    <row r="32" spans="1:13" ht="12.75" customHeight="1" x14ac:dyDescent="0.2">
      <c r="A32" s="58" t="s">
        <v>0</v>
      </c>
      <c r="B32" s="230">
        <v>67152.06</v>
      </c>
      <c r="C32" s="249">
        <v>0.31080032957246384</v>
      </c>
      <c r="D32" s="250">
        <v>73483.819999999992</v>
      </c>
      <c r="E32" s="249">
        <v>0.29396979675765611</v>
      </c>
      <c r="F32" s="250">
        <v>33272.94</v>
      </c>
      <c r="G32" s="74">
        <v>0.16987176284848277</v>
      </c>
      <c r="H32" s="179"/>
      <c r="I32" s="180"/>
      <c r="J32" s="171">
        <f t="shared" ref="J32:J38" si="3">B32</f>
        <v>67152.06</v>
      </c>
      <c r="K32" s="171">
        <f t="shared" ref="K32:K38" si="4">D32</f>
        <v>73483.819999999992</v>
      </c>
      <c r="L32" s="171">
        <f t="shared" ref="L32:L38" si="5">F32</f>
        <v>33272.94</v>
      </c>
      <c r="M32" s="171"/>
    </row>
    <row r="33" spans="1:13" ht="12.75" customHeight="1" x14ac:dyDescent="0.2">
      <c r="A33" s="58" t="s">
        <v>1</v>
      </c>
      <c r="B33" s="230">
        <v>6258.85</v>
      </c>
      <c r="C33" s="249">
        <v>6.763619022955554E-2</v>
      </c>
      <c r="D33" s="250">
        <v>7058.76</v>
      </c>
      <c r="E33" s="249">
        <v>6.9868873570048368E-2</v>
      </c>
      <c r="F33" s="250">
        <v>7716.59</v>
      </c>
      <c r="G33" s="74">
        <v>7.905685134038859E-2</v>
      </c>
      <c r="H33" s="179"/>
      <c r="I33" s="180"/>
      <c r="J33" s="171">
        <f t="shared" si="3"/>
        <v>6258.85</v>
      </c>
      <c r="K33" s="171">
        <f t="shared" si="4"/>
        <v>7058.76</v>
      </c>
      <c r="L33" s="171">
        <f t="shared" si="5"/>
        <v>7716.59</v>
      </c>
      <c r="M33" s="171"/>
    </row>
    <row r="34" spans="1:13" ht="12.75" customHeight="1" x14ac:dyDescent="0.2">
      <c r="A34" s="58" t="s">
        <v>2</v>
      </c>
      <c r="B34" s="230">
        <v>46.822000000000003</v>
      </c>
      <c r="C34" s="249">
        <v>1.0362535364625161E-3</v>
      </c>
      <c r="D34" s="250">
        <v>59.272999999999996</v>
      </c>
      <c r="E34" s="249">
        <v>1.1623763905084211E-3</v>
      </c>
      <c r="F34" s="250">
        <v>57.948</v>
      </c>
      <c r="G34" s="74">
        <v>1.2140711576265274E-3</v>
      </c>
      <c r="H34" s="179"/>
      <c r="I34" s="180"/>
      <c r="J34" s="171">
        <f t="shared" si="3"/>
        <v>46.822000000000003</v>
      </c>
      <c r="K34" s="171">
        <f t="shared" si="4"/>
        <v>59.272999999999996</v>
      </c>
      <c r="L34" s="171">
        <f t="shared" si="5"/>
        <v>57.948</v>
      </c>
      <c r="M34" s="181"/>
    </row>
    <row r="35" spans="1:13" x14ac:dyDescent="0.2">
      <c r="A35" s="58" t="s">
        <v>6</v>
      </c>
      <c r="B35" s="230">
        <v>2701.52</v>
      </c>
      <c r="C35" s="249">
        <v>0.11192419024493956</v>
      </c>
      <c r="D35" s="250">
        <v>2794.72</v>
      </c>
      <c r="E35" s="249">
        <v>0.10611842156973718</v>
      </c>
      <c r="F35" s="250">
        <v>2779.62</v>
      </c>
      <c r="G35" s="74">
        <v>9.8267675247679889E-2</v>
      </c>
      <c r="H35" s="179"/>
      <c r="I35" s="180"/>
      <c r="J35" s="171">
        <f t="shared" si="3"/>
        <v>2701.52</v>
      </c>
      <c r="K35" s="171">
        <f t="shared" si="4"/>
        <v>2794.72</v>
      </c>
      <c r="L35" s="171">
        <f t="shared" si="5"/>
        <v>2779.62</v>
      </c>
      <c r="M35" s="181"/>
    </row>
    <row r="36" spans="1:13" x14ac:dyDescent="0.2">
      <c r="A36" s="58" t="s">
        <v>28</v>
      </c>
      <c r="B36" s="230">
        <v>143284.18299999999</v>
      </c>
      <c r="C36" s="249">
        <v>3.7059519794009878E-2</v>
      </c>
      <c r="D36" s="250">
        <v>149003.26800000001</v>
      </c>
      <c r="E36" s="249">
        <v>3.6492715503494637E-2</v>
      </c>
      <c r="F36" s="250">
        <v>146193.12599999999</v>
      </c>
      <c r="G36" s="74">
        <v>3.7671132311563674E-2</v>
      </c>
      <c r="H36" s="179"/>
      <c r="I36" s="180"/>
      <c r="J36" s="171">
        <f t="shared" si="3"/>
        <v>143284.18299999999</v>
      </c>
      <c r="K36" s="171">
        <f t="shared" si="4"/>
        <v>149003.26800000001</v>
      </c>
      <c r="L36" s="171">
        <f t="shared" si="5"/>
        <v>146193.12599999999</v>
      </c>
      <c r="M36" s="181"/>
    </row>
    <row r="37" spans="1:13" x14ac:dyDescent="0.2">
      <c r="A37" s="58" t="s">
        <v>5</v>
      </c>
      <c r="B37" s="230">
        <v>62242.17</v>
      </c>
      <c r="C37" s="249">
        <v>2.9284986870738133E-2</v>
      </c>
      <c r="D37" s="250">
        <v>62000.258000000009</v>
      </c>
      <c r="E37" s="249">
        <v>2.7175228175645685E-2</v>
      </c>
      <c r="F37" s="250">
        <v>61303.917999999991</v>
      </c>
      <c r="G37" s="74">
        <v>2.7961654283648187E-2</v>
      </c>
      <c r="H37" s="179"/>
      <c r="I37" s="180"/>
      <c r="J37" s="171">
        <f t="shared" si="3"/>
        <v>62242.17</v>
      </c>
      <c r="K37" s="171">
        <f t="shared" si="4"/>
        <v>62000.258000000009</v>
      </c>
      <c r="L37" s="171">
        <f t="shared" si="5"/>
        <v>61303.917999999991</v>
      </c>
      <c r="M37" s="181"/>
    </row>
    <row r="38" spans="1:13" ht="12.75" thickBot="1" x14ac:dyDescent="0.25">
      <c r="A38" s="59" t="s">
        <v>3</v>
      </c>
      <c r="B38" s="231">
        <v>3959.663</v>
      </c>
      <c r="C38" s="75">
        <v>1.6975303157452604E-2</v>
      </c>
      <c r="D38" s="44">
        <v>6338.848</v>
      </c>
      <c r="E38" s="75">
        <v>2.5219947063736745E-2</v>
      </c>
      <c r="F38" s="44">
        <v>4934.7870000000003</v>
      </c>
      <c r="G38" s="75">
        <v>2.0959687086354831E-2</v>
      </c>
      <c r="H38" s="179"/>
      <c r="I38" s="180"/>
      <c r="J38" s="171">
        <f t="shared" si="3"/>
        <v>3959.663</v>
      </c>
      <c r="K38" s="171">
        <f t="shared" si="4"/>
        <v>6338.848</v>
      </c>
      <c r="L38" s="171">
        <f t="shared" si="5"/>
        <v>4934.7870000000003</v>
      </c>
      <c r="M38" s="181"/>
    </row>
    <row r="39" spans="1:13" ht="18" customHeight="1" x14ac:dyDescent="0.2">
      <c r="A39" s="404" t="s">
        <v>268</v>
      </c>
      <c r="B39" s="404"/>
      <c r="C39" s="404"/>
      <c r="D39" s="404"/>
      <c r="E39" s="14"/>
      <c r="F39" s="14"/>
      <c r="G39" s="4" t="s">
        <v>87</v>
      </c>
      <c r="H39" s="17"/>
      <c r="I39" s="181"/>
      <c r="J39" s="181"/>
      <c r="K39" s="181"/>
      <c r="L39" s="181"/>
      <c r="M39" s="181"/>
    </row>
    <row r="40" spans="1:13" x14ac:dyDescent="0.2">
      <c r="A40" s="405"/>
      <c r="B40" s="405"/>
      <c r="C40" s="405"/>
      <c r="D40" s="405"/>
    </row>
    <row r="41" spans="1:13" x14ac:dyDescent="0.2">
      <c r="B41" s="130"/>
      <c r="D41" s="130"/>
      <c r="F41" s="130"/>
    </row>
    <row r="42" spans="1:13" x14ac:dyDescent="0.2">
      <c r="B42" s="130"/>
      <c r="C42" s="130"/>
      <c r="D42" s="130"/>
      <c r="E42" s="130"/>
      <c r="F42" s="130"/>
    </row>
    <row r="43" spans="1:13" x14ac:dyDescent="0.2">
      <c r="B43" s="130"/>
      <c r="C43" s="130"/>
      <c r="D43" s="130"/>
      <c r="E43" s="130"/>
      <c r="F43" s="130"/>
    </row>
    <row r="44" spans="1:13" x14ac:dyDescent="0.2">
      <c r="B44" s="246"/>
      <c r="C44" s="157"/>
      <c r="D44" s="246"/>
      <c r="E44" s="157"/>
      <c r="F44" s="246"/>
    </row>
    <row r="45" spans="1:13" x14ac:dyDescent="0.2">
      <c r="B45" s="130"/>
      <c r="D45" s="130"/>
      <c r="F45" s="130"/>
    </row>
  </sheetData>
  <mergeCells count="14">
    <mergeCell ref="A39:D40"/>
    <mergeCell ref="A7:A8"/>
    <mergeCell ref="B7:G7"/>
    <mergeCell ref="B3:G3"/>
    <mergeCell ref="B4:G4"/>
    <mergeCell ref="B5:C5"/>
    <mergeCell ref="D5:E5"/>
    <mergeCell ref="F5:G5"/>
    <mergeCell ref="A9:A10"/>
    <mergeCell ref="B9:G9"/>
    <mergeCell ref="A11:A12"/>
    <mergeCell ref="B11:G11"/>
    <mergeCell ref="A29:A30"/>
    <mergeCell ref="B29:G29"/>
  </mergeCells>
  <conditionalFormatting sqref="C13:C28 C31:C38 E13:E28 E31:E38 G13:G28 G31:G38">
    <cfRule type="dataBar" priority="1">
      <dataBar>
        <cfvo type="num" val="0"/>
        <cfvo type="num" val="1"/>
        <color rgb="FF63C384"/>
      </dataBar>
      <extLst>
        <ext xmlns:x14="http://schemas.microsoft.com/office/spreadsheetml/2009/9/main" uri="{B025F937-C7B1-47D3-B67F-A62EFF666E3E}">
          <x14:id>{843F126E-A61B-4B19-8F74-BC92647A53CF}</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843F126E-A61B-4B19-8F74-BC92647A53CF}">
            <x14:dataBar minLength="0" maxLength="100" gradient="0" direction="rightToLeft">
              <x14:cfvo type="num">
                <xm:f>0</xm:f>
              </x14:cfvo>
              <x14:cfvo type="num">
                <xm:f>1</xm:f>
              </x14:cfvo>
              <x14:negativeFillColor rgb="FFFF0000"/>
              <x14:axisColor rgb="FF000000"/>
            </x14:dataBar>
          </x14:cfRule>
          <xm:sqref>C13:C28 C31:C38 E13:E28 E31:E38 G13:G28 G31:G38</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tabSelected="1" zoomScaleNormal="100" workbookViewId="0">
      <selection activeCell="O33" sqref="O33"/>
    </sheetView>
  </sheetViews>
  <sheetFormatPr defaultRowHeight="12" x14ac:dyDescent="0.2"/>
  <cols>
    <col min="1" max="1" width="31.7109375" style="125" customWidth="1"/>
    <col min="2" max="2" width="10.7109375" style="125" customWidth="1"/>
    <col min="3" max="3" width="8" style="125" customWidth="1"/>
    <col min="4" max="4" width="10.7109375" style="125" customWidth="1"/>
    <col min="5" max="5" width="8" style="125" bestFit="1" customWidth="1"/>
    <col min="6" max="6" width="10.7109375" style="125" customWidth="1"/>
    <col min="7" max="7" width="8" style="125" customWidth="1"/>
    <col min="8" max="8" width="10.7109375" style="125" customWidth="1"/>
    <col min="9" max="9" width="8"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219</v>
      </c>
      <c r="M1" s="168" t="str">
        <f>Obsah!$A$1</f>
        <v>I. čtvrtletí 2018</v>
      </c>
    </row>
    <row r="2" spans="1:15" ht="7.5" customHeight="1" x14ac:dyDescent="0.2">
      <c r="H2" s="181"/>
      <c r="I2" s="181"/>
      <c r="J2" s="181"/>
      <c r="K2" s="181"/>
      <c r="L2" s="181"/>
      <c r="M2" s="181"/>
    </row>
    <row r="3" spans="1:15" x14ac:dyDescent="0.2">
      <c r="A3" s="13"/>
      <c r="B3" s="407"/>
      <c r="C3" s="407"/>
      <c r="D3" s="407"/>
      <c r="E3" s="407"/>
      <c r="F3" s="407"/>
      <c r="G3" s="407"/>
      <c r="H3" s="187"/>
      <c r="I3" s="187" t="s">
        <v>192</v>
      </c>
      <c r="J3" s="236">
        <v>2.9775526586488806E-2</v>
      </c>
      <c r="K3" s="187"/>
      <c r="L3" s="187"/>
      <c r="M3" s="187"/>
      <c r="N3" s="243"/>
    </row>
    <row r="4" spans="1:15" x14ac:dyDescent="0.2">
      <c r="A4" s="13"/>
      <c r="B4" s="408"/>
      <c r="C4" s="408"/>
      <c r="D4" s="408"/>
      <c r="E4" s="408"/>
      <c r="F4" s="408"/>
      <c r="G4" s="408"/>
      <c r="H4" s="187"/>
      <c r="I4" s="187" t="s">
        <v>190</v>
      </c>
      <c r="J4" s="236">
        <v>4.7841823187584967E-2</v>
      </c>
      <c r="K4" s="187"/>
      <c r="L4" s="187"/>
      <c r="M4" s="187"/>
      <c r="N4" s="244"/>
    </row>
    <row r="5" spans="1:15" x14ac:dyDescent="0.2">
      <c r="A5" s="26"/>
      <c r="B5" s="409" t="s">
        <v>8</v>
      </c>
      <c r="C5" s="410"/>
      <c r="D5" s="409" t="s">
        <v>9</v>
      </c>
      <c r="E5" s="410"/>
      <c r="F5" s="409" t="s">
        <v>10</v>
      </c>
      <c r="G5" s="411"/>
      <c r="H5" s="187"/>
      <c r="I5" s="187" t="s">
        <v>191</v>
      </c>
      <c r="J5" s="236">
        <v>4.415905758180539E-2</v>
      </c>
      <c r="K5" s="187"/>
      <c r="L5" s="187"/>
      <c r="M5" s="187"/>
      <c r="N5" s="91"/>
    </row>
    <row r="6" spans="1:15" x14ac:dyDescent="0.2">
      <c r="A6" s="24"/>
      <c r="B6" s="61" t="s">
        <v>53</v>
      </c>
      <c r="C6" s="61" t="s">
        <v>52</v>
      </c>
      <c r="D6" s="61" t="s">
        <v>53</v>
      </c>
      <c r="E6" s="61" t="s">
        <v>52</v>
      </c>
      <c r="F6" s="61" t="s">
        <v>53</v>
      </c>
      <c r="G6" s="245" t="s">
        <v>52</v>
      </c>
      <c r="H6" s="191"/>
      <c r="I6" s="191"/>
      <c r="J6" s="191"/>
      <c r="K6" s="191"/>
      <c r="L6" s="191"/>
      <c r="M6" s="191"/>
      <c r="N6" s="91"/>
    </row>
    <row r="7" spans="1:15" x14ac:dyDescent="0.2">
      <c r="A7" s="382" t="s">
        <v>107</v>
      </c>
      <c r="B7" s="384">
        <f>F8</f>
        <v>1789.8039999999996</v>
      </c>
      <c r="C7" s="385"/>
      <c r="D7" s="385"/>
      <c r="E7" s="385"/>
      <c r="F7" s="385"/>
      <c r="G7" s="385"/>
      <c r="H7" s="187"/>
      <c r="I7" s="187"/>
      <c r="J7" s="187"/>
      <c r="K7" s="187"/>
      <c r="L7" s="187"/>
      <c r="M7" s="187"/>
      <c r="N7" s="72"/>
    </row>
    <row r="8" spans="1:15" x14ac:dyDescent="0.2">
      <c r="A8" s="406"/>
      <c r="B8" s="229">
        <v>1791.0879999999995</v>
      </c>
      <c r="C8" s="206">
        <v>2.9783896684855149E-2</v>
      </c>
      <c r="D8" s="207">
        <v>1791.0779999999995</v>
      </c>
      <c r="E8" s="206">
        <v>2.978394385916203E-2</v>
      </c>
      <c r="F8" s="207">
        <v>1789.8039999999996</v>
      </c>
      <c r="G8" s="206">
        <v>2.9775526586488806E-2</v>
      </c>
      <c r="H8" s="192"/>
      <c r="I8" s="93"/>
      <c r="J8" s="192"/>
      <c r="K8" s="93"/>
      <c r="L8" s="192"/>
      <c r="M8" s="93"/>
      <c r="N8" s="2"/>
    </row>
    <row r="9" spans="1:15" x14ac:dyDescent="0.2">
      <c r="A9" s="394" t="s">
        <v>106</v>
      </c>
      <c r="B9" s="412">
        <f>SUM(B10,D10,F10)</f>
        <v>2840878.906</v>
      </c>
      <c r="C9" s="413"/>
      <c r="D9" s="413"/>
      <c r="E9" s="413"/>
      <c r="F9" s="413"/>
      <c r="G9" s="413"/>
      <c r="H9" s="181"/>
      <c r="I9" s="93"/>
      <c r="J9" s="192"/>
      <c r="K9" s="93"/>
      <c r="L9" s="192"/>
      <c r="M9" s="93"/>
      <c r="N9" s="2"/>
    </row>
    <row r="10" spans="1:15" x14ac:dyDescent="0.2">
      <c r="A10" s="406"/>
      <c r="B10" s="229">
        <v>933835.80499999993</v>
      </c>
      <c r="C10" s="206">
        <v>4.6474335700633376E-2</v>
      </c>
      <c r="D10" s="207">
        <v>958988.20200000005</v>
      </c>
      <c r="E10" s="206">
        <v>4.8517944570662636E-2</v>
      </c>
      <c r="F10" s="207">
        <v>948054.89899999986</v>
      </c>
      <c r="G10" s="206">
        <v>4.8564810340762314E-2</v>
      </c>
      <c r="H10" s="192"/>
      <c r="I10" s="93"/>
      <c r="J10" s="192"/>
      <c r="K10" s="93"/>
      <c r="L10" s="192"/>
      <c r="M10" s="93"/>
      <c r="N10" s="2"/>
    </row>
    <row r="11" spans="1:15" ht="12" customHeight="1" x14ac:dyDescent="0.2">
      <c r="A11" s="394" t="s">
        <v>194</v>
      </c>
      <c r="B11" s="412">
        <f>SUM(B12,D12,F12)</f>
        <v>1673122.4100000001</v>
      </c>
      <c r="C11" s="413"/>
      <c r="D11" s="413"/>
      <c r="E11" s="413"/>
      <c r="F11" s="413"/>
      <c r="G11" s="413"/>
      <c r="H11" s="181"/>
      <c r="I11" s="181"/>
      <c r="J11" s="181" t="str">
        <f>B5</f>
        <v>Leden</v>
      </c>
      <c r="K11" s="83" t="str">
        <f>D5</f>
        <v>Únor</v>
      </c>
      <c r="L11" s="181" t="str">
        <f>F5</f>
        <v>Březen</v>
      </c>
      <c r="M11" s="182"/>
      <c r="N11" s="179"/>
      <c r="O11" s="176"/>
    </row>
    <row r="12" spans="1:15" x14ac:dyDescent="0.2">
      <c r="A12" s="394"/>
      <c r="B12" s="218">
        <v>540584.84699999995</v>
      </c>
      <c r="C12" s="205">
        <v>4.3763280051227489E-2</v>
      </c>
      <c r="D12" s="64">
        <v>589050.23</v>
      </c>
      <c r="E12" s="205">
        <v>4.5213555451389394E-2</v>
      </c>
      <c r="F12" s="64">
        <v>543487.33299999998</v>
      </c>
      <c r="G12" s="205">
        <v>4.3451555963300421E-2</v>
      </c>
      <c r="H12" s="179"/>
      <c r="I12" s="179"/>
      <c r="J12" s="171">
        <f>B12</f>
        <v>540584.84699999995</v>
      </c>
      <c r="K12" s="171">
        <f>D12</f>
        <v>589050.23</v>
      </c>
      <c r="L12" s="171">
        <f>F12</f>
        <v>543487.33299999998</v>
      </c>
      <c r="M12" s="182"/>
      <c r="N12" s="179"/>
      <c r="O12" s="176"/>
    </row>
    <row r="13" spans="1:15" x14ac:dyDescent="0.2">
      <c r="A13" s="58" t="s">
        <v>44</v>
      </c>
      <c r="B13" s="230">
        <v>29272.763999999999</v>
      </c>
      <c r="C13" s="74">
        <v>4.2537721067476303E-2</v>
      </c>
      <c r="D13" s="34">
        <v>31676.646000000001</v>
      </c>
      <c r="E13" s="74">
        <v>4.566582579838907E-2</v>
      </c>
      <c r="F13" s="34">
        <v>27038.246999999999</v>
      </c>
      <c r="G13" s="74">
        <v>3.6862410645889097E-2</v>
      </c>
      <c r="H13" s="179"/>
      <c r="I13" s="180"/>
      <c r="J13" s="171">
        <f>B13</f>
        <v>29272.763999999999</v>
      </c>
      <c r="K13" s="193">
        <f>D13</f>
        <v>31676.646000000001</v>
      </c>
      <c r="L13" s="171">
        <f>F13</f>
        <v>27038.246999999999</v>
      </c>
      <c r="M13" s="182"/>
    </row>
    <row r="14" spans="1:15" x14ac:dyDescent="0.2">
      <c r="A14" s="58" t="s">
        <v>43</v>
      </c>
      <c r="B14" s="230">
        <v>1165.9299999999998</v>
      </c>
      <c r="C14" s="249">
        <v>1.7866128995679385E-2</v>
      </c>
      <c r="D14" s="250">
        <v>871.81999999999994</v>
      </c>
      <c r="E14" s="249">
        <v>1.4871065886913953E-2</v>
      </c>
      <c r="F14" s="250">
        <v>929.66</v>
      </c>
      <c r="G14" s="74">
        <v>1.4639630240916291E-2</v>
      </c>
      <c r="H14" s="179"/>
      <c r="I14" s="180"/>
      <c r="J14" s="171">
        <f t="shared" ref="J14:J28" si="0">B14</f>
        <v>1165.9299999999998</v>
      </c>
      <c r="K14" s="193">
        <f t="shared" ref="K14:K28" si="1">D14</f>
        <v>871.81999999999994</v>
      </c>
      <c r="L14" s="171">
        <f t="shared" ref="L14:L28" si="2">F14</f>
        <v>929.66</v>
      </c>
      <c r="M14" s="182"/>
    </row>
    <row r="15" spans="1:15" x14ac:dyDescent="0.2">
      <c r="A15" s="58" t="s">
        <v>42</v>
      </c>
      <c r="B15" s="230">
        <v>29500.48</v>
      </c>
      <c r="C15" s="249">
        <v>1.5789838861605225E-2</v>
      </c>
      <c r="D15" s="250">
        <v>18852.73</v>
      </c>
      <c r="E15" s="249">
        <v>9.5759977647239918E-3</v>
      </c>
      <c r="F15" s="250">
        <v>40172.509999999995</v>
      </c>
      <c r="G15" s="74">
        <v>2.1957193909500447E-2</v>
      </c>
      <c r="H15" s="179"/>
      <c r="I15" s="180"/>
      <c r="J15" s="171">
        <f t="shared" si="0"/>
        <v>29500.48</v>
      </c>
      <c r="K15" s="193">
        <f t="shared" si="1"/>
        <v>18852.73</v>
      </c>
      <c r="L15" s="171">
        <f t="shared" si="2"/>
        <v>40172.509999999995</v>
      </c>
      <c r="M15" s="182"/>
    </row>
    <row r="16" spans="1:15" x14ac:dyDescent="0.2">
      <c r="A16" s="58" t="s">
        <v>70</v>
      </c>
      <c r="B16" s="230">
        <v>0</v>
      </c>
      <c r="C16" s="249">
        <v>0</v>
      </c>
      <c r="D16" s="250">
        <v>0</v>
      </c>
      <c r="E16" s="249">
        <v>0</v>
      </c>
      <c r="F16" s="250">
        <v>0</v>
      </c>
      <c r="G16" s="74">
        <v>0</v>
      </c>
      <c r="H16" s="179"/>
      <c r="I16" s="180"/>
      <c r="J16" s="171">
        <f t="shared" si="0"/>
        <v>0</v>
      </c>
      <c r="K16" s="193">
        <f t="shared" si="1"/>
        <v>0</v>
      </c>
      <c r="L16" s="171">
        <f t="shared" si="2"/>
        <v>0</v>
      </c>
      <c r="M16" s="182"/>
    </row>
    <row r="17" spans="1:13" x14ac:dyDescent="0.2">
      <c r="A17" s="58" t="s">
        <v>71</v>
      </c>
      <c r="B17" s="230">
        <v>0</v>
      </c>
      <c r="C17" s="249">
        <v>0</v>
      </c>
      <c r="D17" s="250">
        <v>0</v>
      </c>
      <c r="E17" s="249">
        <v>0</v>
      </c>
      <c r="F17" s="250">
        <v>0</v>
      </c>
      <c r="G17" s="74">
        <v>0</v>
      </c>
      <c r="H17" s="179"/>
      <c r="I17" s="180"/>
      <c r="J17" s="171">
        <f t="shared" si="0"/>
        <v>0</v>
      </c>
      <c r="K17" s="193">
        <f t="shared" si="1"/>
        <v>0</v>
      </c>
      <c r="L17" s="171">
        <f t="shared" si="2"/>
        <v>0</v>
      </c>
      <c r="M17" s="182"/>
    </row>
    <row r="18" spans="1:13" x14ac:dyDescent="0.2">
      <c r="A18" s="58" t="s">
        <v>72</v>
      </c>
      <c r="B18" s="230">
        <v>0</v>
      </c>
      <c r="C18" s="249">
        <v>0</v>
      </c>
      <c r="D18" s="250">
        <v>0</v>
      </c>
      <c r="E18" s="249">
        <v>0</v>
      </c>
      <c r="F18" s="250">
        <v>0</v>
      </c>
      <c r="G18" s="74">
        <v>0</v>
      </c>
      <c r="H18" s="179"/>
      <c r="I18" s="180"/>
      <c r="J18" s="171">
        <f t="shared" si="0"/>
        <v>0</v>
      </c>
      <c r="K18" s="193">
        <f t="shared" si="1"/>
        <v>0</v>
      </c>
      <c r="L18" s="171">
        <f t="shared" si="2"/>
        <v>0</v>
      </c>
      <c r="M18" s="182"/>
    </row>
    <row r="19" spans="1:13" x14ac:dyDescent="0.2">
      <c r="A19" s="58" t="s">
        <v>41</v>
      </c>
      <c r="B19" s="230">
        <v>342470.25</v>
      </c>
      <c r="C19" s="249">
        <v>5.8597804357187283E-2</v>
      </c>
      <c r="D19" s="250">
        <v>384020.63800000004</v>
      </c>
      <c r="E19" s="249">
        <v>6.2305787953628573E-2</v>
      </c>
      <c r="F19" s="250">
        <v>332786.99</v>
      </c>
      <c r="G19" s="74">
        <v>5.6301514720373959E-2</v>
      </c>
      <c r="H19" s="179"/>
      <c r="I19" s="180"/>
      <c r="J19" s="171">
        <f t="shared" si="0"/>
        <v>342470.25</v>
      </c>
      <c r="K19" s="193">
        <f t="shared" si="1"/>
        <v>384020.63800000004</v>
      </c>
      <c r="L19" s="171">
        <f t="shared" si="2"/>
        <v>332786.99</v>
      </c>
      <c r="M19" s="182"/>
    </row>
    <row r="20" spans="1:13" x14ac:dyDescent="0.2">
      <c r="A20" s="58" t="s">
        <v>84</v>
      </c>
      <c r="B20" s="230">
        <v>0</v>
      </c>
      <c r="C20" s="249">
        <v>0</v>
      </c>
      <c r="D20" s="250">
        <v>0</v>
      </c>
      <c r="E20" s="249">
        <v>0</v>
      </c>
      <c r="F20" s="250">
        <v>0</v>
      </c>
      <c r="G20" s="74">
        <v>0</v>
      </c>
      <c r="H20" s="179"/>
      <c r="I20" s="180"/>
      <c r="J20" s="171">
        <f t="shared" si="0"/>
        <v>0</v>
      </c>
      <c r="K20" s="193">
        <f t="shared" si="1"/>
        <v>0</v>
      </c>
      <c r="L20" s="171">
        <f t="shared" si="2"/>
        <v>0</v>
      </c>
      <c r="M20" s="182"/>
    </row>
    <row r="21" spans="1:13" x14ac:dyDescent="0.2">
      <c r="A21" s="58" t="s">
        <v>40</v>
      </c>
      <c r="B21" s="230">
        <v>0</v>
      </c>
      <c r="C21" s="249">
        <v>0</v>
      </c>
      <c r="D21" s="250">
        <v>0</v>
      </c>
      <c r="E21" s="249">
        <v>0</v>
      </c>
      <c r="F21" s="250">
        <v>0</v>
      </c>
      <c r="G21" s="74">
        <v>0</v>
      </c>
      <c r="H21" s="179"/>
      <c r="I21" s="180"/>
      <c r="J21" s="171">
        <f t="shared" si="0"/>
        <v>0</v>
      </c>
      <c r="K21" s="193">
        <f t="shared" si="1"/>
        <v>0</v>
      </c>
      <c r="L21" s="171">
        <f t="shared" si="2"/>
        <v>0</v>
      </c>
      <c r="M21" s="182"/>
    </row>
    <row r="22" spans="1:13" x14ac:dyDescent="0.2">
      <c r="A22" s="58" t="s">
        <v>39</v>
      </c>
      <c r="B22" s="230">
        <v>3088</v>
      </c>
      <c r="C22" s="249">
        <v>8.1472202702840335E-2</v>
      </c>
      <c r="D22" s="250">
        <v>3259</v>
      </c>
      <c r="E22" s="249">
        <v>8.6141871565509176E-2</v>
      </c>
      <c r="F22" s="250">
        <v>3211</v>
      </c>
      <c r="G22" s="74">
        <v>8.4108294392755939E-2</v>
      </c>
      <c r="H22" s="179"/>
      <c r="I22" s="180"/>
      <c r="J22" s="171">
        <f t="shared" si="0"/>
        <v>3088</v>
      </c>
      <c r="K22" s="193">
        <f t="shared" si="1"/>
        <v>3259</v>
      </c>
      <c r="L22" s="171">
        <f t="shared" si="2"/>
        <v>3211</v>
      </c>
      <c r="M22" s="182"/>
    </row>
    <row r="23" spans="1:13" x14ac:dyDescent="0.2">
      <c r="A23" s="58" t="s">
        <v>38</v>
      </c>
      <c r="B23" s="230">
        <v>6072</v>
      </c>
      <c r="C23" s="249">
        <v>0.64344731775085917</v>
      </c>
      <c r="D23" s="250">
        <v>6887</v>
      </c>
      <c r="E23" s="249">
        <v>0.51352141325387812</v>
      </c>
      <c r="F23" s="250">
        <v>7234</v>
      </c>
      <c r="G23" s="74">
        <v>0.58773911532994882</v>
      </c>
      <c r="H23" s="179"/>
      <c r="I23" s="180"/>
      <c r="J23" s="171">
        <f t="shared" si="0"/>
        <v>6072</v>
      </c>
      <c r="K23" s="193">
        <f t="shared" si="1"/>
        <v>6887</v>
      </c>
      <c r="L23" s="171">
        <f t="shared" si="2"/>
        <v>7234</v>
      </c>
      <c r="M23" s="182"/>
    </row>
    <row r="24" spans="1:13" x14ac:dyDescent="0.2">
      <c r="A24" s="58" t="s">
        <v>37</v>
      </c>
      <c r="B24" s="230">
        <v>2603.8000000000002</v>
      </c>
      <c r="C24" s="249">
        <v>8.8057265941746173E-3</v>
      </c>
      <c r="D24" s="250">
        <v>2367.8000000000002</v>
      </c>
      <c r="E24" s="249">
        <v>8.2935371629169093E-3</v>
      </c>
      <c r="F24" s="250">
        <v>2026.8</v>
      </c>
      <c r="G24" s="74">
        <v>7.8023311508440751E-3</v>
      </c>
      <c r="H24" s="179"/>
      <c r="I24" s="180"/>
      <c r="J24" s="171">
        <f t="shared" si="0"/>
        <v>2603.8000000000002</v>
      </c>
      <c r="K24" s="193">
        <f t="shared" si="1"/>
        <v>2367.8000000000002</v>
      </c>
      <c r="L24" s="171">
        <f t="shared" si="2"/>
        <v>2026.8</v>
      </c>
      <c r="M24" s="182"/>
    </row>
    <row r="25" spans="1:13" x14ac:dyDescent="0.2">
      <c r="A25" s="58" t="s">
        <v>36</v>
      </c>
      <c r="B25" s="230">
        <v>12017</v>
      </c>
      <c r="C25" s="249">
        <v>2.9604407246562707E-2</v>
      </c>
      <c r="D25" s="250">
        <v>12509</v>
      </c>
      <c r="E25" s="249">
        <v>3.0733475409504822E-2</v>
      </c>
      <c r="F25" s="250">
        <v>12448</v>
      </c>
      <c r="G25" s="74">
        <v>2.805210957892262E-2</v>
      </c>
      <c r="H25" s="179"/>
      <c r="I25" s="180"/>
      <c r="J25" s="171">
        <f t="shared" si="0"/>
        <v>12017</v>
      </c>
      <c r="K25" s="193">
        <f t="shared" si="1"/>
        <v>12509</v>
      </c>
      <c r="L25" s="171">
        <f t="shared" si="2"/>
        <v>12448</v>
      </c>
      <c r="M25" s="182"/>
    </row>
    <row r="26" spans="1:13" x14ac:dyDescent="0.2">
      <c r="A26" s="58" t="s">
        <v>3</v>
      </c>
      <c r="B26" s="230">
        <v>0</v>
      </c>
      <c r="C26" s="249">
        <v>0</v>
      </c>
      <c r="D26" s="250">
        <v>0</v>
      </c>
      <c r="E26" s="249">
        <v>0</v>
      </c>
      <c r="F26" s="250">
        <v>0</v>
      </c>
      <c r="G26" s="74">
        <v>0</v>
      </c>
      <c r="H26" s="179"/>
      <c r="I26" s="180"/>
      <c r="J26" s="171">
        <f t="shared" si="0"/>
        <v>0</v>
      </c>
      <c r="K26" s="193">
        <f t="shared" si="1"/>
        <v>0</v>
      </c>
      <c r="L26" s="171">
        <f t="shared" si="2"/>
        <v>0</v>
      </c>
      <c r="M26" s="182"/>
    </row>
    <row r="27" spans="1:13" x14ac:dyDescent="0.2">
      <c r="A27" s="58" t="s">
        <v>35</v>
      </c>
      <c r="B27" s="230">
        <v>126.55</v>
      </c>
      <c r="C27" s="249">
        <v>1.0918906904821644E-2</v>
      </c>
      <c r="D27" s="250">
        <v>119.88</v>
      </c>
      <c r="E27" s="249">
        <v>7.7933506102841011E-3</v>
      </c>
      <c r="F27" s="250">
        <v>365.35</v>
      </c>
      <c r="G27" s="74">
        <v>2.6003945539118695E-2</v>
      </c>
      <c r="H27" s="179"/>
      <c r="I27" s="180"/>
      <c r="J27" s="171">
        <f t="shared" si="0"/>
        <v>126.55</v>
      </c>
      <c r="K27" s="193">
        <f t="shared" si="1"/>
        <v>119.88</v>
      </c>
      <c r="L27" s="171">
        <f t="shared" si="2"/>
        <v>365.35</v>
      </c>
      <c r="M27" s="182"/>
    </row>
    <row r="28" spans="1:13" x14ac:dyDescent="0.2">
      <c r="A28" s="232" t="s">
        <v>34</v>
      </c>
      <c r="B28" s="233">
        <v>114268.073</v>
      </c>
      <c r="C28" s="234">
        <v>3.7014303428484906E-2</v>
      </c>
      <c r="D28" s="235">
        <v>128485.716</v>
      </c>
      <c r="E28" s="234">
        <v>3.8386628282995355E-2</v>
      </c>
      <c r="F28" s="235">
        <v>117274.776</v>
      </c>
      <c r="G28" s="234">
        <v>3.6979128302211187E-2</v>
      </c>
      <c r="H28" s="179"/>
      <c r="I28" s="180"/>
      <c r="J28" s="171">
        <f t="shared" si="0"/>
        <v>114268.073</v>
      </c>
      <c r="K28" s="193">
        <f t="shared" si="1"/>
        <v>128485.716</v>
      </c>
      <c r="L28" s="171">
        <f t="shared" si="2"/>
        <v>117274.776</v>
      </c>
      <c r="M28" s="179"/>
    </row>
    <row r="29" spans="1:13" ht="12" customHeight="1" x14ac:dyDescent="0.2">
      <c r="A29" s="394" t="s">
        <v>212</v>
      </c>
      <c r="B29" s="412">
        <f>SUM(B30,D30,F30)</f>
        <v>1505912.8759999999</v>
      </c>
      <c r="C29" s="413"/>
      <c r="D29" s="413"/>
      <c r="E29" s="413"/>
      <c r="F29" s="413"/>
      <c r="G29" s="413"/>
      <c r="H29" s="17"/>
      <c r="I29" s="183"/>
      <c r="J29" s="181"/>
      <c r="K29" s="171"/>
      <c r="L29" s="171"/>
      <c r="M29" s="171"/>
    </row>
    <row r="30" spans="1:13" ht="13.5" customHeight="1" x14ac:dyDescent="0.2">
      <c r="A30" s="394"/>
      <c r="B30" s="218">
        <v>488475.74199999997</v>
      </c>
      <c r="C30" s="205">
        <v>5.4098799669437772E-2</v>
      </c>
      <c r="D30" s="64">
        <v>530117.61399999994</v>
      </c>
      <c r="E30" s="205">
        <v>5.5704585059419769E-2</v>
      </c>
      <c r="F30" s="64">
        <v>487319.52</v>
      </c>
      <c r="G30" s="205">
        <v>5.3323341564927532E-2</v>
      </c>
      <c r="H30" s="17"/>
      <c r="I30" s="183"/>
      <c r="J30" s="171">
        <f>B30</f>
        <v>488475.74199999997</v>
      </c>
      <c r="K30" s="171">
        <f>D30</f>
        <v>530117.61399999994</v>
      </c>
      <c r="L30" s="171">
        <f>F30</f>
        <v>487319.52</v>
      </c>
      <c r="M30" s="171"/>
    </row>
    <row r="31" spans="1:13" ht="12.75" customHeight="1" x14ac:dyDescent="0.2">
      <c r="A31" s="58" t="s">
        <v>29</v>
      </c>
      <c r="B31" s="230">
        <v>229158.84999999998</v>
      </c>
      <c r="C31" s="74">
        <v>9.4442968631019877E-2</v>
      </c>
      <c r="D31" s="34">
        <v>249968.37900000002</v>
      </c>
      <c r="E31" s="74">
        <v>0.10110670561003079</v>
      </c>
      <c r="F31" s="34">
        <v>232748.62</v>
      </c>
      <c r="G31" s="74">
        <v>9.4581953567249494E-2</v>
      </c>
      <c r="H31" s="179"/>
      <c r="I31" s="180"/>
      <c r="J31" s="171">
        <f>B31</f>
        <v>229158.84999999998</v>
      </c>
      <c r="K31" s="171">
        <f>D31</f>
        <v>249968.37900000002</v>
      </c>
      <c r="L31" s="171">
        <f>F31</f>
        <v>232748.62</v>
      </c>
      <c r="M31" s="171"/>
    </row>
    <row r="32" spans="1:13" ht="12.75" customHeight="1" x14ac:dyDescent="0.2">
      <c r="A32" s="58" t="s">
        <v>0</v>
      </c>
      <c r="B32" s="230">
        <v>2030.96</v>
      </c>
      <c r="C32" s="249">
        <v>9.3999057861887062E-3</v>
      </c>
      <c r="D32" s="250">
        <v>1766.77</v>
      </c>
      <c r="E32" s="249">
        <v>7.067909885707142E-3</v>
      </c>
      <c r="F32" s="250">
        <v>1561.82</v>
      </c>
      <c r="G32" s="74">
        <v>7.9737202859746486E-3</v>
      </c>
      <c r="H32" s="179"/>
      <c r="I32" s="180"/>
      <c r="J32" s="171">
        <f t="shared" ref="J32:J38" si="3">B32</f>
        <v>2030.96</v>
      </c>
      <c r="K32" s="171">
        <f t="shared" ref="K32:K38" si="4">D32</f>
        <v>1766.77</v>
      </c>
      <c r="L32" s="171">
        <f t="shared" ref="L32:L38" si="5">F32</f>
        <v>1561.82</v>
      </c>
      <c r="M32" s="171"/>
    </row>
    <row r="33" spans="1:13" ht="12.75" customHeight="1" x14ac:dyDescent="0.2">
      <c r="A33" s="58" t="s">
        <v>1</v>
      </c>
      <c r="B33" s="230">
        <v>3306.7200000000003</v>
      </c>
      <c r="C33" s="249">
        <v>3.5734031484358289E-2</v>
      </c>
      <c r="D33" s="250">
        <v>3706.45</v>
      </c>
      <c r="E33" s="249">
        <v>3.6687107430158516E-2</v>
      </c>
      <c r="F33" s="250">
        <v>3370.9700000000003</v>
      </c>
      <c r="G33" s="74">
        <v>3.4535756618261401E-2</v>
      </c>
      <c r="H33" s="179"/>
      <c r="I33" s="180"/>
      <c r="J33" s="171">
        <f t="shared" si="3"/>
        <v>3306.7200000000003</v>
      </c>
      <c r="K33" s="171">
        <f t="shared" si="4"/>
        <v>3706.45</v>
      </c>
      <c r="L33" s="171">
        <f t="shared" si="5"/>
        <v>3370.9700000000003</v>
      </c>
      <c r="M33" s="171"/>
    </row>
    <row r="34" spans="1:13" ht="12.75" customHeight="1" x14ac:dyDescent="0.2">
      <c r="A34" s="58" t="s">
        <v>2</v>
      </c>
      <c r="B34" s="230">
        <v>3061.1959999999999</v>
      </c>
      <c r="C34" s="249">
        <v>6.7749672820573842E-2</v>
      </c>
      <c r="D34" s="250">
        <v>3206.4189999999999</v>
      </c>
      <c r="E34" s="249">
        <v>6.287965420474112E-2</v>
      </c>
      <c r="F34" s="250">
        <v>2870.3609999999999</v>
      </c>
      <c r="G34" s="74">
        <v>6.0137062574653781E-2</v>
      </c>
      <c r="H34" s="179"/>
      <c r="I34" s="180"/>
      <c r="J34" s="171">
        <f t="shared" si="3"/>
        <v>3061.1959999999999</v>
      </c>
      <c r="K34" s="171">
        <f t="shared" si="4"/>
        <v>3206.4189999999999</v>
      </c>
      <c r="L34" s="171">
        <f t="shared" si="5"/>
        <v>2870.3609999999999</v>
      </c>
      <c r="M34" s="181"/>
    </row>
    <row r="35" spans="1:13" x14ac:dyDescent="0.2">
      <c r="A35" s="58" t="s">
        <v>6</v>
      </c>
      <c r="B35" s="230">
        <v>1233.1500000000001</v>
      </c>
      <c r="C35" s="249">
        <v>5.1089503390886332E-2</v>
      </c>
      <c r="D35" s="250">
        <v>962.07999999999993</v>
      </c>
      <c r="E35" s="249">
        <v>3.6531177013730445E-2</v>
      </c>
      <c r="F35" s="250">
        <v>1107.5899999999999</v>
      </c>
      <c r="G35" s="74">
        <v>3.9156537378338685E-2</v>
      </c>
      <c r="H35" s="179"/>
      <c r="I35" s="180"/>
      <c r="J35" s="171">
        <f t="shared" si="3"/>
        <v>1233.1500000000001</v>
      </c>
      <c r="K35" s="171">
        <f t="shared" si="4"/>
        <v>962.07999999999993</v>
      </c>
      <c r="L35" s="171">
        <f t="shared" si="5"/>
        <v>1107.5899999999999</v>
      </c>
      <c r="M35" s="181"/>
    </row>
    <row r="36" spans="1:13" x14ac:dyDescent="0.2">
      <c r="A36" s="58" t="s">
        <v>28</v>
      </c>
      <c r="B36" s="230">
        <v>155270.22600000002</v>
      </c>
      <c r="C36" s="249">
        <v>4.0159631673144187E-2</v>
      </c>
      <c r="D36" s="250">
        <v>170838.446</v>
      </c>
      <c r="E36" s="249">
        <v>4.184041659366243E-2</v>
      </c>
      <c r="F36" s="250">
        <v>155823.06800000003</v>
      </c>
      <c r="G36" s="74">
        <v>4.0152581536711821E-2</v>
      </c>
      <c r="H36" s="179"/>
      <c r="I36" s="180"/>
      <c r="J36" s="171">
        <f t="shared" si="3"/>
        <v>155270.22600000002</v>
      </c>
      <c r="K36" s="171">
        <f t="shared" si="4"/>
        <v>170838.446</v>
      </c>
      <c r="L36" s="171">
        <f t="shared" si="5"/>
        <v>155823.06800000003</v>
      </c>
      <c r="M36" s="181"/>
    </row>
    <row r="37" spans="1:13" x14ac:dyDescent="0.2">
      <c r="A37" s="58" t="s">
        <v>5</v>
      </c>
      <c r="B37" s="230">
        <v>93606.5</v>
      </c>
      <c r="C37" s="249">
        <v>4.4041927257930581E-2</v>
      </c>
      <c r="D37" s="250">
        <v>98641.315999999992</v>
      </c>
      <c r="E37" s="249">
        <v>4.3235308308652021E-2</v>
      </c>
      <c r="F37" s="250">
        <v>88906.66399999999</v>
      </c>
      <c r="G37" s="74">
        <v>4.055168875634458E-2</v>
      </c>
      <c r="H37" s="179"/>
      <c r="I37" s="180"/>
      <c r="J37" s="171">
        <f t="shared" si="3"/>
        <v>93606.5</v>
      </c>
      <c r="K37" s="171">
        <f t="shared" si="4"/>
        <v>98641.315999999992</v>
      </c>
      <c r="L37" s="171">
        <f t="shared" si="5"/>
        <v>88906.66399999999</v>
      </c>
      <c r="M37" s="181"/>
    </row>
    <row r="38" spans="1:13" ht="12.75" thickBot="1" x14ac:dyDescent="0.25">
      <c r="A38" s="59" t="s">
        <v>3</v>
      </c>
      <c r="B38" s="231">
        <v>808.14</v>
      </c>
      <c r="C38" s="75">
        <v>3.4645426880175784E-3</v>
      </c>
      <c r="D38" s="44">
        <v>1027.7539999999999</v>
      </c>
      <c r="E38" s="75">
        <v>4.0890555309961189E-3</v>
      </c>
      <c r="F38" s="44">
        <v>930.42700000000002</v>
      </c>
      <c r="G38" s="75">
        <v>3.9518339447469292E-3</v>
      </c>
      <c r="H38" s="179"/>
      <c r="I38" s="180"/>
      <c r="J38" s="171">
        <f t="shared" si="3"/>
        <v>808.14</v>
      </c>
      <c r="K38" s="171">
        <f t="shared" si="4"/>
        <v>1027.7539999999999</v>
      </c>
      <c r="L38" s="171">
        <f t="shared" si="5"/>
        <v>930.42700000000002</v>
      </c>
      <c r="M38" s="181"/>
    </row>
    <row r="39" spans="1:13" ht="18" customHeight="1" x14ac:dyDescent="0.2">
      <c r="A39" s="404" t="s">
        <v>268</v>
      </c>
      <c r="B39" s="404"/>
      <c r="C39" s="404"/>
      <c r="D39" s="404"/>
      <c r="E39" s="14"/>
      <c r="F39" s="14"/>
      <c r="G39" s="4" t="s">
        <v>87</v>
      </c>
      <c r="H39" s="17"/>
      <c r="I39" s="181"/>
      <c r="J39" s="181"/>
      <c r="K39" s="181"/>
      <c r="L39" s="181"/>
      <c r="M39" s="181"/>
    </row>
    <row r="40" spans="1:13" x14ac:dyDescent="0.2">
      <c r="A40" s="405"/>
      <c r="B40" s="405"/>
      <c r="C40" s="405"/>
      <c r="D40" s="405"/>
    </row>
    <row r="41" spans="1:13" x14ac:dyDescent="0.2">
      <c r="B41" s="130"/>
      <c r="D41" s="130"/>
      <c r="F41" s="130"/>
    </row>
    <row r="42" spans="1:13" x14ac:dyDescent="0.2">
      <c r="B42" s="130"/>
      <c r="C42" s="130"/>
      <c r="D42" s="130"/>
      <c r="E42" s="130"/>
      <c r="F42" s="130"/>
    </row>
    <row r="43" spans="1:13" x14ac:dyDescent="0.2">
      <c r="B43" s="130"/>
      <c r="C43" s="130"/>
      <c r="D43" s="130"/>
      <c r="E43" s="130"/>
      <c r="F43" s="130"/>
    </row>
    <row r="44" spans="1:13" x14ac:dyDescent="0.2">
      <c r="B44" s="246"/>
      <c r="C44" s="157"/>
      <c r="D44" s="246"/>
      <c r="E44" s="157"/>
      <c r="F44" s="246"/>
    </row>
    <row r="45" spans="1:13" x14ac:dyDescent="0.2">
      <c r="B45" s="130"/>
      <c r="D45" s="130"/>
      <c r="F45" s="130"/>
    </row>
  </sheetData>
  <mergeCells count="14">
    <mergeCell ref="A39:D40"/>
    <mergeCell ref="A7:A8"/>
    <mergeCell ref="B7:G7"/>
    <mergeCell ref="B3:G3"/>
    <mergeCell ref="B4:G4"/>
    <mergeCell ref="B5:C5"/>
    <mergeCell ref="D5:E5"/>
    <mergeCell ref="F5:G5"/>
    <mergeCell ref="A9:A10"/>
    <mergeCell ref="B9:G9"/>
    <mergeCell ref="A11:A12"/>
    <mergeCell ref="B11:G11"/>
    <mergeCell ref="A29:A30"/>
    <mergeCell ref="B29:G29"/>
  </mergeCells>
  <conditionalFormatting sqref="C13:C28 C31:C38 E13:E28 E31:E38 G13:G28 G31:G38">
    <cfRule type="dataBar" priority="1">
      <dataBar>
        <cfvo type="num" val="0"/>
        <cfvo type="num" val="1"/>
        <color rgb="FF63C384"/>
      </dataBar>
      <extLst>
        <ext xmlns:x14="http://schemas.microsoft.com/office/spreadsheetml/2009/9/main" uri="{B025F937-C7B1-47D3-B67F-A62EFF666E3E}">
          <x14:id>{E21D6D34-F640-4179-9EEA-268C1693C076}</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E21D6D34-F640-4179-9EEA-268C1693C076}">
            <x14:dataBar minLength="0" maxLength="100" gradient="0" direction="rightToLeft">
              <x14:cfvo type="num">
                <xm:f>0</xm:f>
              </x14:cfvo>
              <x14:cfvo type="num">
                <xm:f>1</xm:f>
              </x14:cfvo>
              <x14:negativeFillColor rgb="FFFF0000"/>
              <x14:axisColor rgb="FF000000"/>
            </x14:dataBar>
          </x14:cfRule>
          <xm:sqref>C13:C28 C31:C38 E13:E28 E31:E38 G13:G28 G31:G38</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showGridLines="0" zoomScale="115" zoomScaleNormal="115" workbookViewId="0">
      <selection activeCell="Q33" sqref="Q33"/>
    </sheetView>
  </sheetViews>
  <sheetFormatPr defaultRowHeight="12" x14ac:dyDescent="0.2"/>
  <cols>
    <col min="1" max="1" width="30.85546875" style="114" customWidth="1"/>
    <col min="2" max="13" width="9.42578125" style="114" customWidth="1"/>
    <col min="14" max="15" width="8.28515625" style="114" customWidth="1"/>
    <col min="16" max="16" width="5.7109375" style="114" customWidth="1"/>
    <col min="17" max="16384" width="9.140625" style="114"/>
  </cols>
  <sheetData>
    <row r="1" spans="1:16" s="128" customFormat="1" ht="20.25" x14ac:dyDescent="0.35">
      <c r="A1" s="21" t="s">
        <v>273</v>
      </c>
      <c r="B1" s="123"/>
      <c r="C1" s="123"/>
      <c r="D1" s="123"/>
      <c r="E1" s="123"/>
      <c r="F1" s="123"/>
      <c r="G1" s="123"/>
      <c r="H1" s="123"/>
      <c r="I1" s="123"/>
      <c r="J1" s="113"/>
      <c r="M1" s="292" t="str">
        <f>Obsah!$A$1</f>
        <v>I. čtvrtletí 2018</v>
      </c>
    </row>
    <row r="2" spans="1:16" ht="7.5" customHeight="1" x14ac:dyDescent="0.2">
      <c r="A2" s="13"/>
      <c r="B2" s="13"/>
      <c r="C2" s="13"/>
      <c r="D2" s="13"/>
      <c r="E2" s="13"/>
      <c r="F2" s="13"/>
      <c r="G2" s="13"/>
      <c r="H2" s="13"/>
      <c r="I2" s="13"/>
      <c r="J2" s="13"/>
    </row>
    <row r="3" spans="1:16" x14ac:dyDescent="0.2">
      <c r="A3" s="374"/>
      <c r="B3" s="391" t="s">
        <v>8</v>
      </c>
      <c r="C3" s="375"/>
      <c r="D3" s="393"/>
      <c r="E3" s="391" t="s">
        <v>9</v>
      </c>
      <c r="F3" s="375"/>
      <c r="G3" s="393"/>
      <c r="H3" s="391" t="s">
        <v>10</v>
      </c>
      <c r="I3" s="375"/>
      <c r="J3" s="393"/>
      <c r="K3" s="391" t="s">
        <v>292</v>
      </c>
      <c r="L3" s="375"/>
      <c r="M3" s="375"/>
      <c r="N3" s="262"/>
    </row>
    <row r="4" spans="1:16" ht="25.5" customHeight="1" x14ac:dyDescent="0.2">
      <c r="A4" s="375"/>
      <c r="B4" s="194" t="s">
        <v>274</v>
      </c>
      <c r="C4" s="194" t="s">
        <v>275</v>
      </c>
      <c r="D4" s="263" t="s">
        <v>276</v>
      </c>
      <c r="E4" s="194" t="s">
        <v>274</v>
      </c>
      <c r="F4" s="194" t="s">
        <v>275</v>
      </c>
      <c r="G4" s="263" t="s">
        <v>276</v>
      </c>
      <c r="H4" s="194" t="s">
        <v>274</v>
      </c>
      <c r="I4" s="194" t="s">
        <v>275</v>
      </c>
      <c r="J4" s="263" t="s">
        <v>276</v>
      </c>
      <c r="K4" s="194" t="s">
        <v>274</v>
      </c>
      <c r="L4" s="194" t="s">
        <v>275</v>
      </c>
      <c r="M4" s="264" t="s">
        <v>276</v>
      </c>
      <c r="N4" s="262"/>
    </row>
    <row r="5" spans="1:16" x14ac:dyDescent="0.2">
      <c r="A5" s="265" t="s">
        <v>7</v>
      </c>
      <c r="B5" s="266">
        <v>18955.822597418846</v>
      </c>
      <c r="C5" s="266">
        <v>12906.368154000002</v>
      </c>
      <c r="D5" s="267">
        <v>0.68086563311461989</v>
      </c>
      <c r="E5" s="268">
        <v>18797.615050910845</v>
      </c>
      <c r="F5" s="266">
        <v>12590.887811599996</v>
      </c>
      <c r="G5" s="267">
        <v>0.66981304689447296</v>
      </c>
      <c r="H5" s="268">
        <v>18539.012522305624</v>
      </c>
      <c r="I5" s="266">
        <v>12577.0987262</v>
      </c>
      <c r="J5" s="267">
        <v>0.67841254819088048</v>
      </c>
      <c r="K5" s="269">
        <v>56292.450170635311</v>
      </c>
      <c r="L5" s="270">
        <v>38074.354691799999</v>
      </c>
      <c r="M5" s="271">
        <v>0.67636698307478016</v>
      </c>
      <c r="N5" s="262"/>
      <c r="P5" s="272"/>
    </row>
    <row r="6" spans="1:16" x14ac:dyDescent="0.2">
      <c r="A6" s="37" t="s">
        <v>44</v>
      </c>
      <c r="B6" s="273">
        <v>1655.6995260000006</v>
      </c>
      <c r="C6" s="274">
        <v>1025.9884299999999</v>
      </c>
      <c r="D6" s="275">
        <v>0.6196706672246759</v>
      </c>
      <c r="E6" s="273">
        <v>1574.4018649999998</v>
      </c>
      <c r="F6" s="274">
        <v>946.77383299999997</v>
      </c>
      <c r="G6" s="275">
        <v>0.60135461856811256</v>
      </c>
      <c r="H6" s="273">
        <v>1715.6610350000005</v>
      </c>
      <c r="I6" s="274">
        <v>1090.4859286000003</v>
      </c>
      <c r="J6" s="276">
        <v>0.63560686310043757</v>
      </c>
      <c r="K6" s="298">
        <v>4945.7624260000011</v>
      </c>
      <c r="L6" s="277">
        <v>3063.2481916000002</v>
      </c>
      <c r="M6" s="278">
        <v>0.61936824451907058</v>
      </c>
      <c r="N6" s="262"/>
      <c r="O6" s="279"/>
    </row>
    <row r="7" spans="1:16" x14ac:dyDescent="0.2">
      <c r="A7" s="48" t="s">
        <v>43</v>
      </c>
      <c r="B7" s="280">
        <v>235.68636399999991</v>
      </c>
      <c r="C7" s="281">
        <v>232.590385</v>
      </c>
      <c r="D7" s="276">
        <v>0.98686398760006366</v>
      </c>
      <c r="E7" s="280">
        <v>205.18201100000002</v>
      </c>
      <c r="F7" s="282">
        <v>202.16243999999998</v>
      </c>
      <c r="G7" s="276">
        <v>0.9852834515789981</v>
      </c>
      <c r="H7" s="280">
        <v>217.08345200000014</v>
      </c>
      <c r="I7" s="281">
        <v>213.53818000000007</v>
      </c>
      <c r="J7" s="276">
        <v>0.98366862159534818</v>
      </c>
      <c r="K7" s="283">
        <v>657.95182700000009</v>
      </c>
      <c r="L7" s="284">
        <v>648.29100500000004</v>
      </c>
      <c r="M7" s="285">
        <v>0.98531682472248827</v>
      </c>
      <c r="N7" s="262"/>
      <c r="O7" s="279"/>
    </row>
    <row r="8" spans="1:16" x14ac:dyDescent="0.2">
      <c r="A8" s="48" t="s">
        <v>42</v>
      </c>
      <c r="B8" s="280">
        <v>2470.7777920000003</v>
      </c>
      <c r="C8" s="281">
        <v>2016.5498419999999</v>
      </c>
      <c r="D8" s="276">
        <v>0.81615993495217543</v>
      </c>
      <c r="E8" s="280">
        <v>2451.9586369999993</v>
      </c>
      <c r="F8" s="282">
        <v>2015.6598539999998</v>
      </c>
      <c r="G8" s="276">
        <v>0.82206111619655364</v>
      </c>
      <c r="H8" s="280">
        <v>2263.3759730000002</v>
      </c>
      <c r="I8" s="281">
        <v>1845.0629019999997</v>
      </c>
      <c r="J8" s="276">
        <v>0.81518180099546345</v>
      </c>
      <c r="K8" s="283">
        <v>7186.1124019999997</v>
      </c>
      <c r="L8" s="284">
        <v>5877.2725979999996</v>
      </c>
      <c r="M8" s="285">
        <v>0.81786538662605235</v>
      </c>
      <c r="N8" s="262"/>
      <c r="O8" s="279"/>
    </row>
    <row r="9" spans="1:16" x14ac:dyDescent="0.2">
      <c r="A9" s="37" t="s">
        <v>70</v>
      </c>
      <c r="B9" s="280">
        <v>0.98224999999999996</v>
      </c>
      <c r="C9" s="281">
        <v>0</v>
      </c>
      <c r="D9" s="276">
        <v>0</v>
      </c>
      <c r="E9" s="280">
        <v>0.92944999999999989</v>
      </c>
      <c r="F9" s="282">
        <v>0</v>
      </c>
      <c r="G9" s="276">
        <v>0</v>
      </c>
      <c r="H9" s="280">
        <v>1.0424640000000003</v>
      </c>
      <c r="I9" s="281">
        <v>0</v>
      </c>
      <c r="J9" s="276">
        <v>0</v>
      </c>
      <c r="K9" s="283">
        <v>2.954164</v>
      </c>
      <c r="L9" s="284">
        <v>0</v>
      </c>
      <c r="M9" s="285">
        <v>0</v>
      </c>
      <c r="N9" s="262"/>
      <c r="O9" s="279"/>
    </row>
    <row r="10" spans="1:16" x14ac:dyDescent="0.2">
      <c r="A10" s="48" t="s">
        <v>71</v>
      </c>
      <c r="B10" s="280">
        <v>1.50865</v>
      </c>
      <c r="C10" s="281">
        <v>0</v>
      </c>
      <c r="D10" s="276">
        <v>0</v>
      </c>
      <c r="E10" s="280">
        <v>1.0888100000000001</v>
      </c>
      <c r="F10" s="282">
        <v>0</v>
      </c>
      <c r="G10" s="276">
        <v>0</v>
      </c>
      <c r="H10" s="280">
        <v>1.2965799999999998</v>
      </c>
      <c r="I10" s="281">
        <v>0</v>
      </c>
      <c r="J10" s="276">
        <v>0</v>
      </c>
      <c r="K10" s="283">
        <v>3.8940399999999995</v>
      </c>
      <c r="L10" s="284">
        <v>0</v>
      </c>
      <c r="M10" s="285">
        <v>0</v>
      </c>
      <c r="N10" s="262"/>
      <c r="O10" s="279"/>
    </row>
    <row r="11" spans="1:16" x14ac:dyDescent="0.2">
      <c r="A11" s="37" t="s">
        <v>72</v>
      </c>
      <c r="B11" s="280">
        <v>6.3600000000000002E-3</v>
      </c>
      <c r="C11" s="281">
        <v>0</v>
      </c>
      <c r="D11" s="276">
        <v>0</v>
      </c>
      <c r="E11" s="280">
        <v>1.9800000000000002E-2</v>
      </c>
      <c r="F11" s="282">
        <v>0</v>
      </c>
      <c r="G11" s="276">
        <v>0</v>
      </c>
      <c r="H11" s="280">
        <v>2.8709999999999999E-2</v>
      </c>
      <c r="I11" s="281">
        <v>0</v>
      </c>
      <c r="J11" s="276">
        <v>0</v>
      </c>
      <c r="K11" s="283">
        <v>5.4870000000000002E-2</v>
      </c>
      <c r="L11" s="284">
        <v>0</v>
      </c>
      <c r="M11" s="285">
        <v>0</v>
      </c>
      <c r="N11" s="262"/>
      <c r="O11" s="279"/>
    </row>
    <row r="12" spans="1:16" x14ac:dyDescent="0.2">
      <c r="A12" s="48" t="s">
        <v>41</v>
      </c>
      <c r="B12" s="280">
        <v>8474.5532180000009</v>
      </c>
      <c r="C12" s="281">
        <v>7379.9142419999998</v>
      </c>
      <c r="D12" s="276">
        <v>0.8708322494600681</v>
      </c>
      <c r="E12" s="280">
        <v>8478.0085299999992</v>
      </c>
      <c r="F12" s="282">
        <v>7377.8204655999989</v>
      </c>
      <c r="G12" s="276">
        <v>0.87023036595128311</v>
      </c>
      <c r="H12" s="280">
        <v>8380.7415800000017</v>
      </c>
      <c r="I12" s="281">
        <v>7382.4478007999996</v>
      </c>
      <c r="J12" s="276">
        <v>0.88088240525368855</v>
      </c>
      <c r="K12" s="283">
        <v>25333.303328000002</v>
      </c>
      <c r="L12" s="284">
        <v>22140.182508399997</v>
      </c>
      <c r="M12" s="285">
        <v>0.87395560783142079</v>
      </c>
      <c r="N12" s="262"/>
      <c r="O12" s="279"/>
    </row>
    <row r="13" spans="1:16" x14ac:dyDescent="0.2">
      <c r="A13" s="48" t="s">
        <v>84</v>
      </c>
      <c r="B13" s="280">
        <v>130.57499999999999</v>
      </c>
      <c r="C13" s="281">
        <v>0</v>
      </c>
      <c r="D13" s="276">
        <v>0</v>
      </c>
      <c r="E13" s="280">
        <v>138.47800000000001</v>
      </c>
      <c r="F13" s="282">
        <v>0</v>
      </c>
      <c r="G13" s="276">
        <v>0</v>
      </c>
      <c r="H13" s="280">
        <v>121.369</v>
      </c>
      <c r="I13" s="281">
        <v>0</v>
      </c>
      <c r="J13" s="276">
        <v>0</v>
      </c>
      <c r="K13" s="283">
        <v>390.42200000000003</v>
      </c>
      <c r="L13" s="284">
        <v>0</v>
      </c>
      <c r="M13" s="285">
        <v>0</v>
      </c>
      <c r="N13" s="262"/>
      <c r="O13" s="279"/>
    </row>
    <row r="14" spans="1:16" x14ac:dyDescent="0.2">
      <c r="A14" s="48" t="s">
        <v>40</v>
      </c>
      <c r="B14" s="280">
        <v>0.14965999999999999</v>
      </c>
      <c r="C14" s="281">
        <v>0</v>
      </c>
      <c r="D14" s="276">
        <v>0</v>
      </c>
      <c r="E14" s="280">
        <v>4.3270000000000003E-2</v>
      </c>
      <c r="F14" s="282">
        <v>0</v>
      </c>
      <c r="G14" s="276">
        <v>0</v>
      </c>
      <c r="H14" s="280">
        <v>0.11637500000000001</v>
      </c>
      <c r="I14" s="281">
        <v>0</v>
      </c>
      <c r="J14" s="276">
        <v>0</v>
      </c>
      <c r="K14" s="283">
        <v>0.309305</v>
      </c>
      <c r="L14" s="284">
        <v>0</v>
      </c>
      <c r="M14" s="285">
        <v>0</v>
      </c>
      <c r="N14" s="262"/>
      <c r="O14" s="279"/>
    </row>
    <row r="15" spans="1:16" x14ac:dyDescent="0.2">
      <c r="A15" s="48" t="s">
        <v>39</v>
      </c>
      <c r="B15" s="280">
        <v>666.52562999999998</v>
      </c>
      <c r="C15" s="281">
        <v>61.796349999999997</v>
      </c>
      <c r="D15" s="276">
        <v>9.2714139139705692E-2</v>
      </c>
      <c r="E15" s="280">
        <v>613.56421</v>
      </c>
      <c r="F15" s="282">
        <v>61.081000000000003</v>
      </c>
      <c r="G15" s="276">
        <v>9.9551112995981308E-2</v>
      </c>
      <c r="H15" s="280">
        <v>552.95863999999995</v>
      </c>
      <c r="I15" s="281">
        <v>63.884900000000002</v>
      </c>
      <c r="J15" s="276">
        <v>0.11553287240434476</v>
      </c>
      <c r="K15" s="283">
        <v>1833.0484799999999</v>
      </c>
      <c r="L15" s="284">
        <v>186.76224999999999</v>
      </c>
      <c r="M15" s="285">
        <v>0.10188614869585992</v>
      </c>
      <c r="N15" s="262"/>
      <c r="O15" s="279"/>
    </row>
    <row r="16" spans="1:16" x14ac:dyDescent="0.2">
      <c r="A16" s="48" t="s">
        <v>38</v>
      </c>
      <c r="B16" s="280">
        <v>43.491550000000004</v>
      </c>
      <c r="C16" s="281">
        <v>39.810707000000001</v>
      </c>
      <c r="D16" s="276">
        <v>0.91536647923562153</v>
      </c>
      <c r="E16" s="280">
        <v>48.785420999999992</v>
      </c>
      <c r="F16" s="282">
        <v>37.592652999999999</v>
      </c>
      <c r="G16" s="276">
        <v>0.77057145822314421</v>
      </c>
      <c r="H16" s="280">
        <v>50.778658</v>
      </c>
      <c r="I16" s="281">
        <v>43.079012000000006</v>
      </c>
      <c r="J16" s="276">
        <v>0.8483684621992178</v>
      </c>
      <c r="K16" s="283">
        <v>143.05562900000001</v>
      </c>
      <c r="L16" s="284">
        <v>120.482372</v>
      </c>
      <c r="M16" s="285">
        <v>0.84220643984585875</v>
      </c>
      <c r="N16" s="262"/>
      <c r="O16" s="279"/>
    </row>
    <row r="17" spans="1:15" x14ac:dyDescent="0.2">
      <c r="A17" s="48" t="s">
        <v>37</v>
      </c>
      <c r="B17" s="280">
        <v>325.281654</v>
      </c>
      <c r="C17" s="281">
        <v>260.04392999999999</v>
      </c>
      <c r="D17" s="276">
        <v>0.79944235035155098</v>
      </c>
      <c r="E17" s="280">
        <v>313.29545799999994</v>
      </c>
      <c r="F17" s="282">
        <v>252.81373399999995</v>
      </c>
      <c r="G17" s="276">
        <v>0.80694988562521708</v>
      </c>
      <c r="H17" s="280">
        <v>290.112595</v>
      </c>
      <c r="I17" s="281">
        <v>218.51531999999997</v>
      </c>
      <c r="J17" s="276">
        <v>0.75320866369141948</v>
      </c>
      <c r="K17" s="283">
        <v>928.689707</v>
      </c>
      <c r="L17" s="284">
        <v>731.37298399999986</v>
      </c>
      <c r="M17" s="285">
        <v>0.78753213100917874</v>
      </c>
      <c r="N17" s="262"/>
      <c r="O17" s="279"/>
    </row>
    <row r="18" spans="1:15" x14ac:dyDescent="0.2">
      <c r="A18" s="48" t="s">
        <v>36</v>
      </c>
      <c r="B18" s="280">
        <v>959.82512100000019</v>
      </c>
      <c r="C18" s="281">
        <v>469.90150100000005</v>
      </c>
      <c r="D18" s="276">
        <v>0.48956991301751934</v>
      </c>
      <c r="E18" s="280">
        <v>854.83823500000005</v>
      </c>
      <c r="F18" s="282">
        <v>442.75785400000001</v>
      </c>
      <c r="G18" s="276">
        <v>0.51794343756745975</v>
      </c>
      <c r="H18" s="280">
        <v>956.89476000000002</v>
      </c>
      <c r="I18" s="281">
        <v>480.82079399999998</v>
      </c>
      <c r="J18" s="276">
        <v>0.50248032918478935</v>
      </c>
      <c r="K18" s="283">
        <v>2771.5581160000002</v>
      </c>
      <c r="L18" s="284">
        <v>1393.480149</v>
      </c>
      <c r="M18" s="285">
        <v>0.50277861429480486</v>
      </c>
      <c r="N18" s="262"/>
      <c r="O18" s="279"/>
    </row>
    <row r="19" spans="1:15" x14ac:dyDescent="0.2">
      <c r="A19" s="48" t="s">
        <v>3</v>
      </c>
      <c r="B19" s="280">
        <v>0</v>
      </c>
      <c r="C19" s="281">
        <v>0</v>
      </c>
      <c r="D19" s="276">
        <v>0</v>
      </c>
      <c r="E19" s="280">
        <v>0</v>
      </c>
      <c r="F19" s="282">
        <v>0</v>
      </c>
      <c r="G19" s="276">
        <v>0</v>
      </c>
      <c r="H19" s="280">
        <v>0</v>
      </c>
      <c r="I19" s="281">
        <v>0</v>
      </c>
      <c r="J19" s="276">
        <v>0</v>
      </c>
      <c r="K19" s="283">
        <v>0</v>
      </c>
      <c r="L19" s="284">
        <v>0</v>
      </c>
      <c r="M19" s="285">
        <v>0</v>
      </c>
      <c r="N19" s="262"/>
      <c r="O19" s="279"/>
    </row>
    <row r="20" spans="1:15" x14ac:dyDescent="0.2">
      <c r="A20" s="48" t="s">
        <v>35</v>
      </c>
      <c r="B20" s="280">
        <v>15.127558000000006</v>
      </c>
      <c r="C20" s="281">
        <v>1.4170780000000005</v>
      </c>
      <c r="D20" s="276">
        <v>9.3675264705645148E-2</v>
      </c>
      <c r="E20" s="280">
        <v>19.174661999999994</v>
      </c>
      <c r="F20" s="282">
        <v>1.543053</v>
      </c>
      <c r="G20" s="276">
        <v>8.0473543679674797E-2</v>
      </c>
      <c r="H20" s="280">
        <v>17.887532</v>
      </c>
      <c r="I20" s="281">
        <v>2.0981310000000004</v>
      </c>
      <c r="J20" s="276">
        <v>0.11729572307683366</v>
      </c>
      <c r="K20" s="283">
        <v>52.189751999999999</v>
      </c>
      <c r="L20" s="284">
        <v>5.0582620000000009</v>
      </c>
      <c r="M20" s="285">
        <v>9.6920598511370609E-2</v>
      </c>
      <c r="N20" s="262"/>
      <c r="O20" s="279"/>
    </row>
    <row r="21" spans="1:15" ht="12.75" thickBot="1" x14ac:dyDescent="0.25">
      <c r="A21" s="38" t="s">
        <v>34</v>
      </c>
      <c r="B21" s="286">
        <v>3975.6322644188444</v>
      </c>
      <c r="C21" s="287">
        <v>1418.3556889999993</v>
      </c>
      <c r="D21" s="288">
        <v>0.35676229456482028</v>
      </c>
      <c r="E21" s="286">
        <v>4097.8466919108469</v>
      </c>
      <c r="F21" s="289">
        <v>1252.6829249999992</v>
      </c>
      <c r="G21" s="288">
        <v>0.30569296979137761</v>
      </c>
      <c r="H21" s="286">
        <v>3969.6651683056211</v>
      </c>
      <c r="I21" s="287">
        <v>1237.1657577999999</v>
      </c>
      <c r="J21" s="288">
        <v>0.31165493948399214</v>
      </c>
      <c r="K21" s="290">
        <v>12043.144124635312</v>
      </c>
      <c r="L21" s="290">
        <v>3908.2043717999982</v>
      </c>
      <c r="M21" s="291">
        <v>0.32451694768025086</v>
      </c>
      <c r="N21" s="262"/>
      <c r="O21" s="279"/>
    </row>
    <row r="22" spans="1:15" s="129" customFormat="1" ht="11.25" x14ac:dyDescent="0.2">
      <c r="A22" s="121"/>
      <c r="B22" s="5"/>
      <c r="C22" s="5"/>
      <c r="D22" s="5"/>
      <c r="E22" s="5"/>
      <c r="F22" s="5"/>
      <c r="G22" s="5"/>
      <c r="H22" s="5"/>
      <c r="I22" s="5"/>
      <c r="M22" s="4" t="s">
        <v>87</v>
      </c>
    </row>
    <row r="23" spans="1:15" x14ac:dyDescent="0.2">
      <c r="A23" s="242"/>
      <c r="B23" s="53"/>
      <c r="C23" s="13"/>
      <c r="D23" s="13"/>
      <c r="E23" s="13"/>
      <c r="F23" s="13"/>
      <c r="G23" s="13"/>
      <c r="H23" s="13"/>
      <c r="I23" s="13"/>
    </row>
    <row r="24" spans="1:15" x14ac:dyDescent="0.2">
      <c r="A24" s="242"/>
      <c r="B24" s="53"/>
    </row>
    <row r="25" spans="1:15" x14ac:dyDescent="0.2">
      <c r="A25" s="242"/>
      <c r="B25" s="53"/>
      <c r="C25" s="130"/>
      <c r="D25" s="130"/>
      <c r="E25" s="130"/>
      <c r="F25" s="130"/>
      <c r="G25" s="130"/>
      <c r="H25" s="130"/>
      <c r="I25" s="130"/>
      <c r="J25" s="130"/>
    </row>
    <row r="26" spans="1:15" x14ac:dyDescent="0.2">
      <c r="A26" s="242"/>
      <c r="B26" s="53"/>
      <c r="C26" s="130"/>
      <c r="D26" s="130"/>
      <c r="E26" s="130"/>
      <c r="F26" s="130"/>
      <c r="G26" s="130"/>
      <c r="H26" s="130"/>
      <c r="I26" s="130"/>
      <c r="J26" s="130"/>
    </row>
    <row r="27" spans="1:15" x14ac:dyDescent="0.2">
      <c r="A27" s="242"/>
      <c r="B27" s="53"/>
    </row>
    <row r="28" spans="1:15" x14ac:dyDescent="0.2">
      <c r="A28" s="242"/>
      <c r="B28" s="53"/>
    </row>
    <row r="29" spans="1:15" x14ac:dyDescent="0.2">
      <c r="A29" s="242"/>
      <c r="B29" s="53"/>
    </row>
    <row r="30" spans="1:15" x14ac:dyDescent="0.2">
      <c r="A30" s="242"/>
      <c r="B30" s="53"/>
    </row>
    <row r="31" spans="1:15" x14ac:dyDescent="0.2">
      <c r="A31" s="242"/>
      <c r="B31" s="53"/>
    </row>
    <row r="32" spans="1:15" x14ac:dyDescent="0.2">
      <c r="A32" s="242"/>
      <c r="B32" s="53"/>
    </row>
    <row r="33" spans="1:2" x14ac:dyDescent="0.2">
      <c r="A33" s="242"/>
      <c r="B33" s="53"/>
    </row>
    <row r="34" spans="1:2" x14ac:dyDescent="0.2">
      <c r="A34" s="242"/>
      <c r="B34" s="53"/>
    </row>
    <row r="35" spans="1:2" x14ac:dyDescent="0.2">
      <c r="A35" s="242"/>
      <c r="B35" s="53"/>
    </row>
    <row r="36" spans="1:2" x14ac:dyDescent="0.2">
      <c r="A36" s="242"/>
      <c r="B36" s="53"/>
    </row>
    <row r="37" spans="1:2" x14ac:dyDescent="0.2">
      <c r="A37" s="242"/>
      <c r="B37" s="53"/>
    </row>
    <row r="38" spans="1:2" x14ac:dyDescent="0.2">
      <c r="A38" s="242"/>
      <c r="B38" s="53"/>
    </row>
  </sheetData>
  <mergeCells count="5">
    <mergeCell ref="K3:M3"/>
    <mergeCell ref="A3:A4"/>
    <mergeCell ref="B3:D3"/>
    <mergeCell ref="E3:G3"/>
    <mergeCell ref="H3:J3"/>
  </mergeCells>
  <pageMargins left="0.31496062992125984" right="0.31496062992125984" top="0.3543307086614173" bottom="0.3543307086614173" header="0.31496062992125984" footer="0.19685039370078741"/>
  <pageSetup paperSize="9"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zoomScaleNormal="100" workbookViewId="0">
      <selection activeCell="E3" sqref="E3:G3"/>
    </sheetView>
  </sheetViews>
  <sheetFormatPr defaultRowHeight="12" x14ac:dyDescent="0.2"/>
  <cols>
    <col min="1" max="1" width="32.5703125" style="114" customWidth="1"/>
    <col min="2" max="13" width="9.28515625" style="114" customWidth="1"/>
    <col min="14" max="14" width="10.140625" style="262" customWidth="1"/>
    <col min="15" max="15" width="8.42578125" style="114" customWidth="1"/>
    <col min="16" max="16" width="11.42578125" style="114" bestFit="1" customWidth="1"/>
    <col min="17" max="17" width="9.5703125" style="114" bestFit="1" customWidth="1"/>
    <col min="18" max="16384" width="9.140625" style="114"/>
  </cols>
  <sheetData>
    <row r="1" spans="1:15" s="128" customFormat="1" ht="18.75" x14ac:dyDescent="0.3">
      <c r="A1" s="21" t="s">
        <v>287</v>
      </c>
      <c r="B1" s="123"/>
      <c r="C1" s="123"/>
      <c r="D1" s="123"/>
      <c r="E1" s="123"/>
      <c r="F1" s="123"/>
      <c r="G1" s="123"/>
      <c r="H1" s="123"/>
      <c r="I1" s="123"/>
      <c r="J1" s="123"/>
      <c r="K1" s="123"/>
      <c r="L1" s="123"/>
      <c r="M1" s="292" t="str">
        <f>Obsah!$A$1</f>
        <v>I. čtvrtletí 2018</v>
      </c>
      <c r="N1" s="299"/>
    </row>
    <row r="2" spans="1:15" ht="7.5" customHeight="1" x14ac:dyDescent="0.2">
      <c r="A2" s="13"/>
      <c r="B2" s="13"/>
      <c r="C2" s="13"/>
      <c r="D2" s="13"/>
      <c r="E2" s="13"/>
      <c r="F2" s="13"/>
      <c r="G2" s="13"/>
      <c r="H2" s="13"/>
      <c r="I2" s="13"/>
      <c r="J2" s="13"/>
      <c r="K2" s="13"/>
      <c r="L2" s="13"/>
      <c r="M2" s="13"/>
      <c r="N2" s="13"/>
    </row>
    <row r="3" spans="1:15" x14ac:dyDescent="0.2">
      <c r="A3" s="374"/>
      <c r="B3" s="376" t="s">
        <v>272</v>
      </c>
      <c r="C3" s="376"/>
      <c r="D3" s="376"/>
      <c r="E3" s="376" t="s">
        <v>290</v>
      </c>
      <c r="F3" s="376"/>
      <c r="G3" s="376"/>
      <c r="H3" s="376" t="s">
        <v>288</v>
      </c>
      <c r="I3" s="376"/>
      <c r="J3" s="376"/>
      <c r="K3" s="376" t="s">
        <v>289</v>
      </c>
      <c r="L3" s="376"/>
      <c r="M3" s="391"/>
      <c r="N3" s="300"/>
    </row>
    <row r="4" spans="1:15" x14ac:dyDescent="0.2">
      <c r="A4" s="375"/>
      <c r="B4" s="194" t="s">
        <v>8</v>
      </c>
      <c r="C4" s="194" t="s">
        <v>9</v>
      </c>
      <c r="D4" s="194" t="s">
        <v>10</v>
      </c>
      <c r="E4" s="194" t="s">
        <v>8</v>
      </c>
      <c r="F4" s="194" t="s">
        <v>9</v>
      </c>
      <c r="G4" s="194" t="s">
        <v>10</v>
      </c>
      <c r="H4" s="194" t="s">
        <v>8</v>
      </c>
      <c r="I4" s="194" t="s">
        <v>9</v>
      </c>
      <c r="J4" s="194" t="s">
        <v>10</v>
      </c>
      <c r="K4" s="194" t="s">
        <v>8</v>
      </c>
      <c r="L4" s="194" t="s">
        <v>9</v>
      </c>
      <c r="M4" s="60" t="s">
        <v>10</v>
      </c>
    </row>
    <row r="5" spans="1:15" s="131" customFormat="1" x14ac:dyDescent="0.2">
      <c r="A5" s="370" t="s">
        <v>69</v>
      </c>
      <c r="B5" s="371">
        <f>SUM(B6:D6)</f>
        <v>59380.657272635319</v>
      </c>
      <c r="C5" s="372"/>
      <c r="D5" s="373"/>
      <c r="E5" s="371">
        <v>59304.1</v>
      </c>
      <c r="F5" s="372"/>
      <c r="G5" s="373"/>
      <c r="H5" s="438">
        <f>+B5-E5</f>
        <v>76.55727263532026</v>
      </c>
      <c r="I5" s="439"/>
      <c r="J5" s="440"/>
      <c r="K5" s="434">
        <f>+B5/E5-1</f>
        <v>1.2909271472851813E-3</v>
      </c>
      <c r="L5" s="435"/>
      <c r="M5" s="435"/>
      <c r="N5" s="301"/>
    </row>
    <row r="6" spans="1:15" s="131" customFormat="1" x14ac:dyDescent="0.2">
      <c r="A6" s="369"/>
      <c r="B6" s="225">
        <v>20093.580487418847</v>
      </c>
      <c r="C6" s="204">
        <v>19765.639506910848</v>
      </c>
      <c r="D6" s="226">
        <v>19521.437278305624</v>
      </c>
      <c r="E6" s="204">
        <v>24714.3</v>
      </c>
      <c r="F6" s="204">
        <v>18536.400000000001</v>
      </c>
      <c r="G6" s="204">
        <v>16053.4</v>
      </c>
      <c r="H6" s="225">
        <f>+B6-E6</f>
        <v>-4620.7195125811522</v>
      </c>
      <c r="I6" s="204">
        <f t="shared" ref="I6:J6" si="0">+C6-F6</f>
        <v>1229.2395069108461</v>
      </c>
      <c r="J6" s="226">
        <f t="shared" si="0"/>
        <v>3468.0372783056246</v>
      </c>
      <c r="K6" s="348">
        <f>+B6/E6-1</f>
        <v>-0.18696542133830019</v>
      </c>
      <c r="L6" s="349">
        <f t="shared" ref="L6:M6" si="1">+C6/F6-1</f>
        <v>6.631489970602944E-2</v>
      </c>
      <c r="M6" s="349">
        <f t="shared" si="1"/>
        <v>0.21603132534575997</v>
      </c>
      <c r="N6" s="302"/>
    </row>
    <row r="7" spans="1:15" s="13" customFormat="1" ht="12" customHeight="1" x14ac:dyDescent="0.2">
      <c r="A7" s="368" t="s">
        <v>88</v>
      </c>
      <c r="B7" s="360">
        <f>SUM(B8:D8)</f>
        <v>37888.544312806334</v>
      </c>
      <c r="C7" s="361"/>
      <c r="D7" s="362"/>
      <c r="E7" s="361">
        <f>SUM(E8:G8)</f>
        <v>37351.300000000003</v>
      </c>
      <c r="F7" s="361"/>
      <c r="G7" s="361"/>
      <c r="H7" s="441">
        <f>SUM(H8:J8)</f>
        <v>537.24431280633144</v>
      </c>
      <c r="I7" s="442"/>
      <c r="J7" s="443"/>
      <c r="K7" s="436">
        <f>+B7/E7-1</f>
        <v>1.4383550580738369E-2</v>
      </c>
      <c r="L7" s="437"/>
      <c r="M7" s="437"/>
      <c r="N7" s="260"/>
    </row>
    <row r="8" spans="1:15" s="190" customFormat="1" ht="12" customHeight="1" x14ac:dyDescent="0.2">
      <c r="A8" s="369"/>
      <c r="B8" s="225">
        <v>12352.475554099547</v>
      </c>
      <c r="C8" s="204">
        <v>13028.177592299893</v>
      </c>
      <c r="D8" s="226">
        <v>12507.891166406891</v>
      </c>
      <c r="E8" s="204">
        <v>16416.5</v>
      </c>
      <c r="F8" s="204">
        <v>11608</v>
      </c>
      <c r="G8" s="204">
        <v>9326.7999999999993</v>
      </c>
      <c r="H8" s="225">
        <f>+B8-E8</f>
        <v>-4064.0244459004534</v>
      </c>
      <c r="I8" s="204">
        <f t="shared" ref="I8" si="2">+C8-F8</f>
        <v>1420.1775922998931</v>
      </c>
      <c r="J8" s="226">
        <f t="shared" ref="J8" si="3">+D8-G8</f>
        <v>3181.0911664068917</v>
      </c>
      <c r="K8" s="348">
        <f t="shared" ref="K8:M8" si="4">+B8/E8-1</f>
        <v>-0.24755730185486879</v>
      </c>
      <c r="L8" s="349">
        <f t="shared" si="4"/>
        <v>0.12234472711060418</v>
      </c>
      <c r="M8" s="349">
        <f t="shared" si="4"/>
        <v>0.34106994536249213</v>
      </c>
    </row>
    <row r="9" spans="1:15" s="190" customFormat="1" ht="12" hidden="1" customHeight="1" x14ac:dyDescent="0.2">
      <c r="A9" s="358" t="s">
        <v>108</v>
      </c>
      <c r="B9" s="360">
        <f>SUM(B10:D10)</f>
        <v>48.209506000017427</v>
      </c>
      <c r="C9" s="361"/>
      <c r="D9" s="362"/>
      <c r="E9" s="361">
        <f>SUM(E10:G10)</f>
        <v>36.200000000000003</v>
      </c>
      <c r="F9" s="361"/>
      <c r="G9" s="361"/>
      <c r="H9" s="360">
        <f>SUM(H10:J10)</f>
        <v>12.009506000017426</v>
      </c>
      <c r="I9" s="361"/>
      <c r="J9" s="362"/>
      <c r="K9" s="431">
        <f>+B9/E9-1</f>
        <v>0.33175430939274642</v>
      </c>
      <c r="L9" s="432"/>
      <c r="M9" s="433"/>
    </row>
    <row r="10" spans="1:15" s="190" customFormat="1" ht="12" hidden="1" customHeight="1" thickBot="1" x14ac:dyDescent="0.25">
      <c r="A10" s="359"/>
      <c r="B10" s="216">
        <v>16.542399000005389</v>
      </c>
      <c r="C10" s="116">
        <v>16.506021000008332</v>
      </c>
      <c r="D10" s="217">
        <v>15.161086000003706</v>
      </c>
      <c r="E10" s="116">
        <v>12</v>
      </c>
      <c r="F10" s="116">
        <v>11.9</v>
      </c>
      <c r="G10" s="116">
        <v>12.3</v>
      </c>
      <c r="H10" s="216">
        <f>+B10-E10</f>
        <v>4.5423990000053891</v>
      </c>
      <c r="I10" s="116">
        <f t="shared" ref="I10" si="5">+C10-F10</f>
        <v>4.6060210000083313</v>
      </c>
      <c r="J10" s="217">
        <f t="shared" ref="J10" si="6">+D10-G10</f>
        <v>2.8610860000037057</v>
      </c>
      <c r="K10" s="216">
        <f>+E10-H10</f>
        <v>7.4576009999946109</v>
      </c>
      <c r="L10" s="116">
        <f t="shared" ref="L10" si="7">+F10-I10</f>
        <v>7.2939789999916691</v>
      </c>
      <c r="M10" s="116">
        <f t="shared" ref="M10" si="8">+G10-J10</f>
        <v>9.438913999996295</v>
      </c>
    </row>
    <row r="11" spans="1:15" s="129" customFormat="1" ht="11.25" customHeight="1" x14ac:dyDescent="0.2">
      <c r="A11" s="121"/>
      <c r="B11" s="5"/>
      <c r="C11" s="5"/>
      <c r="D11" s="5"/>
      <c r="E11" s="5"/>
      <c r="F11" s="5"/>
      <c r="G11" s="5"/>
      <c r="I11" s="5"/>
      <c r="K11" s="5"/>
      <c r="L11" s="5"/>
      <c r="M11" s="4" t="s">
        <v>87</v>
      </c>
      <c r="N11" s="303"/>
    </row>
    <row r="12" spans="1:15" x14ac:dyDescent="0.2">
      <c r="A12" s="195"/>
      <c r="B12" s="196"/>
      <c r="C12" s="196"/>
      <c r="D12" s="196"/>
      <c r="E12" s="196"/>
      <c r="F12" s="196"/>
      <c r="G12" s="196"/>
      <c r="H12" s="196"/>
      <c r="I12" s="196"/>
      <c r="J12" s="196"/>
      <c r="K12" s="196"/>
      <c r="L12" s="196"/>
      <c r="M12" s="196"/>
      <c r="N12" s="304"/>
      <c r="O12" s="297"/>
    </row>
    <row r="13" spans="1:15" x14ac:dyDescent="0.2">
      <c r="A13" s="17"/>
      <c r="B13" s="53"/>
      <c r="C13" s="53"/>
      <c r="D13" s="53"/>
      <c r="E13" s="53"/>
      <c r="F13" s="53"/>
      <c r="G13" s="53"/>
      <c r="H13" s="53"/>
      <c r="I13" s="53"/>
      <c r="J13" s="53"/>
      <c r="K13" s="53"/>
      <c r="L13" s="53"/>
      <c r="M13" s="53"/>
      <c r="N13" s="304"/>
      <c r="O13" s="297"/>
    </row>
    <row r="14" spans="1:15" x14ac:dyDescent="0.2">
      <c r="A14" s="17"/>
      <c r="B14" s="196"/>
      <c r="C14" s="196"/>
      <c r="D14" s="196"/>
      <c r="E14" s="196"/>
      <c r="F14" s="196"/>
      <c r="G14" s="196"/>
      <c r="H14" s="196"/>
      <c r="I14" s="196"/>
      <c r="J14" s="196"/>
      <c r="K14" s="196"/>
      <c r="L14" s="196"/>
      <c r="M14" s="196"/>
      <c r="N14" s="53"/>
      <c r="O14" s="297"/>
    </row>
    <row r="15" spans="1:15" x14ac:dyDescent="0.2">
      <c r="A15" s="181"/>
      <c r="B15" s="171"/>
      <c r="C15" s="171"/>
      <c r="D15" s="171"/>
      <c r="E15" s="171"/>
      <c r="F15" s="171"/>
      <c r="G15" s="171"/>
      <c r="H15" s="171"/>
      <c r="I15" s="171"/>
      <c r="J15" s="171"/>
      <c r="K15" s="171"/>
      <c r="L15" s="171"/>
      <c r="M15" s="171"/>
      <c r="N15" s="53"/>
      <c r="O15" s="297"/>
    </row>
    <row r="16" spans="1:15" x14ac:dyDescent="0.2">
      <c r="A16" s="181"/>
      <c r="B16" s="171"/>
      <c r="C16" s="171"/>
      <c r="D16" s="171"/>
      <c r="E16" s="171"/>
      <c r="F16" s="171"/>
      <c r="G16" s="171"/>
      <c r="H16" s="171"/>
      <c r="I16" s="171"/>
      <c r="J16" s="171"/>
      <c r="K16" s="171"/>
      <c r="L16" s="171"/>
      <c r="M16" s="171"/>
      <c r="N16" s="304"/>
      <c r="O16" s="297"/>
    </row>
    <row r="17" spans="1:15" x14ac:dyDescent="0.2">
      <c r="A17" s="181"/>
      <c r="B17" s="171"/>
      <c r="C17" s="171"/>
      <c r="D17" s="171"/>
      <c r="E17" s="171"/>
      <c r="F17" s="171"/>
      <c r="G17" s="171"/>
      <c r="H17" s="171"/>
      <c r="I17" s="171"/>
      <c r="J17" s="171"/>
      <c r="K17" s="171"/>
      <c r="L17" s="171"/>
      <c r="M17" s="171"/>
      <c r="N17" s="304"/>
      <c r="O17" s="297"/>
    </row>
    <row r="18" spans="1:15" x14ac:dyDescent="0.2">
      <c r="A18" s="195"/>
      <c r="B18" s="195"/>
      <c r="C18" s="195"/>
      <c r="D18" s="195"/>
      <c r="E18" s="195"/>
      <c r="F18" s="195"/>
      <c r="G18" s="195"/>
      <c r="H18" s="195"/>
      <c r="I18" s="195"/>
      <c r="J18" s="195"/>
      <c r="K18" s="195"/>
      <c r="L18" s="195"/>
      <c r="M18" s="195"/>
      <c r="N18" s="304"/>
      <c r="O18" s="297"/>
    </row>
    <row r="19" spans="1:15" x14ac:dyDescent="0.2">
      <c r="A19" s="195"/>
      <c r="B19" s="195"/>
      <c r="C19" s="195"/>
      <c r="D19" s="195"/>
      <c r="E19" s="195"/>
      <c r="F19" s="195"/>
      <c r="G19" s="195"/>
      <c r="H19" s="195"/>
      <c r="I19" s="195"/>
      <c r="J19" s="195"/>
      <c r="K19" s="195"/>
      <c r="L19" s="195"/>
      <c r="M19" s="195"/>
      <c r="N19" s="304"/>
    </row>
    <row r="36" spans="1:4" x14ac:dyDescent="0.2">
      <c r="A36" s="238"/>
      <c r="B36" s="247"/>
      <c r="C36" s="239"/>
      <c r="D36" s="239"/>
    </row>
    <row r="37" spans="1:4" x14ac:dyDescent="0.2">
      <c r="B37" s="239"/>
      <c r="C37" s="239"/>
      <c r="D37" s="239"/>
    </row>
    <row r="38" spans="1:4" x14ac:dyDescent="0.2">
      <c r="B38" s="239"/>
      <c r="C38" s="239"/>
      <c r="D38" s="239"/>
    </row>
  </sheetData>
  <mergeCells count="20">
    <mergeCell ref="K3:M3"/>
    <mergeCell ref="A3:A4"/>
    <mergeCell ref="B3:D3"/>
    <mergeCell ref="E3:G3"/>
    <mergeCell ref="H3:J3"/>
    <mergeCell ref="K9:M9"/>
    <mergeCell ref="K5:M5"/>
    <mergeCell ref="K7:M7"/>
    <mergeCell ref="A5:A6"/>
    <mergeCell ref="B5:D5"/>
    <mergeCell ref="E5:G5"/>
    <mergeCell ref="H5:J5"/>
    <mergeCell ref="A9:A10"/>
    <mergeCell ref="B9:D9"/>
    <mergeCell ref="E9:G9"/>
    <mergeCell ref="H9:J9"/>
    <mergeCell ref="A7:A8"/>
    <mergeCell ref="B7:D7"/>
    <mergeCell ref="E7:G7"/>
    <mergeCell ref="H7:J7"/>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1:R44"/>
  <sheetViews>
    <sheetView showGridLines="0" zoomScaleNormal="100" workbookViewId="0">
      <selection activeCell="F44" sqref="F44"/>
    </sheetView>
  </sheetViews>
  <sheetFormatPr defaultRowHeight="12" x14ac:dyDescent="0.2"/>
  <cols>
    <col min="1" max="1" width="31.140625" style="114" customWidth="1"/>
    <col min="2" max="13" width="8.5703125" style="114" customWidth="1"/>
    <col min="14" max="14" width="10.140625" style="114" customWidth="1"/>
    <col min="15" max="15" width="8.42578125" style="114" customWidth="1"/>
    <col min="16" max="16" width="11.42578125" style="114" bestFit="1" customWidth="1"/>
    <col min="17" max="17" width="9.5703125" style="114" bestFit="1" customWidth="1"/>
    <col min="18" max="16384" width="9.140625" style="114"/>
  </cols>
  <sheetData>
    <row r="1" spans="1:18" s="128" customFormat="1" ht="18.75" x14ac:dyDescent="0.3">
      <c r="A1" s="21" t="s">
        <v>85</v>
      </c>
      <c r="B1" s="123"/>
      <c r="C1" s="123"/>
      <c r="D1" s="123"/>
      <c r="E1" s="123"/>
      <c r="F1" s="123"/>
      <c r="G1" s="123"/>
      <c r="H1" s="123"/>
      <c r="I1" s="123"/>
      <c r="J1" s="123"/>
      <c r="K1" s="123"/>
      <c r="L1" s="123"/>
      <c r="M1" s="123"/>
      <c r="N1" s="113" t="str">
        <f>Obsah!$A$1</f>
        <v>I. čtvrtletí 2018</v>
      </c>
    </row>
    <row r="2" spans="1:18" ht="7.5" customHeight="1" x14ac:dyDescent="0.2">
      <c r="A2" s="13"/>
      <c r="B2" s="13"/>
      <c r="C2" s="13"/>
      <c r="D2" s="13"/>
      <c r="E2" s="13"/>
      <c r="F2" s="13"/>
      <c r="G2" s="13"/>
      <c r="H2" s="13"/>
      <c r="I2" s="13"/>
      <c r="J2" s="13"/>
      <c r="K2" s="13"/>
      <c r="L2" s="13"/>
      <c r="M2" s="13"/>
      <c r="N2" s="13"/>
    </row>
    <row r="3" spans="1:18" x14ac:dyDescent="0.2">
      <c r="A3" s="374"/>
      <c r="B3" s="376" t="s">
        <v>48</v>
      </c>
      <c r="C3" s="376"/>
      <c r="D3" s="376"/>
      <c r="E3" s="376" t="s">
        <v>49</v>
      </c>
      <c r="F3" s="376"/>
      <c r="G3" s="376"/>
      <c r="H3" s="376" t="s">
        <v>50</v>
      </c>
      <c r="I3" s="376"/>
      <c r="J3" s="376"/>
      <c r="K3" s="376" t="s">
        <v>51</v>
      </c>
      <c r="L3" s="376"/>
      <c r="M3" s="376"/>
      <c r="N3" s="374" t="s">
        <v>7</v>
      </c>
      <c r="Q3" s="261"/>
      <c r="R3" s="261"/>
    </row>
    <row r="4" spans="1:18" x14ac:dyDescent="0.2">
      <c r="A4" s="375"/>
      <c r="B4" s="43" t="s">
        <v>8</v>
      </c>
      <c r="C4" s="43" t="s">
        <v>9</v>
      </c>
      <c r="D4" s="43" t="s">
        <v>10</v>
      </c>
      <c r="E4" s="43" t="s">
        <v>11</v>
      </c>
      <c r="F4" s="43" t="s">
        <v>12</v>
      </c>
      <c r="G4" s="43" t="s">
        <v>13</v>
      </c>
      <c r="H4" s="43" t="s">
        <v>14</v>
      </c>
      <c r="I4" s="43" t="s">
        <v>15</v>
      </c>
      <c r="J4" s="43" t="s">
        <v>16</v>
      </c>
      <c r="K4" s="43" t="s">
        <v>17</v>
      </c>
      <c r="L4" s="43" t="s">
        <v>18</v>
      </c>
      <c r="M4" s="43" t="s">
        <v>19</v>
      </c>
      <c r="N4" s="375"/>
    </row>
    <row r="5" spans="1:18" s="131" customFormat="1" x14ac:dyDescent="0.2">
      <c r="A5" s="370" t="s">
        <v>69</v>
      </c>
      <c r="B5" s="371">
        <f>SUM(B6:D6)</f>
        <v>59380.657272635319</v>
      </c>
      <c r="C5" s="372"/>
      <c r="D5" s="373"/>
      <c r="E5" s="378">
        <f>SUM(E6:G6)</f>
        <v>0</v>
      </c>
      <c r="F5" s="378"/>
      <c r="G5" s="378"/>
      <c r="H5" s="377">
        <f>SUM(H6:J6)</f>
        <v>0</v>
      </c>
      <c r="I5" s="378"/>
      <c r="J5" s="379"/>
      <c r="K5" s="377">
        <f>SUM(K6:M6)</f>
        <v>0</v>
      </c>
      <c r="L5" s="378"/>
      <c r="M5" s="379"/>
      <c r="N5" s="380">
        <f>SUM(B6:M6)</f>
        <v>59380.657272635319</v>
      </c>
      <c r="Q5" s="259"/>
      <c r="R5" s="259"/>
    </row>
    <row r="6" spans="1:18" s="131" customFormat="1" x14ac:dyDescent="0.2">
      <c r="A6" s="369"/>
      <c r="B6" s="225">
        <v>20093.580487418847</v>
      </c>
      <c r="C6" s="204">
        <v>19765.639506910848</v>
      </c>
      <c r="D6" s="226">
        <v>19521.437278305624</v>
      </c>
      <c r="E6" s="305">
        <v>0</v>
      </c>
      <c r="F6" s="305">
        <v>0</v>
      </c>
      <c r="G6" s="305">
        <v>0</v>
      </c>
      <c r="H6" s="306">
        <v>0</v>
      </c>
      <c r="I6" s="305">
        <v>0</v>
      </c>
      <c r="J6" s="307">
        <v>0</v>
      </c>
      <c r="K6" s="306">
        <v>0</v>
      </c>
      <c r="L6" s="305">
        <v>0</v>
      </c>
      <c r="M6" s="307">
        <v>0</v>
      </c>
      <c r="N6" s="367"/>
    </row>
    <row r="7" spans="1:18" ht="12.75" customHeight="1" x14ac:dyDescent="0.2">
      <c r="A7" s="368" t="s">
        <v>82</v>
      </c>
      <c r="B7" s="360">
        <f>SUM(B8:D8)</f>
        <v>3088.2071019999998</v>
      </c>
      <c r="C7" s="361"/>
      <c r="D7" s="362"/>
      <c r="E7" s="363">
        <f>SUM(E8:G8)</f>
        <v>0</v>
      </c>
      <c r="F7" s="363"/>
      <c r="G7" s="363"/>
      <c r="H7" s="364">
        <f>SUM(H8:J8)</f>
        <v>0</v>
      </c>
      <c r="I7" s="363"/>
      <c r="J7" s="365"/>
      <c r="K7" s="364">
        <f>SUM(K8:M8)</f>
        <v>0</v>
      </c>
      <c r="L7" s="363"/>
      <c r="M7" s="365"/>
      <c r="N7" s="366">
        <f>SUM(B8:M8)</f>
        <v>3088.2071019999998</v>
      </c>
    </row>
    <row r="8" spans="1:18" s="131" customFormat="1" ht="12.75" customHeight="1" x14ac:dyDescent="0.2">
      <c r="A8" s="369"/>
      <c r="B8" s="225">
        <v>1137.7578899999985</v>
      </c>
      <c r="C8" s="204">
        <v>968.02445600000044</v>
      </c>
      <c r="D8" s="226">
        <v>982.4247560000008</v>
      </c>
      <c r="E8" s="305">
        <v>0</v>
      </c>
      <c r="F8" s="305">
        <v>0</v>
      </c>
      <c r="G8" s="305">
        <v>0</v>
      </c>
      <c r="H8" s="306">
        <v>0</v>
      </c>
      <c r="I8" s="305">
        <v>0</v>
      </c>
      <c r="J8" s="307">
        <v>0</v>
      </c>
      <c r="K8" s="306">
        <v>0</v>
      </c>
      <c r="L8" s="305">
        <v>0</v>
      </c>
      <c r="M8" s="307">
        <v>0</v>
      </c>
      <c r="N8" s="367"/>
    </row>
    <row r="9" spans="1:18" s="190" customFormat="1" ht="12" customHeight="1" x14ac:dyDescent="0.2">
      <c r="A9" s="368" t="s">
        <v>109</v>
      </c>
      <c r="B9" s="360">
        <f>SUM(B10:D10)</f>
        <v>4035.0867508289784</v>
      </c>
      <c r="C9" s="361"/>
      <c r="D9" s="362"/>
      <c r="E9" s="363">
        <f>SUM(E10:G10)</f>
        <v>0</v>
      </c>
      <c r="F9" s="363"/>
      <c r="G9" s="363"/>
      <c r="H9" s="364">
        <f>SUM(H10:J10)</f>
        <v>0</v>
      </c>
      <c r="I9" s="363"/>
      <c r="J9" s="365"/>
      <c r="K9" s="364">
        <f>SUM(K10:M10)</f>
        <v>0</v>
      </c>
      <c r="L9" s="363"/>
      <c r="M9" s="365"/>
      <c r="N9" s="366">
        <f>SUM(B10:M10)</f>
        <v>4035.0867508289784</v>
      </c>
    </row>
    <row r="10" spans="1:18" s="190" customFormat="1" ht="12" customHeight="1" x14ac:dyDescent="0.2">
      <c r="A10" s="369"/>
      <c r="B10" s="225">
        <v>1382.8910953192956</v>
      </c>
      <c r="C10" s="204">
        <v>1326.4101456109511</v>
      </c>
      <c r="D10" s="226">
        <v>1325.785509898732</v>
      </c>
      <c r="E10" s="305">
        <v>0</v>
      </c>
      <c r="F10" s="305">
        <v>0</v>
      </c>
      <c r="G10" s="305">
        <v>0</v>
      </c>
      <c r="H10" s="306">
        <v>0</v>
      </c>
      <c r="I10" s="305">
        <v>0</v>
      </c>
      <c r="J10" s="307">
        <v>0</v>
      </c>
      <c r="K10" s="306">
        <v>0</v>
      </c>
      <c r="L10" s="305">
        <v>0</v>
      </c>
      <c r="M10" s="307">
        <v>0</v>
      </c>
      <c r="N10" s="367"/>
    </row>
    <row r="11" spans="1:18" s="13" customFormat="1" ht="12" customHeight="1" x14ac:dyDescent="0.2">
      <c r="A11" s="368" t="s">
        <v>83</v>
      </c>
      <c r="B11" s="360">
        <f>SUM(B12:D12)</f>
        <v>14320.609600999996</v>
      </c>
      <c r="C11" s="361"/>
      <c r="D11" s="362"/>
      <c r="E11" s="363">
        <f>SUM(E12:G12)</f>
        <v>0</v>
      </c>
      <c r="F11" s="363"/>
      <c r="G11" s="363"/>
      <c r="H11" s="364">
        <f>SUM(H12:J12)</f>
        <v>0</v>
      </c>
      <c r="I11" s="363"/>
      <c r="J11" s="365"/>
      <c r="K11" s="364">
        <f>SUM(K12:M12)</f>
        <v>0</v>
      </c>
      <c r="L11" s="363"/>
      <c r="M11" s="365"/>
      <c r="N11" s="366">
        <f>SUM(B12:M12)</f>
        <v>14320.609600999996</v>
      </c>
      <c r="P11" s="260"/>
      <c r="Q11" s="260"/>
      <c r="R11" s="260"/>
    </row>
    <row r="12" spans="1:18" s="190" customFormat="1" ht="12" customHeight="1" x14ac:dyDescent="0.2">
      <c r="A12" s="369"/>
      <c r="B12" s="225">
        <v>5203.9135490000008</v>
      </c>
      <c r="C12" s="204">
        <v>4426.5212919999985</v>
      </c>
      <c r="D12" s="226">
        <v>4690.1747599999971</v>
      </c>
      <c r="E12" s="305">
        <v>0</v>
      </c>
      <c r="F12" s="305">
        <v>0</v>
      </c>
      <c r="G12" s="305">
        <v>0</v>
      </c>
      <c r="H12" s="306">
        <v>0</v>
      </c>
      <c r="I12" s="305">
        <v>0</v>
      </c>
      <c r="J12" s="307">
        <v>0</v>
      </c>
      <c r="K12" s="306">
        <v>0</v>
      </c>
      <c r="L12" s="305">
        <v>0</v>
      </c>
      <c r="M12" s="307">
        <v>0</v>
      </c>
      <c r="N12" s="367"/>
    </row>
    <row r="13" spans="1:18" s="13" customFormat="1" ht="12" customHeight="1" x14ac:dyDescent="0.2">
      <c r="A13" s="368" t="s">
        <v>88</v>
      </c>
      <c r="B13" s="360">
        <f>SUM(B14:D14)</f>
        <v>37888.544312806334</v>
      </c>
      <c r="C13" s="361"/>
      <c r="D13" s="362"/>
      <c r="E13" s="363">
        <f>SUM(E14:G14)</f>
        <v>0</v>
      </c>
      <c r="F13" s="363"/>
      <c r="G13" s="363"/>
      <c r="H13" s="364">
        <f>SUM(H14:J14)</f>
        <v>0</v>
      </c>
      <c r="I13" s="363"/>
      <c r="J13" s="365"/>
      <c r="K13" s="364">
        <f>SUM(K14:M14)</f>
        <v>0</v>
      </c>
      <c r="L13" s="363"/>
      <c r="M13" s="365"/>
      <c r="N13" s="366">
        <f>SUM(B14:M14)</f>
        <v>37888.544312806334</v>
      </c>
      <c r="Q13" s="260"/>
      <c r="R13" s="260"/>
    </row>
    <row r="14" spans="1:18" s="190" customFormat="1" ht="12" customHeight="1" x14ac:dyDescent="0.2">
      <c r="A14" s="369"/>
      <c r="B14" s="225">
        <v>12352.475554099547</v>
      </c>
      <c r="C14" s="204">
        <v>13028.177592299893</v>
      </c>
      <c r="D14" s="226">
        <v>12507.891166406891</v>
      </c>
      <c r="E14" s="305">
        <v>0</v>
      </c>
      <c r="F14" s="305">
        <v>0</v>
      </c>
      <c r="G14" s="305">
        <v>0</v>
      </c>
      <c r="H14" s="306">
        <v>0</v>
      </c>
      <c r="I14" s="305">
        <v>0</v>
      </c>
      <c r="J14" s="307">
        <v>0</v>
      </c>
      <c r="K14" s="306">
        <v>0</v>
      </c>
      <c r="L14" s="305">
        <v>0</v>
      </c>
      <c r="M14" s="307">
        <v>0</v>
      </c>
      <c r="N14" s="367"/>
    </row>
    <row r="15" spans="1:18" s="190" customFormat="1" ht="12" customHeight="1" x14ac:dyDescent="0.2">
      <c r="A15" s="358" t="s">
        <v>108</v>
      </c>
      <c r="B15" s="360">
        <f>SUM(B16:D16)</f>
        <v>48.209506000017427</v>
      </c>
      <c r="C15" s="361"/>
      <c r="D15" s="362"/>
      <c r="E15" s="363">
        <f>SUM(E16:G16)</f>
        <v>0</v>
      </c>
      <c r="F15" s="363"/>
      <c r="G15" s="363"/>
      <c r="H15" s="364">
        <f>SUM(H16:J16)</f>
        <v>0</v>
      </c>
      <c r="I15" s="363"/>
      <c r="J15" s="365"/>
      <c r="K15" s="364">
        <f>SUM(K16:M16)</f>
        <v>0</v>
      </c>
      <c r="L15" s="363"/>
      <c r="M15" s="365"/>
      <c r="N15" s="356">
        <f>SUM(B16:M16)</f>
        <v>48.209506000017427</v>
      </c>
    </row>
    <row r="16" spans="1:18" s="190" customFormat="1" ht="12" customHeight="1" thickBot="1" x14ac:dyDescent="0.25">
      <c r="A16" s="359"/>
      <c r="B16" s="216">
        <v>16.542399000005389</v>
      </c>
      <c r="C16" s="116">
        <v>16.506021000008332</v>
      </c>
      <c r="D16" s="217">
        <v>15.161086000003706</v>
      </c>
      <c r="E16" s="308">
        <v>0</v>
      </c>
      <c r="F16" s="308">
        <v>0</v>
      </c>
      <c r="G16" s="308">
        <v>0</v>
      </c>
      <c r="H16" s="309">
        <v>0</v>
      </c>
      <c r="I16" s="308">
        <v>0</v>
      </c>
      <c r="J16" s="310">
        <v>0</v>
      </c>
      <c r="K16" s="309">
        <v>0</v>
      </c>
      <c r="L16" s="308">
        <v>0</v>
      </c>
      <c r="M16" s="310">
        <v>0</v>
      </c>
      <c r="N16" s="357"/>
    </row>
    <row r="17" spans="1:14" s="129" customFormat="1" ht="11.25" x14ac:dyDescent="0.2">
      <c r="A17" s="121"/>
      <c r="B17" s="5"/>
      <c r="C17" s="5"/>
      <c r="D17" s="5"/>
      <c r="E17" s="5"/>
      <c r="F17" s="5"/>
      <c r="G17" s="5"/>
      <c r="H17" s="5"/>
      <c r="I17" s="5"/>
      <c r="J17" s="5"/>
      <c r="K17" s="5"/>
      <c r="L17" s="5"/>
      <c r="M17" s="5"/>
      <c r="N17" s="4" t="s">
        <v>87</v>
      </c>
    </row>
    <row r="18" spans="1:14" x14ac:dyDescent="0.2">
      <c r="A18" s="195" t="str">
        <f>A5</f>
        <v>Výroba tepla brutto</v>
      </c>
      <c r="B18" s="196">
        <f t="shared" ref="B18:M18" si="0">B6</f>
        <v>20093.580487418847</v>
      </c>
      <c r="C18" s="196">
        <f t="shared" si="0"/>
        <v>19765.639506910848</v>
      </c>
      <c r="D18" s="196">
        <f t="shared" si="0"/>
        <v>19521.437278305624</v>
      </c>
      <c r="E18" s="196">
        <f t="shared" si="0"/>
        <v>0</v>
      </c>
      <c r="F18" s="196">
        <f t="shared" si="0"/>
        <v>0</v>
      </c>
      <c r="G18" s="196">
        <f t="shared" si="0"/>
        <v>0</v>
      </c>
      <c r="H18" s="196">
        <f t="shared" si="0"/>
        <v>0</v>
      </c>
      <c r="I18" s="196">
        <f t="shared" si="0"/>
        <v>0</v>
      </c>
      <c r="J18" s="196">
        <f t="shared" si="0"/>
        <v>0</v>
      </c>
      <c r="K18" s="196">
        <f t="shared" si="0"/>
        <v>0</v>
      </c>
      <c r="L18" s="196">
        <f t="shared" si="0"/>
        <v>0</v>
      </c>
      <c r="M18" s="196">
        <f t="shared" si="0"/>
        <v>0</v>
      </c>
    </row>
    <row r="19" spans="1:14" x14ac:dyDescent="0.2">
      <c r="A19" s="17" t="str">
        <f>A7</f>
        <v xml:space="preserve">Technologická vlastní spotřeba tepla </v>
      </c>
      <c r="B19" s="53">
        <f t="shared" ref="B19:M19" si="1">-B8</f>
        <v>-1137.7578899999985</v>
      </c>
      <c r="C19" s="53">
        <f t="shared" si="1"/>
        <v>-968.02445600000044</v>
      </c>
      <c r="D19" s="53">
        <f t="shared" si="1"/>
        <v>-982.4247560000008</v>
      </c>
      <c r="E19" s="53">
        <f t="shared" si="1"/>
        <v>0</v>
      </c>
      <c r="F19" s="53">
        <f t="shared" si="1"/>
        <v>0</v>
      </c>
      <c r="G19" s="53">
        <f t="shared" si="1"/>
        <v>0</v>
      </c>
      <c r="H19" s="53">
        <f t="shared" si="1"/>
        <v>0</v>
      </c>
      <c r="I19" s="53">
        <f t="shared" si="1"/>
        <v>0</v>
      </c>
      <c r="J19" s="53">
        <f t="shared" si="1"/>
        <v>0</v>
      </c>
      <c r="K19" s="53">
        <f t="shared" si="1"/>
        <v>0</v>
      </c>
      <c r="L19" s="53">
        <f t="shared" si="1"/>
        <v>0</v>
      </c>
      <c r="M19" s="53">
        <f t="shared" si="1"/>
        <v>0</v>
      </c>
    </row>
    <row r="20" spans="1:14" x14ac:dyDescent="0.2">
      <c r="A20" s="17" t="str">
        <f>A9</f>
        <v>Ztráty</v>
      </c>
      <c r="B20" s="196">
        <f t="shared" ref="B20:M20" si="2">-B10</f>
        <v>-1382.8910953192956</v>
      </c>
      <c r="C20" s="196">
        <f t="shared" si="2"/>
        <v>-1326.4101456109511</v>
      </c>
      <c r="D20" s="196">
        <f t="shared" si="2"/>
        <v>-1325.785509898732</v>
      </c>
      <c r="E20" s="196">
        <f t="shared" si="2"/>
        <v>0</v>
      </c>
      <c r="F20" s="196">
        <f t="shared" si="2"/>
        <v>0</v>
      </c>
      <c r="G20" s="196">
        <f t="shared" si="2"/>
        <v>0</v>
      </c>
      <c r="H20" s="196">
        <f t="shared" si="2"/>
        <v>0</v>
      </c>
      <c r="I20" s="196">
        <f t="shared" si="2"/>
        <v>0</v>
      </c>
      <c r="J20" s="196">
        <f t="shared" si="2"/>
        <v>0</v>
      </c>
      <c r="K20" s="196">
        <f t="shared" si="2"/>
        <v>0</v>
      </c>
      <c r="L20" s="196">
        <f t="shared" si="2"/>
        <v>0</v>
      </c>
      <c r="M20" s="196">
        <f t="shared" si="2"/>
        <v>0</v>
      </c>
      <c r="N20" s="130"/>
    </row>
    <row r="21" spans="1:14" x14ac:dyDescent="0.2">
      <c r="A21" s="181" t="str">
        <f>A11</f>
        <v>Dodávky tepla do vlastního podniku</v>
      </c>
      <c r="B21" s="171">
        <f>-B12</f>
        <v>-5203.9135490000008</v>
      </c>
      <c r="C21" s="171">
        <f t="shared" ref="C21:M21" si="3">-C12</f>
        <v>-4426.5212919999985</v>
      </c>
      <c r="D21" s="171">
        <f t="shared" si="3"/>
        <v>-4690.1747599999971</v>
      </c>
      <c r="E21" s="171">
        <f t="shared" si="3"/>
        <v>0</v>
      </c>
      <c r="F21" s="171">
        <f t="shared" si="3"/>
        <v>0</v>
      </c>
      <c r="G21" s="171">
        <f t="shared" si="3"/>
        <v>0</v>
      </c>
      <c r="H21" s="171">
        <f t="shared" si="3"/>
        <v>0</v>
      </c>
      <c r="I21" s="171">
        <f t="shared" si="3"/>
        <v>0</v>
      </c>
      <c r="J21" s="171">
        <f t="shared" si="3"/>
        <v>0</v>
      </c>
      <c r="K21" s="171">
        <f t="shared" si="3"/>
        <v>0</v>
      </c>
      <c r="L21" s="171">
        <f t="shared" si="3"/>
        <v>0</v>
      </c>
      <c r="M21" s="171">
        <f t="shared" si="3"/>
        <v>0</v>
      </c>
      <c r="N21" s="130"/>
    </row>
    <row r="22" spans="1:14" x14ac:dyDescent="0.2">
      <c r="A22" s="181" t="str">
        <f>A13</f>
        <v>Dodávky tepla cizím subjektům</v>
      </c>
      <c r="B22" s="171">
        <f t="shared" ref="B22:M22" si="4">-B14</f>
        <v>-12352.475554099547</v>
      </c>
      <c r="C22" s="171">
        <f t="shared" si="4"/>
        <v>-13028.177592299893</v>
      </c>
      <c r="D22" s="171">
        <f t="shared" si="4"/>
        <v>-12507.891166406891</v>
      </c>
      <c r="E22" s="171">
        <f t="shared" si="4"/>
        <v>0</v>
      </c>
      <c r="F22" s="171">
        <f t="shared" si="4"/>
        <v>0</v>
      </c>
      <c r="G22" s="171">
        <f t="shared" si="4"/>
        <v>0</v>
      </c>
      <c r="H22" s="171">
        <f t="shared" si="4"/>
        <v>0</v>
      </c>
      <c r="I22" s="171">
        <f t="shared" si="4"/>
        <v>0</v>
      </c>
      <c r="J22" s="171">
        <f t="shared" si="4"/>
        <v>0</v>
      </c>
      <c r="K22" s="171">
        <f t="shared" si="4"/>
        <v>0</v>
      </c>
      <c r="L22" s="171">
        <f t="shared" si="4"/>
        <v>0</v>
      </c>
      <c r="M22" s="171">
        <f t="shared" si="4"/>
        <v>0</v>
      </c>
    </row>
    <row r="23" spans="1:14" x14ac:dyDescent="0.2">
      <c r="A23" s="181" t="str">
        <f>A15</f>
        <v>Bilanční rozdíl</v>
      </c>
      <c r="B23" s="171">
        <f t="shared" ref="B23:M23" si="5">-B16</f>
        <v>-16.542399000005389</v>
      </c>
      <c r="C23" s="171">
        <f t="shared" si="5"/>
        <v>-16.506021000008332</v>
      </c>
      <c r="D23" s="171">
        <f t="shared" si="5"/>
        <v>-15.161086000003706</v>
      </c>
      <c r="E23" s="171">
        <f t="shared" si="5"/>
        <v>0</v>
      </c>
      <c r="F23" s="171">
        <f t="shared" si="5"/>
        <v>0</v>
      </c>
      <c r="G23" s="171">
        <f t="shared" si="5"/>
        <v>0</v>
      </c>
      <c r="H23" s="171">
        <f t="shared" si="5"/>
        <v>0</v>
      </c>
      <c r="I23" s="171">
        <f t="shared" si="5"/>
        <v>0</v>
      </c>
      <c r="J23" s="171">
        <f t="shared" si="5"/>
        <v>0</v>
      </c>
      <c r="K23" s="171">
        <f t="shared" si="5"/>
        <v>0</v>
      </c>
      <c r="L23" s="171">
        <f t="shared" si="5"/>
        <v>0</v>
      </c>
      <c r="M23" s="171">
        <f t="shared" si="5"/>
        <v>0</v>
      </c>
    </row>
    <row r="42" spans="1:4" x14ac:dyDescent="0.2">
      <c r="A42" s="238"/>
      <c r="B42" s="247"/>
      <c r="C42" s="239"/>
      <c r="D42" s="239"/>
    </row>
    <row r="43" spans="1:4" x14ac:dyDescent="0.2">
      <c r="B43" s="239"/>
      <c r="C43" s="239"/>
      <c r="D43" s="239"/>
    </row>
    <row r="44" spans="1:4" x14ac:dyDescent="0.2">
      <c r="B44" s="239"/>
      <c r="C44" s="239"/>
      <c r="D44" s="239"/>
    </row>
  </sheetData>
  <mergeCells count="42">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 ref="H7:J7"/>
    <mergeCell ref="K7:M7"/>
    <mergeCell ref="A13:A14"/>
    <mergeCell ref="B13:D13"/>
    <mergeCell ref="E13:G13"/>
    <mergeCell ref="E9:G9"/>
    <mergeCell ref="H9:J9"/>
    <mergeCell ref="K9:M9"/>
    <mergeCell ref="A9:A10"/>
    <mergeCell ref="B9:D9"/>
    <mergeCell ref="N9:N10"/>
    <mergeCell ref="N13:N14"/>
    <mergeCell ref="A11:A12"/>
    <mergeCell ref="B11:D11"/>
    <mergeCell ref="E11:G11"/>
    <mergeCell ref="H11:J11"/>
    <mergeCell ref="K11:M11"/>
    <mergeCell ref="H13:J13"/>
    <mergeCell ref="K13:M13"/>
    <mergeCell ref="N11:N12"/>
    <mergeCell ref="N15:N16"/>
    <mergeCell ref="A15:A16"/>
    <mergeCell ref="B15:D15"/>
    <mergeCell ref="E15:G15"/>
    <mergeCell ref="H15:J15"/>
    <mergeCell ref="K15:M15"/>
  </mergeCells>
  <phoneticPr fontId="2"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N39"/>
  <sheetViews>
    <sheetView showGridLines="0" zoomScaleNormal="100" workbookViewId="0">
      <selection activeCell="R16" sqref="R16"/>
    </sheetView>
  </sheetViews>
  <sheetFormatPr defaultRowHeight="12" x14ac:dyDescent="0.2"/>
  <cols>
    <col min="1" max="1" width="30.85546875" style="114" customWidth="1"/>
    <col min="2" max="13" width="8.5703125" style="114" customWidth="1"/>
    <col min="14" max="14" width="10.42578125" style="114" customWidth="1"/>
    <col min="15" max="15" width="8.42578125" style="114" customWidth="1"/>
    <col min="16" max="16" width="11.42578125" style="114" bestFit="1" customWidth="1"/>
    <col min="17" max="16384" width="9.140625" style="114"/>
  </cols>
  <sheetData>
    <row r="1" spans="1:14" s="128" customFormat="1" ht="18.75" x14ac:dyDescent="0.3">
      <c r="A1" s="21" t="s">
        <v>158</v>
      </c>
      <c r="B1" s="123"/>
      <c r="C1" s="123"/>
      <c r="D1" s="123"/>
      <c r="E1" s="123"/>
      <c r="F1" s="123"/>
      <c r="G1" s="123"/>
      <c r="H1" s="123"/>
      <c r="I1" s="123"/>
      <c r="J1" s="123"/>
      <c r="K1" s="123"/>
      <c r="L1" s="123"/>
      <c r="M1" s="123"/>
      <c r="N1" s="113" t="str">
        <f>Obsah!$A$1</f>
        <v>I. čtvrtletí 2018</v>
      </c>
    </row>
    <row r="2" spans="1:14" ht="7.5" customHeight="1" x14ac:dyDescent="0.2">
      <c r="A2" s="13"/>
      <c r="B2" s="13"/>
      <c r="C2" s="13"/>
      <c r="D2" s="13"/>
      <c r="E2" s="13"/>
      <c r="F2" s="13"/>
      <c r="G2" s="13"/>
      <c r="H2" s="13"/>
      <c r="I2" s="13"/>
      <c r="J2" s="13"/>
      <c r="K2" s="13"/>
      <c r="L2" s="13"/>
      <c r="M2" s="13"/>
      <c r="N2" s="13"/>
    </row>
    <row r="3" spans="1:14" x14ac:dyDescent="0.2">
      <c r="A3" s="374"/>
      <c r="B3" s="376" t="s">
        <v>48</v>
      </c>
      <c r="C3" s="376"/>
      <c r="D3" s="376"/>
      <c r="E3" s="376" t="s">
        <v>49</v>
      </c>
      <c r="F3" s="376"/>
      <c r="G3" s="376"/>
      <c r="H3" s="376" t="s">
        <v>50</v>
      </c>
      <c r="I3" s="376"/>
      <c r="J3" s="376"/>
      <c r="K3" s="376" t="s">
        <v>51</v>
      </c>
      <c r="L3" s="376"/>
      <c r="M3" s="376"/>
      <c r="N3" s="374" t="s">
        <v>7</v>
      </c>
    </row>
    <row r="4" spans="1:14" x14ac:dyDescent="0.2">
      <c r="A4" s="375"/>
      <c r="B4" s="189" t="s">
        <v>8</v>
      </c>
      <c r="C4" s="189" t="s">
        <v>9</v>
      </c>
      <c r="D4" s="189" t="s">
        <v>10</v>
      </c>
      <c r="E4" s="189" t="s">
        <v>11</v>
      </c>
      <c r="F4" s="189" t="s">
        <v>12</v>
      </c>
      <c r="G4" s="189" t="s">
        <v>13</v>
      </c>
      <c r="H4" s="189" t="s">
        <v>14</v>
      </c>
      <c r="I4" s="189" t="s">
        <v>15</v>
      </c>
      <c r="J4" s="189" t="s">
        <v>16</v>
      </c>
      <c r="K4" s="189" t="s">
        <v>17</v>
      </c>
      <c r="L4" s="189" t="s">
        <v>18</v>
      </c>
      <c r="M4" s="189" t="s">
        <v>19</v>
      </c>
      <c r="N4" s="375"/>
    </row>
    <row r="5" spans="1:14" s="131" customFormat="1" x14ac:dyDescent="0.2">
      <c r="A5" s="382" t="s">
        <v>69</v>
      </c>
      <c r="B5" s="384">
        <f>SUM(B6:D6)</f>
        <v>59380.657272635319</v>
      </c>
      <c r="C5" s="385"/>
      <c r="D5" s="386"/>
      <c r="E5" s="387">
        <f>SUM(E6:G6)</f>
        <v>0</v>
      </c>
      <c r="F5" s="387"/>
      <c r="G5" s="387"/>
      <c r="H5" s="388">
        <f>SUM(H6:J6)</f>
        <v>0</v>
      </c>
      <c r="I5" s="387"/>
      <c r="J5" s="389"/>
      <c r="K5" s="388">
        <f>SUM(K6:M6)</f>
        <v>0</v>
      </c>
      <c r="L5" s="387"/>
      <c r="M5" s="389"/>
      <c r="N5" s="381">
        <f>SUM(N7:N22)</f>
        <v>59380.657272635319</v>
      </c>
    </row>
    <row r="6" spans="1:14" s="131" customFormat="1" x14ac:dyDescent="0.2">
      <c r="A6" s="383"/>
      <c r="B6" s="208">
        <f t="shared" ref="B6:M6" si="0">SUM(B7:B22)</f>
        <v>20093.580487418847</v>
      </c>
      <c r="C6" s="66">
        <f t="shared" si="0"/>
        <v>19765.639506910848</v>
      </c>
      <c r="D6" s="209">
        <f t="shared" si="0"/>
        <v>19521.437278305624</v>
      </c>
      <c r="E6" s="311">
        <f t="shared" si="0"/>
        <v>0</v>
      </c>
      <c r="F6" s="311">
        <f t="shared" si="0"/>
        <v>0</v>
      </c>
      <c r="G6" s="311">
        <f t="shared" si="0"/>
        <v>0</v>
      </c>
      <c r="H6" s="312">
        <f t="shared" si="0"/>
        <v>0</v>
      </c>
      <c r="I6" s="311">
        <f t="shared" si="0"/>
        <v>0</v>
      </c>
      <c r="J6" s="313">
        <f t="shared" si="0"/>
        <v>0</v>
      </c>
      <c r="K6" s="312">
        <f t="shared" si="0"/>
        <v>0</v>
      </c>
      <c r="L6" s="311">
        <f t="shared" si="0"/>
        <v>0</v>
      </c>
      <c r="M6" s="313">
        <f t="shared" si="0"/>
        <v>0</v>
      </c>
      <c r="N6" s="366"/>
    </row>
    <row r="7" spans="1:14" x14ac:dyDescent="0.2">
      <c r="A7" s="37" t="s">
        <v>44</v>
      </c>
      <c r="B7" s="214">
        <v>1728.2331920000004</v>
      </c>
      <c r="C7" s="122">
        <v>1638.8084249999999</v>
      </c>
      <c r="D7" s="211">
        <v>1784.6484810000006</v>
      </c>
      <c r="E7" s="314">
        <v>0</v>
      </c>
      <c r="F7" s="314">
        <v>0</v>
      </c>
      <c r="G7" s="314">
        <v>0</v>
      </c>
      <c r="H7" s="315">
        <v>0</v>
      </c>
      <c r="I7" s="314">
        <v>0</v>
      </c>
      <c r="J7" s="316">
        <v>0</v>
      </c>
      <c r="K7" s="315">
        <v>0</v>
      </c>
      <c r="L7" s="314">
        <v>0</v>
      </c>
      <c r="M7" s="316">
        <v>0</v>
      </c>
      <c r="N7" s="40">
        <f t="shared" ref="N7:N22" si="1">SUM(B7:M7)</f>
        <v>5151.6900980000009</v>
      </c>
    </row>
    <row r="8" spans="1:14" x14ac:dyDescent="0.2">
      <c r="A8" s="48" t="s">
        <v>43</v>
      </c>
      <c r="B8" s="215">
        <v>430.7146570000005</v>
      </c>
      <c r="C8" s="115">
        <v>381.13123799999994</v>
      </c>
      <c r="D8" s="213">
        <v>403.0164240000002</v>
      </c>
      <c r="E8" s="317">
        <v>0</v>
      </c>
      <c r="F8" s="318">
        <v>0</v>
      </c>
      <c r="G8" s="319">
        <v>0</v>
      </c>
      <c r="H8" s="320">
        <v>0</v>
      </c>
      <c r="I8" s="318">
        <v>0</v>
      </c>
      <c r="J8" s="321">
        <v>0</v>
      </c>
      <c r="K8" s="320">
        <v>0</v>
      </c>
      <c r="L8" s="318">
        <v>0</v>
      </c>
      <c r="M8" s="321">
        <v>0</v>
      </c>
      <c r="N8" s="41">
        <f t="shared" si="1"/>
        <v>1214.8623190000005</v>
      </c>
    </row>
    <row r="9" spans="1:14" x14ac:dyDescent="0.2">
      <c r="A9" s="48" t="s">
        <v>42</v>
      </c>
      <c r="B9" s="215">
        <v>2583.7770949999999</v>
      </c>
      <c r="C9" s="115">
        <v>2560.4824429999999</v>
      </c>
      <c r="D9" s="213">
        <v>2368.3327400000003</v>
      </c>
      <c r="E9" s="317">
        <v>0</v>
      </c>
      <c r="F9" s="318">
        <v>0</v>
      </c>
      <c r="G9" s="319">
        <v>0</v>
      </c>
      <c r="H9" s="320">
        <v>0</v>
      </c>
      <c r="I9" s="318">
        <v>0</v>
      </c>
      <c r="J9" s="321">
        <v>0</v>
      </c>
      <c r="K9" s="320">
        <v>0</v>
      </c>
      <c r="L9" s="318">
        <v>0</v>
      </c>
      <c r="M9" s="321">
        <v>0</v>
      </c>
      <c r="N9" s="41">
        <f t="shared" si="1"/>
        <v>7512.5922780000001</v>
      </c>
    </row>
    <row r="10" spans="1:14" x14ac:dyDescent="0.2">
      <c r="A10" s="37" t="s">
        <v>70</v>
      </c>
      <c r="B10" s="215">
        <v>0.98224999999999996</v>
      </c>
      <c r="C10" s="115">
        <v>0.92944999999999989</v>
      </c>
      <c r="D10" s="213">
        <v>1.0424640000000003</v>
      </c>
      <c r="E10" s="317">
        <v>0</v>
      </c>
      <c r="F10" s="318">
        <v>0</v>
      </c>
      <c r="G10" s="319">
        <v>0</v>
      </c>
      <c r="H10" s="320">
        <v>0</v>
      </c>
      <c r="I10" s="318">
        <v>0</v>
      </c>
      <c r="J10" s="321">
        <v>0</v>
      </c>
      <c r="K10" s="320">
        <v>0</v>
      </c>
      <c r="L10" s="318">
        <v>0</v>
      </c>
      <c r="M10" s="321">
        <v>0</v>
      </c>
      <c r="N10" s="41">
        <f t="shared" si="1"/>
        <v>2.954164</v>
      </c>
    </row>
    <row r="11" spans="1:14" x14ac:dyDescent="0.2">
      <c r="A11" s="48" t="s">
        <v>71</v>
      </c>
      <c r="B11" s="215">
        <v>1.50865</v>
      </c>
      <c r="C11" s="115">
        <v>1.0888100000000001</v>
      </c>
      <c r="D11" s="213">
        <v>1.2965799999999998</v>
      </c>
      <c r="E11" s="317">
        <v>0</v>
      </c>
      <c r="F11" s="318">
        <v>0</v>
      </c>
      <c r="G11" s="319">
        <v>0</v>
      </c>
      <c r="H11" s="320">
        <v>0</v>
      </c>
      <c r="I11" s="318">
        <v>0</v>
      </c>
      <c r="J11" s="321">
        <v>0</v>
      </c>
      <c r="K11" s="320">
        <v>0</v>
      </c>
      <c r="L11" s="318">
        <v>0</v>
      </c>
      <c r="M11" s="321">
        <v>0</v>
      </c>
      <c r="N11" s="41">
        <f t="shared" si="1"/>
        <v>3.8940399999999995</v>
      </c>
    </row>
    <row r="12" spans="1:14" x14ac:dyDescent="0.2">
      <c r="A12" s="37" t="s">
        <v>72</v>
      </c>
      <c r="B12" s="215">
        <v>6.3600000000000002E-3</v>
      </c>
      <c r="C12" s="115">
        <v>1.9800000000000002E-2</v>
      </c>
      <c r="D12" s="213">
        <v>2.8709999999999999E-2</v>
      </c>
      <c r="E12" s="317">
        <v>0</v>
      </c>
      <c r="F12" s="318">
        <v>0</v>
      </c>
      <c r="G12" s="319">
        <v>0</v>
      </c>
      <c r="H12" s="320">
        <v>0</v>
      </c>
      <c r="I12" s="318">
        <v>0</v>
      </c>
      <c r="J12" s="321">
        <v>0</v>
      </c>
      <c r="K12" s="320">
        <v>0</v>
      </c>
      <c r="L12" s="318">
        <v>0</v>
      </c>
      <c r="M12" s="321">
        <v>0</v>
      </c>
      <c r="N12" s="41">
        <f t="shared" si="1"/>
        <v>5.4870000000000002E-2</v>
      </c>
    </row>
    <row r="13" spans="1:14" x14ac:dyDescent="0.2">
      <c r="A13" s="48" t="s">
        <v>41</v>
      </c>
      <c r="B13" s="215">
        <v>8867.5109860000011</v>
      </c>
      <c r="C13" s="115">
        <v>8760.1471279999987</v>
      </c>
      <c r="D13" s="213">
        <v>8673.1151959999988</v>
      </c>
      <c r="E13" s="317">
        <v>0</v>
      </c>
      <c r="F13" s="318">
        <v>0</v>
      </c>
      <c r="G13" s="319">
        <v>0</v>
      </c>
      <c r="H13" s="320">
        <v>0</v>
      </c>
      <c r="I13" s="318">
        <v>0</v>
      </c>
      <c r="J13" s="321">
        <v>0</v>
      </c>
      <c r="K13" s="320">
        <v>0</v>
      </c>
      <c r="L13" s="318">
        <v>0</v>
      </c>
      <c r="M13" s="321">
        <v>0</v>
      </c>
      <c r="N13" s="41">
        <f t="shared" si="1"/>
        <v>26300.773309999997</v>
      </c>
    </row>
    <row r="14" spans="1:14" x14ac:dyDescent="0.2">
      <c r="A14" s="48" t="s">
        <v>84</v>
      </c>
      <c r="B14" s="215">
        <v>130.57499999999999</v>
      </c>
      <c r="C14" s="115">
        <v>138.47800000000001</v>
      </c>
      <c r="D14" s="213">
        <v>121.369</v>
      </c>
      <c r="E14" s="317">
        <v>0</v>
      </c>
      <c r="F14" s="318">
        <v>0</v>
      </c>
      <c r="G14" s="319">
        <v>0</v>
      </c>
      <c r="H14" s="320">
        <v>0</v>
      </c>
      <c r="I14" s="318">
        <v>0</v>
      </c>
      <c r="J14" s="321">
        <v>0</v>
      </c>
      <c r="K14" s="320">
        <v>0</v>
      </c>
      <c r="L14" s="318">
        <v>0</v>
      </c>
      <c r="M14" s="321">
        <v>0</v>
      </c>
      <c r="N14" s="41">
        <f t="shared" ref="N14" si="2">SUM(B14:M14)</f>
        <v>390.42200000000003</v>
      </c>
    </row>
    <row r="15" spans="1:14" x14ac:dyDescent="0.2">
      <c r="A15" s="48" t="s">
        <v>40</v>
      </c>
      <c r="B15" s="215">
        <v>0.14965999999999999</v>
      </c>
      <c r="C15" s="115">
        <v>4.3270000000000003E-2</v>
      </c>
      <c r="D15" s="213">
        <v>0.11637500000000001</v>
      </c>
      <c r="E15" s="317">
        <v>0</v>
      </c>
      <c r="F15" s="318">
        <v>0</v>
      </c>
      <c r="G15" s="319">
        <v>0</v>
      </c>
      <c r="H15" s="320">
        <v>0</v>
      </c>
      <c r="I15" s="318">
        <v>0</v>
      </c>
      <c r="J15" s="321">
        <v>0</v>
      </c>
      <c r="K15" s="320">
        <v>0</v>
      </c>
      <c r="L15" s="318">
        <v>0</v>
      </c>
      <c r="M15" s="321">
        <v>0</v>
      </c>
      <c r="N15" s="41">
        <f t="shared" si="1"/>
        <v>0.309305</v>
      </c>
    </row>
    <row r="16" spans="1:14" x14ac:dyDescent="0.2">
      <c r="A16" s="48" t="s">
        <v>39</v>
      </c>
      <c r="B16" s="215">
        <v>709.77556000000004</v>
      </c>
      <c r="C16" s="115">
        <v>652.47889999999995</v>
      </c>
      <c r="D16" s="213">
        <v>590.88990000000013</v>
      </c>
      <c r="E16" s="317">
        <v>0</v>
      </c>
      <c r="F16" s="318">
        <v>0</v>
      </c>
      <c r="G16" s="319">
        <v>0</v>
      </c>
      <c r="H16" s="320">
        <v>0</v>
      </c>
      <c r="I16" s="318">
        <v>0</v>
      </c>
      <c r="J16" s="321">
        <v>0</v>
      </c>
      <c r="K16" s="320">
        <v>0</v>
      </c>
      <c r="L16" s="318">
        <v>0</v>
      </c>
      <c r="M16" s="321">
        <v>0</v>
      </c>
      <c r="N16" s="41">
        <f t="shared" si="1"/>
        <v>1953.1443600000002</v>
      </c>
    </row>
    <row r="17" spans="1:14" x14ac:dyDescent="0.2">
      <c r="A17" s="48" t="s">
        <v>38</v>
      </c>
      <c r="B17" s="215">
        <v>51.923550000000006</v>
      </c>
      <c r="C17" s="115">
        <v>56.913880999999996</v>
      </c>
      <c r="D17" s="213">
        <v>60.446658000000006</v>
      </c>
      <c r="E17" s="317">
        <v>0</v>
      </c>
      <c r="F17" s="318">
        <v>0</v>
      </c>
      <c r="G17" s="319">
        <v>0</v>
      </c>
      <c r="H17" s="320">
        <v>0</v>
      </c>
      <c r="I17" s="318">
        <v>0</v>
      </c>
      <c r="J17" s="321">
        <v>0</v>
      </c>
      <c r="K17" s="320">
        <v>0</v>
      </c>
      <c r="L17" s="318">
        <v>0</v>
      </c>
      <c r="M17" s="321">
        <v>0</v>
      </c>
      <c r="N17" s="41">
        <f t="shared" si="1"/>
        <v>169.28408900000002</v>
      </c>
    </row>
    <row r="18" spans="1:14" x14ac:dyDescent="0.2">
      <c r="A18" s="48" t="s">
        <v>37</v>
      </c>
      <c r="B18" s="215">
        <v>453.89880399999993</v>
      </c>
      <c r="C18" s="115">
        <v>431.79329799999994</v>
      </c>
      <c r="D18" s="213">
        <v>402.58687500000008</v>
      </c>
      <c r="E18" s="317">
        <v>0</v>
      </c>
      <c r="F18" s="318">
        <v>0</v>
      </c>
      <c r="G18" s="319">
        <v>0</v>
      </c>
      <c r="H18" s="320">
        <v>0</v>
      </c>
      <c r="I18" s="318">
        <v>0</v>
      </c>
      <c r="J18" s="321">
        <v>0</v>
      </c>
      <c r="K18" s="320">
        <v>0</v>
      </c>
      <c r="L18" s="318">
        <v>0</v>
      </c>
      <c r="M18" s="321">
        <v>0</v>
      </c>
      <c r="N18" s="41">
        <f t="shared" si="1"/>
        <v>1288.2789769999999</v>
      </c>
    </row>
    <row r="19" spans="1:14" x14ac:dyDescent="0.2">
      <c r="A19" s="48" t="s">
        <v>36</v>
      </c>
      <c r="B19" s="215">
        <v>1037.9111770000002</v>
      </c>
      <c r="C19" s="115">
        <v>925.63107500000024</v>
      </c>
      <c r="D19" s="213">
        <v>1030.5605910000002</v>
      </c>
      <c r="E19" s="317">
        <v>0</v>
      </c>
      <c r="F19" s="318">
        <v>0</v>
      </c>
      <c r="G19" s="319">
        <v>0</v>
      </c>
      <c r="H19" s="320">
        <v>0</v>
      </c>
      <c r="I19" s="318">
        <v>0</v>
      </c>
      <c r="J19" s="321">
        <v>0</v>
      </c>
      <c r="K19" s="320">
        <v>0</v>
      </c>
      <c r="L19" s="318">
        <v>0</v>
      </c>
      <c r="M19" s="321">
        <v>0</v>
      </c>
      <c r="N19" s="41">
        <f t="shared" si="1"/>
        <v>2994.1028430000006</v>
      </c>
    </row>
    <row r="20" spans="1:14" x14ac:dyDescent="0.2">
      <c r="A20" s="48" t="s">
        <v>3</v>
      </c>
      <c r="B20" s="215">
        <v>0</v>
      </c>
      <c r="C20" s="115">
        <v>0</v>
      </c>
      <c r="D20" s="213">
        <v>0</v>
      </c>
      <c r="E20" s="317">
        <v>0</v>
      </c>
      <c r="F20" s="318">
        <v>0</v>
      </c>
      <c r="G20" s="319">
        <v>0</v>
      </c>
      <c r="H20" s="320">
        <v>0</v>
      </c>
      <c r="I20" s="318">
        <v>0</v>
      </c>
      <c r="J20" s="321">
        <v>0</v>
      </c>
      <c r="K20" s="320">
        <v>0</v>
      </c>
      <c r="L20" s="318">
        <v>0</v>
      </c>
      <c r="M20" s="321">
        <v>0</v>
      </c>
      <c r="N20" s="41">
        <f t="shared" si="1"/>
        <v>0</v>
      </c>
    </row>
    <row r="21" spans="1:14" x14ac:dyDescent="0.2">
      <c r="A21" s="48" t="s">
        <v>35</v>
      </c>
      <c r="B21" s="215">
        <v>15.959689000000004</v>
      </c>
      <c r="C21" s="115">
        <v>19.860939999999992</v>
      </c>
      <c r="D21" s="213">
        <v>18.720956000000005</v>
      </c>
      <c r="E21" s="317">
        <v>0</v>
      </c>
      <c r="F21" s="318">
        <v>0</v>
      </c>
      <c r="G21" s="319">
        <v>0</v>
      </c>
      <c r="H21" s="320">
        <v>0</v>
      </c>
      <c r="I21" s="318">
        <v>0</v>
      </c>
      <c r="J21" s="321">
        <v>0</v>
      </c>
      <c r="K21" s="320">
        <v>0</v>
      </c>
      <c r="L21" s="318">
        <v>0</v>
      </c>
      <c r="M21" s="321">
        <v>0</v>
      </c>
      <c r="N21" s="41">
        <f t="shared" si="1"/>
        <v>54.541584999999998</v>
      </c>
    </row>
    <row r="22" spans="1:14" ht="12.75" thickBot="1" x14ac:dyDescent="0.25">
      <c r="A22" s="38" t="s">
        <v>34</v>
      </c>
      <c r="B22" s="216">
        <v>4080.6538574188444</v>
      </c>
      <c r="C22" s="116">
        <v>4197.8328489108462</v>
      </c>
      <c r="D22" s="217">
        <v>4065.2663283056208</v>
      </c>
      <c r="E22" s="308">
        <v>0</v>
      </c>
      <c r="F22" s="308">
        <v>0</v>
      </c>
      <c r="G22" s="308">
        <v>0</v>
      </c>
      <c r="H22" s="309">
        <v>0</v>
      </c>
      <c r="I22" s="308">
        <v>0</v>
      </c>
      <c r="J22" s="310">
        <v>0</v>
      </c>
      <c r="K22" s="309">
        <v>0</v>
      </c>
      <c r="L22" s="308">
        <v>0</v>
      </c>
      <c r="M22" s="310">
        <v>0</v>
      </c>
      <c r="N22" s="42">
        <f t="shared" si="1"/>
        <v>12343.753034635312</v>
      </c>
    </row>
    <row r="23" spans="1:14" s="129" customFormat="1" ht="11.25" x14ac:dyDescent="0.2">
      <c r="A23" s="121"/>
      <c r="B23" s="5"/>
      <c r="C23" s="5"/>
      <c r="D23" s="5"/>
      <c r="E23" s="5"/>
      <c r="F23" s="5"/>
      <c r="G23" s="5"/>
      <c r="H23" s="5"/>
      <c r="I23" s="5"/>
      <c r="J23" s="5"/>
      <c r="K23" s="5"/>
      <c r="L23" s="5"/>
      <c r="M23" s="5"/>
      <c r="N23" s="4" t="s">
        <v>87</v>
      </c>
    </row>
    <row r="24" spans="1:14" x14ac:dyDescent="0.2">
      <c r="A24" s="242" t="s">
        <v>44</v>
      </c>
      <c r="B24" s="53">
        <v>5151.6900980000009</v>
      </c>
      <c r="C24" s="13"/>
      <c r="D24" s="13"/>
      <c r="E24" s="13"/>
      <c r="F24" s="13"/>
      <c r="G24" s="13"/>
      <c r="H24" s="13"/>
      <c r="I24" s="13"/>
      <c r="J24" s="13"/>
      <c r="K24" s="13"/>
      <c r="L24" s="13"/>
      <c r="M24" s="13"/>
    </row>
    <row r="25" spans="1:14" x14ac:dyDescent="0.2">
      <c r="A25" s="242" t="s">
        <v>43</v>
      </c>
      <c r="B25" s="53">
        <v>1214.8623190000005</v>
      </c>
    </row>
    <row r="26" spans="1:14" x14ac:dyDescent="0.2">
      <c r="A26" s="242" t="s">
        <v>42</v>
      </c>
      <c r="B26" s="53">
        <v>7512.5922780000001</v>
      </c>
      <c r="C26" s="130"/>
      <c r="D26" s="130"/>
      <c r="E26" s="130"/>
      <c r="F26" s="130"/>
      <c r="G26" s="130"/>
      <c r="H26" s="130"/>
      <c r="I26" s="130"/>
      <c r="J26" s="130"/>
      <c r="K26" s="130"/>
      <c r="L26" s="130"/>
      <c r="M26" s="130"/>
      <c r="N26" s="130"/>
    </row>
    <row r="27" spans="1:14" x14ac:dyDescent="0.2">
      <c r="A27" s="242" t="s">
        <v>70</v>
      </c>
      <c r="B27" s="53">
        <v>2.954164</v>
      </c>
      <c r="C27" s="130"/>
      <c r="D27" s="130"/>
      <c r="E27" s="130"/>
      <c r="F27" s="130"/>
      <c r="G27" s="130"/>
      <c r="H27" s="130"/>
      <c r="I27" s="130"/>
      <c r="J27" s="130"/>
      <c r="K27" s="130"/>
      <c r="L27" s="130"/>
      <c r="M27" s="130"/>
      <c r="N27" s="130"/>
    </row>
    <row r="28" spans="1:14" x14ac:dyDescent="0.2">
      <c r="A28" s="242" t="s">
        <v>71</v>
      </c>
      <c r="B28" s="53">
        <v>3.8940399999999995</v>
      </c>
    </row>
    <row r="29" spans="1:14" x14ac:dyDescent="0.2">
      <c r="A29" s="242" t="s">
        <v>72</v>
      </c>
      <c r="B29" s="53">
        <v>5.4870000000000002E-2</v>
      </c>
    </row>
    <row r="30" spans="1:14" x14ac:dyDescent="0.2">
      <c r="A30" s="242" t="s">
        <v>41</v>
      </c>
      <c r="B30" s="53">
        <v>26300.773309999997</v>
      </c>
    </row>
    <row r="31" spans="1:14" x14ac:dyDescent="0.2">
      <c r="A31" s="242" t="s">
        <v>84</v>
      </c>
      <c r="B31" s="53">
        <v>390.42200000000003</v>
      </c>
    </row>
    <row r="32" spans="1:14" x14ac:dyDescent="0.2">
      <c r="A32" s="242" t="s">
        <v>40</v>
      </c>
      <c r="B32" s="53">
        <v>0.309305</v>
      </c>
    </row>
    <row r="33" spans="1:2" x14ac:dyDescent="0.2">
      <c r="A33" s="242" t="s">
        <v>39</v>
      </c>
      <c r="B33" s="53">
        <v>1953.1443600000002</v>
      </c>
    </row>
    <row r="34" spans="1:2" x14ac:dyDescent="0.2">
      <c r="A34" s="242" t="s">
        <v>38</v>
      </c>
      <c r="B34" s="53">
        <v>169.28408900000002</v>
      </c>
    </row>
    <row r="35" spans="1:2" x14ac:dyDescent="0.2">
      <c r="A35" s="242" t="s">
        <v>37</v>
      </c>
      <c r="B35" s="53">
        <v>1288.2789769999999</v>
      </c>
    </row>
    <row r="36" spans="1:2" x14ac:dyDescent="0.2">
      <c r="A36" s="242" t="s">
        <v>36</v>
      </c>
      <c r="B36" s="53">
        <v>2994.1028430000006</v>
      </c>
    </row>
    <row r="37" spans="1:2" x14ac:dyDescent="0.2">
      <c r="A37" s="242" t="s">
        <v>3</v>
      </c>
      <c r="B37" s="53">
        <v>0</v>
      </c>
    </row>
    <row r="38" spans="1:2" x14ac:dyDescent="0.2">
      <c r="A38" s="242" t="s">
        <v>35</v>
      </c>
      <c r="B38" s="53">
        <v>54.541584999999998</v>
      </c>
    </row>
    <row r="39" spans="1:2" x14ac:dyDescent="0.2">
      <c r="A39" s="242" t="s">
        <v>34</v>
      </c>
      <c r="B39" s="53">
        <v>12343.753034635312</v>
      </c>
    </row>
  </sheetData>
  <mergeCells count="12">
    <mergeCell ref="N3:N4"/>
    <mergeCell ref="A3:A4"/>
    <mergeCell ref="B3:D3"/>
    <mergeCell ref="E3:G3"/>
    <mergeCell ref="H3:J3"/>
    <mergeCell ref="K3:M3"/>
    <mergeCell ref="N5:N6"/>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N35"/>
  <sheetViews>
    <sheetView showGridLines="0" zoomScaleNormal="100" workbookViewId="0">
      <selection activeCell="E5" sqref="E5:M20"/>
    </sheetView>
  </sheetViews>
  <sheetFormatPr defaultRowHeight="12" x14ac:dyDescent="0.2"/>
  <cols>
    <col min="1" max="1" width="18.85546875" style="13" customWidth="1"/>
    <col min="2" max="13" width="9.5703125" style="13" customWidth="1"/>
    <col min="14" max="14" width="10.42578125" style="13" customWidth="1"/>
    <col min="15" max="16384" width="9.140625" style="13"/>
  </cols>
  <sheetData>
    <row r="1" spans="1:14" ht="18.75" x14ac:dyDescent="0.3">
      <c r="A1" s="21" t="s">
        <v>186</v>
      </c>
      <c r="N1" s="113" t="str">
        <f>Obsah!$A$1</f>
        <v>I. čtvrtletí 2018</v>
      </c>
    </row>
    <row r="2" spans="1:14" ht="7.5" customHeight="1" x14ac:dyDescent="0.2"/>
    <row r="3" spans="1:14" x14ac:dyDescent="0.2">
      <c r="A3" s="374"/>
      <c r="B3" s="376" t="s">
        <v>48</v>
      </c>
      <c r="C3" s="376"/>
      <c r="D3" s="376"/>
      <c r="E3" s="376" t="s">
        <v>49</v>
      </c>
      <c r="F3" s="376"/>
      <c r="G3" s="376"/>
      <c r="H3" s="376" t="s">
        <v>50</v>
      </c>
      <c r="I3" s="376"/>
      <c r="J3" s="376"/>
      <c r="K3" s="376" t="s">
        <v>51</v>
      </c>
      <c r="L3" s="376"/>
      <c r="M3" s="391"/>
      <c r="N3" s="390" t="s">
        <v>7</v>
      </c>
    </row>
    <row r="4" spans="1:14" x14ac:dyDescent="0.2">
      <c r="A4" s="375"/>
      <c r="B4" s="111" t="s">
        <v>8</v>
      </c>
      <c r="C4" s="111" t="s">
        <v>9</v>
      </c>
      <c r="D4" s="111" t="s">
        <v>10</v>
      </c>
      <c r="E4" s="111" t="s">
        <v>11</v>
      </c>
      <c r="F4" s="111" t="s">
        <v>12</v>
      </c>
      <c r="G4" s="111" t="s">
        <v>13</v>
      </c>
      <c r="H4" s="111" t="s">
        <v>14</v>
      </c>
      <c r="I4" s="111" t="s">
        <v>15</v>
      </c>
      <c r="J4" s="111" t="s">
        <v>16</v>
      </c>
      <c r="K4" s="111" t="s">
        <v>17</v>
      </c>
      <c r="L4" s="111" t="s">
        <v>18</v>
      </c>
      <c r="M4" s="60" t="s">
        <v>19</v>
      </c>
      <c r="N4" s="391"/>
    </row>
    <row r="5" spans="1:14" x14ac:dyDescent="0.2">
      <c r="A5" s="382" t="s">
        <v>69</v>
      </c>
      <c r="B5" s="384">
        <f>SUM(B6:D6)</f>
        <v>59380.657272635312</v>
      </c>
      <c r="C5" s="385"/>
      <c r="D5" s="386"/>
      <c r="E5" s="387">
        <f t="shared" ref="E5" si="0">SUM(E6:G6)</f>
        <v>0</v>
      </c>
      <c r="F5" s="387"/>
      <c r="G5" s="387"/>
      <c r="H5" s="388">
        <f t="shared" ref="H5" si="1">SUM(H6:J6)</f>
        <v>0</v>
      </c>
      <c r="I5" s="387"/>
      <c r="J5" s="389"/>
      <c r="K5" s="388">
        <f t="shared" ref="K5" si="2">SUM(K6:M6)</f>
        <v>0</v>
      </c>
      <c r="L5" s="387"/>
      <c r="M5" s="389"/>
      <c r="N5" s="381">
        <f>SUM(N7:N20)</f>
        <v>59380.657272635319</v>
      </c>
    </row>
    <row r="6" spans="1:14" x14ac:dyDescent="0.2">
      <c r="A6" s="383"/>
      <c r="B6" s="218">
        <f>SUM(B7:B20)</f>
        <v>20093.580487418843</v>
      </c>
      <c r="C6" s="64">
        <f t="shared" ref="C6:M6" si="3">SUM(C7:C20)</f>
        <v>19765.639506910851</v>
      </c>
      <c r="D6" s="219">
        <f t="shared" si="3"/>
        <v>19521.437278305617</v>
      </c>
      <c r="E6" s="322">
        <f t="shared" si="3"/>
        <v>0</v>
      </c>
      <c r="F6" s="322">
        <f t="shared" si="3"/>
        <v>0</v>
      </c>
      <c r="G6" s="322">
        <f t="shared" si="3"/>
        <v>0</v>
      </c>
      <c r="H6" s="323">
        <f t="shared" si="3"/>
        <v>0</v>
      </c>
      <c r="I6" s="322">
        <f t="shared" si="3"/>
        <v>0</v>
      </c>
      <c r="J6" s="324">
        <f t="shared" si="3"/>
        <v>0</v>
      </c>
      <c r="K6" s="323">
        <f t="shared" si="3"/>
        <v>0</v>
      </c>
      <c r="L6" s="322">
        <f t="shared" si="3"/>
        <v>0</v>
      </c>
      <c r="M6" s="324">
        <f t="shared" si="3"/>
        <v>0</v>
      </c>
      <c r="N6" s="366"/>
    </row>
    <row r="7" spans="1:14" x14ac:dyDescent="0.2">
      <c r="A7" s="28" t="s">
        <v>218</v>
      </c>
      <c r="B7" s="227">
        <v>820.43524100000002</v>
      </c>
      <c r="C7" s="14">
        <v>917.56862300000012</v>
      </c>
      <c r="D7" s="253">
        <v>861.37357600000007</v>
      </c>
      <c r="E7" s="53">
        <v>0</v>
      </c>
      <c r="F7" s="53">
        <v>0</v>
      </c>
      <c r="G7" s="53">
        <v>0</v>
      </c>
      <c r="H7" s="325">
        <v>0</v>
      </c>
      <c r="I7" s="53">
        <v>0</v>
      </c>
      <c r="J7" s="326">
        <v>0</v>
      </c>
      <c r="K7" s="325">
        <v>0</v>
      </c>
      <c r="L7" s="53">
        <v>0</v>
      </c>
      <c r="M7" s="326">
        <v>0</v>
      </c>
      <c r="N7" s="40">
        <f t="shared" ref="N7:N20" si="4">SUM(B7:M7)</f>
        <v>2599.3774400000002</v>
      </c>
    </row>
    <row r="8" spans="1:14" x14ac:dyDescent="0.2">
      <c r="A8" s="48" t="s">
        <v>121</v>
      </c>
      <c r="B8" s="252">
        <v>965.78427799999952</v>
      </c>
      <c r="C8" s="250">
        <v>1009.425713</v>
      </c>
      <c r="D8" s="254">
        <v>965.25661000000002</v>
      </c>
      <c r="E8" s="327">
        <v>0</v>
      </c>
      <c r="F8" s="328">
        <v>0</v>
      </c>
      <c r="G8" s="329">
        <v>0</v>
      </c>
      <c r="H8" s="330">
        <v>0</v>
      </c>
      <c r="I8" s="328">
        <v>0</v>
      </c>
      <c r="J8" s="331">
        <v>0</v>
      </c>
      <c r="K8" s="330">
        <v>0</v>
      </c>
      <c r="L8" s="328">
        <v>0</v>
      </c>
      <c r="M8" s="331">
        <v>0</v>
      </c>
      <c r="N8" s="41">
        <f t="shared" si="4"/>
        <v>2940.4666009999996</v>
      </c>
    </row>
    <row r="9" spans="1:14" x14ac:dyDescent="0.2">
      <c r="A9" s="48" t="s">
        <v>122</v>
      </c>
      <c r="B9" s="212">
        <v>1118.6614250000005</v>
      </c>
      <c r="C9" s="16">
        <v>1083.7451670000003</v>
      </c>
      <c r="D9" s="222">
        <v>1017.159577</v>
      </c>
      <c r="E9" s="332">
        <v>0</v>
      </c>
      <c r="F9" s="333">
        <v>0</v>
      </c>
      <c r="G9" s="334">
        <v>0</v>
      </c>
      <c r="H9" s="335">
        <v>0</v>
      </c>
      <c r="I9" s="333">
        <v>0</v>
      </c>
      <c r="J9" s="336">
        <v>0</v>
      </c>
      <c r="K9" s="335">
        <v>0</v>
      </c>
      <c r="L9" s="333">
        <v>0</v>
      </c>
      <c r="M9" s="336">
        <v>0</v>
      </c>
      <c r="N9" s="41">
        <f t="shared" si="4"/>
        <v>3219.5661690000006</v>
      </c>
    </row>
    <row r="10" spans="1:14" x14ac:dyDescent="0.2">
      <c r="A10" s="48" t="s">
        <v>123</v>
      </c>
      <c r="B10" s="212">
        <v>1622.0981040000004</v>
      </c>
      <c r="C10" s="16">
        <v>1563.0885039999998</v>
      </c>
      <c r="D10" s="222">
        <v>1650.2727190000003</v>
      </c>
      <c r="E10" s="332">
        <v>0</v>
      </c>
      <c r="F10" s="333">
        <v>0</v>
      </c>
      <c r="G10" s="334">
        <v>0</v>
      </c>
      <c r="H10" s="335">
        <v>0</v>
      </c>
      <c r="I10" s="333">
        <v>0</v>
      </c>
      <c r="J10" s="336">
        <v>0</v>
      </c>
      <c r="K10" s="335">
        <v>0</v>
      </c>
      <c r="L10" s="333">
        <v>0</v>
      </c>
      <c r="M10" s="336">
        <v>0</v>
      </c>
      <c r="N10" s="41">
        <f t="shared" si="4"/>
        <v>4835.4593270000005</v>
      </c>
    </row>
    <row r="11" spans="1:14" x14ac:dyDescent="0.2">
      <c r="A11" s="48" t="s">
        <v>217</v>
      </c>
      <c r="B11" s="212">
        <v>466.60535917365604</v>
      </c>
      <c r="C11" s="16">
        <v>466.65994663021513</v>
      </c>
      <c r="D11" s="222">
        <v>454.43780171343377</v>
      </c>
      <c r="E11" s="332">
        <v>0</v>
      </c>
      <c r="F11" s="333">
        <v>0</v>
      </c>
      <c r="G11" s="334">
        <v>0</v>
      </c>
      <c r="H11" s="335">
        <v>0</v>
      </c>
      <c r="I11" s="333">
        <v>0</v>
      </c>
      <c r="J11" s="336">
        <v>0</v>
      </c>
      <c r="K11" s="335">
        <v>0</v>
      </c>
      <c r="L11" s="333">
        <v>0</v>
      </c>
      <c r="M11" s="336">
        <v>0</v>
      </c>
      <c r="N11" s="41">
        <f t="shared" si="4"/>
        <v>1387.7031075173049</v>
      </c>
    </row>
    <row r="12" spans="1:14" x14ac:dyDescent="0.2">
      <c r="A12" s="48" t="s">
        <v>124</v>
      </c>
      <c r="B12" s="212">
        <v>630.82778648837689</v>
      </c>
      <c r="C12" s="16">
        <v>528.94905765204624</v>
      </c>
      <c r="D12" s="222">
        <v>540.69998318646878</v>
      </c>
      <c r="E12" s="332">
        <v>0</v>
      </c>
      <c r="F12" s="333">
        <v>0</v>
      </c>
      <c r="G12" s="334">
        <v>0</v>
      </c>
      <c r="H12" s="335">
        <v>0</v>
      </c>
      <c r="I12" s="333">
        <v>0</v>
      </c>
      <c r="J12" s="336">
        <v>0</v>
      </c>
      <c r="K12" s="335">
        <v>0</v>
      </c>
      <c r="L12" s="333">
        <v>0</v>
      </c>
      <c r="M12" s="336">
        <v>0</v>
      </c>
      <c r="N12" s="41">
        <f t="shared" si="4"/>
        <v>1700.4768273268919</v>
      </c>
    </row>
    <row r="13" spans="1:14" x14ac:dyDescent="0.2">
      <c r="A13" s="48" t="s">
        <v>125</v>
      </c>
      <c r="B13" s="212">
        <v>346.44047</v>
      </c>
      <c r="C13" s="16">
        <v>363.86742700000008</v>
      </c>
      <c r="D13" s="222">
        <v>348.75310599999995</v>
      </c>
      <c r="E13" s="332">
        <v>0</v>
      </c>
      <c r="F13" s="333">
        <v>0</v>
      </c>
      <c r="G13" s="334">
        <v>0</v>
      </c>
      <c r="H13" s="335">
        <v>0</v>
      </c>
      <c r="I13" s="333">
        <v>0</v>
      </c>
      <c r="J13" s="336">
        <v>0</v>
      </c>
      <c r="K13" s="335">
        <v>0</v>
      </c>
      <c r="L13" s="333">
        <v>0</v>
      </c>
      <c r="M13" s="336">
        <v>0</v>
      </c>
      <c r="N13" s="41">
        <f t="shared" si="4"/>
        <v>1059.061003</v>
      </c>
    </row>
    <row r="14" spans="1:14" x14ac:dyDescent="0.2">
      <c r="A14" s="48" t="s">
        <v>126</v>
      </c>
      <c r="B14" s="212">
        <v>3929.6234529999992</v>
      </c>
      <c r="C14" s="16">
        <v>3795.0031320000026</v>
      </c>
      <c r="D14" s="222">
        <v>3716.5566470000008</v>
      </c>
      <c r="E14" s="332">
        <v>0</v>
      </c>
      <c r="F14" s="333">
        <v>0</v>
      </c>
      <c r="G14" s="334">
        <v>0</v>
      </c>
      <c r="H14" s="335">
        <v>0</v>
      </c>
      <c r="I14" s="333">
        <v>0</v>
      </c>
      <c r="J14" s="336">
        <v>0</v>
      </c>
      <c r="K14" s="335">
        <v>0</v>
      </c>
      <c r="L14" s="333">
        <v>0</v>
      </c>
      <c r="M14" s="336">
        <v>0</v>
      </c>
      <c r="N14" s="41">
        <f t="shared" si="4"/>
        <v>11441.183232000003</v>
      </c>
    </row>
    <row r="15" spans="1:14" x14ac:dyDescent="0.2">
      <c r="A15" s="48" t="s">
        <v>127</v>
      </c>
      <c r="B15" s="212">
        <v>795.87945699999989</v>
      </c>
      <c r="C15" s="16">
        <v>776.53608999999983</v>
      </c>
      <c r="D15" s="222">
        <v>757.29852799999992</v>
      </c>
      <c r="E15" s="332">
        <v>0</v>
      </c>
      <c r="F15" s="333">
        <v>0</v>
      </c>
      <c r="G15" s="334">
        <v>0</v>
      </c>
      <c r="H15" s="335">
        <v>0</v>
      </c>
      <c r="I15" s="333">
        <v>0</v>
      </c>
      <c r="J15" s="336">
        <v>0</v>
      </c>
      <c r="K15" s="335">
        <v>0</v>
      </c>
      <c r="L15" s="333">
        <v>0</v>
      </c>
      <c r="M15" s="336">
        <v>0</v>
      </c>
      <c r="N15" s="41">
        <f t="shared" si="4"/>
        <v>2329.7140749999994</v>
      </c>
    </row>
    <row r="16" spans="1:14" x14ac:dyDescent="0.2">
      <c r="A16" s="48" t="s">
        <v>128</v>
      </c>
      <c r="B16" s="212">
        <v>851.66672904284292</v>
      </c>
      <c r="C16" s="16">
        <v>881.28192815012062</v>
      </c>
      <c r="D16" s="222">
        <v>859.48441447839366</v>
      </c>
      <c r="E16" s="332">
        <v>0</v>
      </c>
      <c r="F16" s="333">
        <v>0</v>
      </c>
      <c r="G16" s="334">
        <v>0</v>
      </c>
      <c r="H16" s="335">
        <v>0</v>
      </c>
      <c r="I16" s="333">
        <v>0</v>
      </c>
      <c r="J16" s="336">
        <v>0</v>
      </c>
      <c r="K16" s="335">
        <v>0</v>
      </c>
      <c r="L16" s="333">
        <v>0</v>
      </c>
      <c r="M16" s="336">
        <v>0</v>
      </c>
      <c r="N16" s="41">
        <f t="shared" si="4"/>
        <v>2592.4330716713571</v>
      </c>
    </row>
    <row r="17" spans="1:14" x14ac:dyDescent="0.2">
      <c r="A17" s="48" t="s">
        <v>129</v>
      </c>
      <c r="B17" s="212">
        <v>750.43813371396755</v>
      </c>
      <c r="C17" s="16">
        <v>807.89574147846577</v>
      </c>
      <c r="D17" s="222">
        <v>767.34054792732491</v>
      </c>
      <c r="E17" s="332">
        <v>0</v>
      </c>
      <c r="F17" s="333">
        <v>0</v>
      </c>
      <c r="G17" s="334">
        <v>0</v>
      </c>
      <c r="H17" s="335">
        <v>0</v>
      </c>
      <c r="I17" s="333">
        <v>0</v>
      </c>
      <c r="J17" s="336">
        <v>0</v>
      </c>
      <c r="K17" s="335">
        <v>0</v>
      </c>
      <c r="L17" s="333">
        <v>0</v>
      </c>
      <c r="M17" s="336">
        <v>0</v>
      </c>
      <c r="N17" s="41">
        <f t="shared" si="4"/>
        <v>2325.6744231197581</v>
      </c>
    </row>
    <row r="18" spans="1:14" x14ac:dyDescent="0.2">
      <c r="A18" s="48" t="s">
        <v>130</v>
      </c>
      <c r="B18" s="212">
        <v>3771.0922680000008</v>
      </c>
      <c r="C18" s="16">
        <v>3575.0454719999998</v>
      </c>
      <c r="D18" s="222">
        <v>3435.4370599999988</v>
      </c>
      <c r="E18" s="332">
        <v>0</v>
      </c>
      <c r="F18" s="333">
        <v>0</v>
      </c>
      <c r="G18" s="334">
        <v>0</v>
      </c>
      <c r="H18" s="335">
        <v>0</v>
      </c>
      <c r="I18" s="333">
        <v>0</v>
      </c>
      <c r="J18" s="336">
        <v>0</v>
      </c>
      <c r="K18" s="335">
        <v>0</v>
      </c>
      <c r="L18" s="333">
        <v>0</v>
      </c>
      <c r="M18" s="336">
        <v>0</v>
      </c>
      <c r="N18" s="41">
        <f t="shared" si="4"/>
        <v>10781.574799999999</v>
      </c>
    </row>
    <row r="19" spans="1:14" x14ac:dyDescent="0.2">
      <c r="A19" s="48" t="s">
        <v>131</v>
      </c>
      <c r="B19" s="212">
        <v>3090.1919780000021</v>
      </c>
      <c r="C19" s="16">
        <v>3037.5845030000014</v>
      </c>
      <c r="D19" s="222">
        <v>3199.311808999998</v>
      </c>
      <c r="E19" s="332">
        <v>0</v>
      </c>
      <c r="F19" s="333">
        <v>0</v>
      </c>
      <c r="G19" s="334">
        <v>0</v>
      </c>
      <c r="H19" s="335">
        <v>0</v>
      </c>
      <c r="I19" s="333">
        <v>0</v>
      </c>
      <c r="J19" s="336">
        <v>0</v>
      </c>
      <c r="K19" s="335">
        <v>0</v>
      </c>
      <c r="L19" s="333">
        <v>0</v>
      </c>
      <c r="M19" s="336">
        <v>0</v>
      </c>
      <c r="N19" s="41">
        <f t="shared" si="4"/>
        <v>9327.0882900000015</v>
      </c>
    </row>
    <row r="20" spans="1:14" ht="12.75" thickBot="1" x14ac:dyDescent="0.25">
      <c r="A20" s="27" t="s">
        <v>132</v>
      </c>
      <c r="B20" s="223">
        <v>933.83580499999994</v>
      </c>
      <c r="C20" s="8">
        <v>958.988202</v>
      </c>
      <c r="D20" s="224">
        <v>948.05489899999986</v>
      </c>
      <c r="E20" s="337">
        <v>0</v>
      </c>
      <c r="F20" s="337">
        <v>0</v>
      </c>
      <c r="G20" s="337">
        <v>0</v>
      </c>
      <c r="H20" s="338">
        <v>0</v>
      </c>
      <c r="I20" s="337">
        <v>0</v>
      </c>
      <c r="J20" s="339">
        <v>0</v>
      </c>
      <c r="K20" s="338">
        <v>0</v>
      </c>
      <c r="L20" s="337">
        <v>0</v>
      </c>
      <c r="M20" s="339">
        <v>0</v>
      </c>
      <c r="N20" s="42">
        <f t="shared" si="4"/>
        <v>2840.8789059999999</v>
      </c>
    </row>
    <row r="21" spans="1:14" x14ac:dyDescent="0.2">
      <c r="N21" s="4" t="s">
        <v>87</v>
      </c>
    </row>
    <row r="22" spans="1:14" x14ac:dyDescent="0.2">
      <c r="A22" s="17" t="s">
        <v>218</v>
      </c>
      <c r="B22" s="53">
        <v>2599.3774400000002</v>
      </c>
    </row>
    <row r="23" spans="1:14" x14ac:dyDescent="0.2">
      <c r="A23" s="17" t="s">
        <v>121</v>
      </c>
      <c r="B23" s="53">
        <v>2940.4666009999996</v>
      </c>
    </row>
    <row r="24" spans="1:14" x14ac:dyDescent="0.2">
      <c r="A24" s="17" t="s">
        <v>122</v>
      </c>
      <c r="B24" s="53">
        <v>3219.5661690000006</v>
      </c>
    </row>
    <row r="25" spans="1:14" x14ac:dyDescent="0.2">
      <c r="A25" s="17" t="s">
        <v>123</v>
      </c>
      <c r="B25" s="53">
        <v>4835.4593270000005</v>
      </c>
    </row>
    <row r="26" spans="1:14" x14ac:dyDescent="0.2">
      <c r="A26" s="17" t="s">
        <v>217</v>
      </c>
      <c r="B26" s="53">
        <v>1387.7031075173049</v>
      </c>
    </row>
    <row r="27" spans="1:14" x14ac:dyDescent="0.2">
      <c r="A27" s="17" t="s">
        <v>124</v>
      </c>
      <c r="B27" s="53">
        <v>1700.4768273268919</v>
      </c>
    </row>
    <row r="28" spans="1:14" x14ac:dyDescent="0.2">
      <c r="A28" s="17" t="s">
        <v>125</v>
      </c>
      <c r="B28" s="53">
        <v>1059.061003</v>
      </c>
    </row>
    <row r="29" spans="1:14" x14ac:dyDescent="0.2">
      <c r="A29" s="17" t="s">
        <v>126</v>
      </c>
      <c r="B29" s="53">
        <v>11441.183232000003</v>
      </c>
    </row>
    <row r="30" spans="1:14" x14ac:dyDescent="0.2">
      <c r="A30" s="17" t="s">
        <v>127</v>
      </c>
      <c r="B30" s="53">
        <v>2329.7140749999994</v>
      </c>
    </row>
    <row r="31" spans="1:14" x14ac:dyDescent="0.2">
      <c r="A31" s="17" t="s">
        <v>128</v>
      </c>
      <c r="B31" s="53">
        <v>2592.4330716713571</v>
      </c>
    </row>
    <row r="32" spans="1:14" x14ac:dyDescent="0.2">
      <c r="A32" s="17" t="s">
        <v>129</v>
      </c>
      <c r="B32" s="53">
        <v>2325.6744231197581</v>
      </c>
    </row>
    <row r="33" spans="1:2" x14ac:dyDescent="0.2">
      <c r="A33" s="17" t="s">
        <v>130</v>
      </c>
      <c r="B33" s="53">
        <v>10781.574799999999</v>
      </c>
    </row>
    <row r="34" spans="1:2" x14ac:dyDescent="0.2">
      <c r="A34" s="17" t="s">
        <v>131</v>
      </c>
      <c r="B34" s="53">
        <v>9327.0882900000015</v>
      </c>
    </row>
    <row r="35" spans="1:2" x14ac:dyDescent="0.2">
      <c r="A35" s="17" t="s">
        <v>132</v>
      </c>
      <c r="B35" s="53">
        <v>2840.8789059999999</v>
      </c>
    </row>
  </sheetData>
  <sortState ref="A7:N20">
    <sortCondition ref="A7"/>
  </sortState>
  <mergeCells count="12">
    <mergeCell ref="N3:N4"/>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S46"/>
  <sheetViews>
    <sheetView showGridLines="0" zoomScaleNormal="100" workbookViewId="0">
      <selection activeCell="T31" sqref="T31"/>
    </sheetView>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16" s="114" customFormat="1" ht="18.75" x14ac:dyDescent="0.3">
      <c r="A1" s="21" t="s">
        <v>157</v>
      </c>
      <c r="B1" s="46"/>
      <c r="C1" s="46"/>
      <c r="D1" s="46"/>
      <c r="E1" s="46"/>
      <c r="G1" s="46"/>
      <c r="H1" s="46"/>
      <c r="I1" s="46"/>
      <c r="J1" s="46"/>
      <c r="K1" s="46"/>
      <c r="L1" s="46"/>
      <c r="M1" s="46"/>
      <c r="N1" s="46"/>
      <c r="P1" s="113" t="str">
        <f>Obsah!$A$1</f>
        <v>I. čtvrtletí 2018</v>
      </c>
    </row>
    <row r="2" spans="1:16" s="13" customFormat="1" ht="7.5" customHeight="1" x14ac:dyDescent="0.2">
      <c r="B2" s="201"/>
      <c r="C2" s="201"/>
      <c r="D2" s="201"/>
      <c r="E2" s="201"/>
      <c r="F2" s="201"/>
      <c r="G2" s="201"/>
      <c r="H2" s="201"/>
      <c r="I2" s="201"/>
      <c r="J2" s="201"/>
      <c r="K2" s="201"/>
      <c r="L2" s="201"/>
      <c r="M2" s="201"/>
      <c r="N2" s="201"/>
      <c r="O2" s="201"/>
    </row>
    <row r="3" spans="1:16" s="13" customFormat="1" ht="12" customHeight="1" x14ac:dyDescent="0.2">
      <c r="A3" s="237"/>
      <c r="B3" s="199" t="s">
        <v>101</v>
      </c>
      <c r="C3" s="199" t="s">
        <v>92</v>
      </c>
      <c r="D3" s="199" t="s">
        <v>93</v>
      </c>
      <c r="E3" s="199" t="s">
        <v>94</v>
      </c>
      <c r="F3" s="199" t="s">
        <v>104</v>
      </c>
      <c r="G3" s="199" t="s">
        <v>95</v>
      </c>
      <c r="H3" s="199" t="s">
        <v>96</v>
      </c>
      <c r="I3" s="199" t="s">
        <v>97</v>
      </c>
      <c r="J3" s="199" t="s">
        <v>98</v>
      </c>
      <c r="K3" s="199" t="s">
        <v>99</v>
      </c>
      <c r="L3" s="199" t="s">
        <v>100</v>
      </c>
      <c r="M3" s="199" t="s">
        <v>102</v>
      </c>
      <c r="N3" s="199" t="s">
        <v>103</v>
      </c>
      <c r="O3" s="199" t="s">
        <v>105</v>
      </c>
      <c r="P3" s="199" t="s">
        <v>7</v>
      </c>
    </row>
    <row r="4" spans="1:16" s="190" customFormat="1" ht="12" customHeight="1" x14ac:dyDescent="0.2">
      <c r="A4" s="200" t="s">
        <v>69</v>
      </c>
      <c r="B4" s="66">
        <f>SUM(B5:B20)</f>
        <v>2599.3774400000002</v>
      </c>
      <c r="C4" s="66">
        <f>SUM(C5:C20)</f>
        <v>2940.4666010000001</v>
      </c>
      <c r="D4" s="66">
        <f t="shared" ref="D4:P4" si="0">SUM(D5:D20)</f>
        <v>3219.5661689999993</v>
      </c>
      <c r="E4" s="66">
        <f t="shared" si="0"/>
        <v>4835.4593269999996</v>
      </c>
      <c r="F4" s="66">
        <f>SUM(F5:F20)</f>
        <v>1387.7031075173045</v>
      </c>
      <c r="G4" s="66">
        <f t="shared" si="0"/>
        <v>1700.4768273268924</v>
      </c>
      <c r="H4" s="66">
        <f t="shared" si="0"/>
        <v>1059.061003</v>
      </c>
      <c r="I4" s="66">
        <f t="shared" si="0"/>
        <v>11441.183231999999</v>
      </c>
      <c r="J4" s="66">
        <f t="shared" si="0"/>
        <v>2329.7140749999999</v>
      </c>
      <c r="K4" s="66">
        <f t="shared" si="0"/>
        <v>2592.4330716713575</v>
      </c>
      <c r="L4" s="66">
        <f t="shared" si="0"/>
        <v>2325.6744231197586</v>
      </c>
      <c r="M4" s="66">
        <f t="shared" si="0"/>
        <v>10781.574799999999</v>
      </c>
      <c r="N4" s="66">
        <f t="shared" si="0"/>
        <v>9327.0882899999979</v>
      </c>
      <c r="O4" s="66">
        <f t="shared" si="0"/>
        <v>2840.8789059999999</v>
      </c>
      <c r="P4" s="203">
        <f t="shared" si="0"/>
        <v>59380.657272635304</v>
      </c>
    </row>
    <row r="5" spans="1:16" s="13" customFormat="1" ht="12" customHeight="1" x14ac:dyDescent="0.2">
      <c r="A5" s="37" t="s">
        <v>44</v>
      </c>
      <c r="B5" s="19">
        <v>0</v>
      </c>
      <c r="C5" s="19">
        <v>409.73531799999989</v>
      </c>
      <c r="D5" s="19">
        <v>156.89469000000003</v>
      </c>
      <c r="E5" s="19">
        <v>93.927994000000012</v>
      </c>
      <c r="F5" s="19">
        <v>494.45903800000002</v>
      </c>
      <c r="G5" s="19">
        <v>153.31557000000001</v>
      </c>
      <c r="H5" s="19">
        <v>0.8644400000000001</v>
      </c>
      <c r="I5" s="19">
        <v>1675.116049</v>
      </c>
      <c r="J5" s="19">
        <v>43.788963000000003</v>
      </c>
      <c r="K5" s="19">
        <v>20.902892000000005</v>
      </c>
      <c r="L5" s="19">
        <v>325.59411899999992</v>
      </c>
      <c r="M5" s="19">
        <v>294.81955499999992</v>
      </c>
      <c r="N5" s="19">
        <v>1388.4735800000003</v>
      </c>
      <c r="O5" s="19">
        <v>93.79789000000001</v>
      </c>
      <c r="P5" s="19">
        <f>SUM(B5:O5)</f>
        <v>5151.690098</v>
      </c>
    </row>
    <row r="6" spans="1:16" s="13" customFormat="1" ht="12" customHeight="1" x14ac:dyDescent="0.2">
      <c r="A6" s="35" t="s">
        <v>43</v>
      </c>
      <c r="B6" s="16">
        <v>44.731000000000002</v>
      </c>
      <c r="C6" s="16">
        <v>113.867007</v>
      </c>
      <c r="D6" s="16">
        <v>90.049049000000025</v>
      </c>
      <c r="E6" s="16">
        <v>20.510379</v>
      </c>
      <c r="F6" s="16">
        <v>205.25039000000004</v>
      </c>
      <c r="G6" s="16">
        <v>110.42824500000002</v>
      </c>
      <c r="H6" s="16">
        <v>10.070467000000001</v>
      </c>
      <c r="I6" s="16">
        <v>86.823159000000018</v>
      </c>
      <c r="J6" s="16">
        <v>104.32305199999996</v>
      </c>
      <c r="K6" s="16">
        <v>103.27617300000006</v>
      </c>
      <c r="L6" s="16">
        <v>116.20525299999998</v>
      </c>
      <c r="M6" s="16">
        <v>142.05597100000003</v>
      </c>
      <c r="N6" s="16">
        <v>30.918487999999993</v>
      </c>
      <c r="O6" s="202">
        <v>36.353686000000017</v>
      </c>
      <c r="P6" s="6">
        <f t="shared" ref="P6:P20" si="1">SUM(B6:O6)</f>
        <v>1214.8623190000001</v>
      </c>
    </row>
    <row r="7" spans="1:16" s="13" customFormat="1" ht="12" customHeight="1" x14ac:dyDescent="0.2">
      <c r="A7" s="35" t="s">
        <v>42</v>
      </c>
      <c r="B7" s="16">
        <v>0</v>
      </c>
      <c r="C7" s="16">
        <v>0</v>
      </c>
      <c r="D7" s="16">
        <v>0</v>
      </c>
      <c r="E7" s="16">
        <v>0</v>
      </c>
      <c r="F7" s="16">
        <v>0</v>
      </c>
      <c r="G7" s="16">
        <v>0</v>
      </c>
      <c r="H7" s="16">
        <v>0</v>
      </c>
      <c r="I7" s="16">
        <v>6196.2877579999995</v>
      </c>
      <c r="J7" s="16">
        <v>709.19084099999998</v>
      </c>
      <c r="K7" s="16">
        <v>495.24640899999997</v>
      </c>
      <c r="L7" s="16">
        <v>0</v>
      </c>
      <c r="M7" s="16">
        <v>0</v>
      </c>
      <c r="N7" s="16">
        <v>11.707240000000001</v>
      </c>
      <c r="O7" s="202">
        <v>100.16002999999999</v>
      </c>
      <c r="P7" s="6">
        <f t="shared" si="1"/>
        <v>7512.5922779999992</v>
      </c>
    </row>
    <row r="8" spans="1:16" s="13" customFormat="1" ht="12" customHeight="1" x14ac:dyDescent="0.2">
      <c r="A8" s="35" t="s">
        <v>70</v>
      </c>
      <c r="B8" s="115">
        <v>0</v>
      </c>
      <c r="C8" s="115">
        <v>8.8499999999999981E-2</v>
      </c>
      <c r="D8" s="115">
        <v>0.83799999999999997</v>
      </c>
      <c r="E8" s="115">
        <v>0</v>
      </c>
      <c r="F8" s="115">
        <v>0.05</v>
      </c>
      <c r="G8" s="115">
        <v>0</v>
      </c>
      <c r="H8" s="115">
        <v>0</v>
      </c>
      <c r="I8" s="115">
        <v>0.91300400000000004</v>
      </c>
      <c r="J8" s="115">
        <v>0</v>
      </c>
      <c r="K8" s="115">
        <v>0</v>
      </c>
      <c r="L8" s="115">
        <v>1.0646600000000002</v>
      </c>
      <c r="M8" s="115">
        <v>0</v>
      </c>
      <c r="N8" s="115">
        <v>0</v>
      </c>
      <c r="O8" s="202">
        <v>0</v>
      </c>
      <c r="P8" s="202">
        <f t="shared" si="1"/>
        <v>2.9541640000000005</v>
      </c>
    </row>
    <row r="9" spans="1:16" s="13" customFormat="1" ht="12" customHeight="1" x14ac:dyDescent="0.2">
      <c r="A9" s="35" t="s">
        <v>71</v>
      </c>
      <c r="B9" s="115">
        <v>0.504</v>
      </c>
      <c r="C9" s="115">
        <v>6.7849999999999994E-2</v>
      </c>
      <c r="D9" s="115">
        <v>0.23799999999999999</v>
      </c>
      <c r="E9" s="115">
        <v>0.87690000000000001</v>
      </c>
      <c r="F9" s="115">
        <v>0</v>
      </c>
      <c r="G9" s="115">
        <v>0</v>
      </c>
      <c r="H9" s="115">
        <v>0</v>
      </c>
      <c r="I9" s="115">
        <v>0</v>
      </c>
      <c r="J9" s="115">
        <v>0</v>
      </c>
      <c r="K9" s="115">
        <v>0</v>
      </c>
      <c r="L9" s="115">
        <v>0</v>
      </c>
      <c r="M9" s="115">
        <v>0</v>
      </c>
      <c r="N9" s="115">
        <v>2.20729</v>
      </c>
      <c r="O9" s="202">
        <v>0</v>
      </c>
      <c r="P9" s="202">
        <f t="shared" si="1"/>
        <v>3.8940399999999999</v>
      </c>
    </row>
    <row r="10" spans="1:16" s="13" customFormat="1" ht="12" customHeight="1" x14ac:dyDescent="0.2">
      <c r="A10" s="35" t="s">
        <v>72</v>
      </c>
      <c r="B10" s="115">
        <v>0</v>
      </c>
      <c r="C10" s="115">
        <v>0</v>
      </c>
      <c r="D10" s="115">
        <v>2.3E-2</v>
      </c>
      <c r="E10" s="115">
        <v>4.0000000000000001E-3</v>
      </c>
      <c r="F10" s="115">
        <v>1.83E-2</v>
      </c>
      <c r="G10" s="115">
        <v>0</v>
      </c>
      <c r="H10" s="115">
        <v>0</v>
      </c>
      <c r="I10" s="115">
        <v>0</v>
      </c>
      <c r="J10" s="115">
        <v>0</v>
      </c>
      <c r="K10" s="115">
        <v>0</v>
      </c>
      <c r="L10" s="115">
        <v>0</v>
      </c>
      <c r="M10" s="115">
        <v>0</v>
      </c>
      <c r="N10" s="115">
        <v>9.5700000000000004E-3</v>
      </c>
      <c r="O10" s="202">
        <v>0</v>
      </c>
      <c r="P10" s="202">
        <f t="shared" si="1"/>
        <v>5.4870000000000002E-2</v>
      </c>
    </row>
    <row r="11" spans="1:16" s="13" customFormat="1" ht="12" customHeight="1" x14ac:dyDescent="0.2">
      <c r="A11" s="35" t="s">
        <v>41</v>
      </c>
      <c r="B11" s="115">
        <v>0</v>
      </c>
      <c r="C11" s="115">
        <v>1934.8737770000002</v>
      </c>
      <c r="D11" s="115">
        <v>83.983800000000002</v>
      </c>
      <c r="E11" s="115">
        <v>3958.3371699999993</v>
      </c>
      <c r="F11" s="115">
        <v>233.577955</v>
      </c>
      <c r="G11" s="115">
        <v>808.21768999999995</v>
      </c>
      <c r="H11" s="115">
        <v>54.053989999999999</v>
      </c>
      <c r="I11" s="115">
        <v>480.70543099999992</v>
      </c>
      <c r="J11" s="115">
        <v>673.57317499999999</v>
      </c>
      <c r="K11" s="115">
        <v>1664.699932</v>
      </c>
      <c r="L11" s="115">
        <v>1394.50045</v>
      </c>
      <c r="M11" s="115">
        <v>6944.0803729999989</v>
      </c>
      <c r="N11" s="115">
        <v>6731.4477669999978</v>
      </c>
      <c r="O11" s="202">
        <v>1338.7217999999998</v>
      </c>
      <c r="P11" s="202">
        <f t="shared" si="1"/>
        <v>26300.773309999997</v>
      </c>
    </row>
    <row r="12" spans="1:16" s="13" customFormat="1" ht="12" customHeight="1" x14ac:dyDescent="0.2">
      <c r="A12" s="35" t="s">
        <v>84</v>
      </c>
      <c r="B12" s="115">
        <v>0</v>
      </c>
      <c r="C12" s="115">
        <v>235.429</v>
      </c>
      <c r="D12" s="115">
        <v>0</v>
      </c>
      <c r="E12" s="115">
        <v>0</v>
      </c>
      <c r="F12" s="115">
        <v>154.99299999999999</v>
      </c>
      <c r="G12" s="115">
        <v>0</v>
      </c>
      <c r="H12" s="115">
        <v>0</v>
      </c>
      <c r="I12" s="115">
        <v>0</v>
      </c>
      <c r="J12" s="115">
        <v>0</v>
      </c>
      <c r="K12" s="115">
        <v>0</v>
      </c>
      <c r="L12" s="115">
        <v>0</v>
      </c>
      <c r="M12" s="115">
        <v>0</v>
      </c>
      <c r="N12" s="115">
        <v>0</v>
      </c>
      <c r="O12" s="202">
        <v>0</v>
      </c>
      <c r="P12" s="202">
        <f t="shared" si="1"/>
        <v>390.42200000000003</v>
      </c>
    </row>
    <row r="13" spans="1:16" s="13" customFormat="1" ht="12" customHeight="1" x14ac:dyDescent="0.2">
      <c r="A13" s="35" t="s">
        <v>40</v>
      </c>
      <c r="B13" s="115">
        <v>0</v>
      </c>
      <c r="C13" s="115">
        <v>0</v>
      </c>
      <c r="D13" s="115">
        <v>0</v>
      </c>
      <c r="E13" s="115">
        <v>0</v>
      </c>
      <c r="F13" s="115">
        <v>0</v>
      </c>
      <c r="G13" s="115">
        <v>0</v>
      </c>
      <c r="H13" s="115">
        <v>0</v>
      </c>
      <c r="I13" s="115">
        <v>0.128495</v>
      </c>
      <c r="J13" s="115">
        <v>0</v>
      </c>
      <c r="K13" s="115">
        <v>0</v>
      </c>
      <c r="L13" s="115">
        <v>0</v>
      </c>
      <c r="M13" s="115">
        <v>0.18081</v>
      </c>
      <c r="N13" s="115">
        <v>0</v>
      </c>
      <c r="O13" s="202">
        <v>0</v>
      </c>
      <c r="P13" s="202">
        <f t="shared" si="1"/>
        <v>0.309305</v>
      </c>
    </row>
    <row r="14" spans="1:16" s="13" customFormat="1" ht="12" customHeight="1" x14ac:dyDescent="0.2">
      <c r="A14" s="35" t="s">
        <v>39</v>
      </c>
      <c r="B14" s="115">
        <v>0</v>
      </c>
      <c r="C14" s="115">
        <v>0</v>
      </c>
      <c r="D14" s="115">
        <v>31.704589999999996</v>
      </c>
      <c r="E14" s="115">
        <v>4.2557</v>
      </c>
      <c r="F14" s="115">
        <v>10.544</v>
      </c>
      <c r="G14" s="115">
        <v>0.78971000000000002</v>
      </c>
      <c r="H14" s="115">
        <v>1.2043000000000001</v>
      </c>
      <c r="I14" s="115">
        <v>368.29427000000004</v>
      </c>
      <c r="J14" s="115">
        <v>190.78039999999999</v>
      </c>
      <c r="K14" s="115">
        <v>0</v>
      </c>
      <c r="L14" s="115">
        <v>0</v>
      </c>
      <c r="M14" s="115">
        <v>993.71438999999987</v>
      </c>
      <c r="N14" s="115">
        <v>271.09699999999998</v>
      </c>
      <c r="O14" s="202">
        <v>80.760000000000005</v>
      </c>
      <c r="P14" s="202">
        <f t="shared" si="1"/>
        <v>1953.1443599999998</v>
      </c>
    </row>
    <row r="15" spans="1:16" s="13" customFormat="1" ht="12" customHeight="1" x14ac:dyDescent="0.2">
      <c r="A15" s="35" t="s">
        <v>38</v>
      </c>
      <c r="B15" s="115">
        <v>0</v>
      </c>
      <c r="C15" s="115">
        <v>2.9550000000000001</v>
      </c>
      <c r="D15" s="115">
        <v>0</v>
      </c>
      <c r="E15" s="115">
        <v>2.9503400000000002</v>
      </c>
      <c r="F15" s="115">
        <v>0</v>
      </c>
      <c r="G15" s="115">
        <v>0</v>
      </c>
      <c r="H15" s="115">
        <v>0</v>
      </c>
      <c r="I15" s="115">
        <v>0</v>
      </c>
      <c r="J15" s="115">
        <v>5.3761779999999995</v>
      </c>
      <c r="K15" s="115">
        <v>0</v>
      </c>
      <c r="L15" s="115">
        <v>0</v>
      </c>
      <c r="M15" s="115">
        <v>12.417571000000001</v>
      </c>
      <c r="N15" s="115">
        <v>0</v>
      </c>
      <c r="O15" s="202">
        <v>145.58500000000001</v>
      </c>
      <c r="P15" s="202">
        <f t="shared" si="1"/>
        <v>169.28408899999999</v>
      </c>
    </row>
    <row r="16" spans="1:16" s="13" customFormat="1" ht="12" customHeight="1" x14ac:dyDescent="0.2">
      <c r="A16" s="35" t="s">
        <v>37</v>
      </c>
      <c r="B16" s="115">
        <v>452.81135999999998</v>
      </c>
      <c r="C16" s="115">
        <v>2.5990000000000002</v>
      </c>
      <c r="D16" s="115">
        <v>437.995</v>
      </c>
      <c r="E16" s="115">
        <v>0</v>
      </c>
      <c r="F16" s="115">
        <v>2.1749999999999998</v>
      </c>
      <c r="G16" s="115">
        <v>0</v>
      </c>
      <c r="H16" s="115">
        <v>228.083</v>
      </c>
      <c r="I16" s="115">
        <v>20.11393</v>
      </c>
      <c r="J16" s="115">
        <v>0</v>
      </c>
      <c r="K16" s="115">
        <v>1.7783900000000001</v>
      </c>
      <c r="L16" s="115">
        <v>86.548077000000006</v>
      </c>
      <c r="M16" s="115">
        <v>23.934699999999999</v>
      </c>
      <c r="N16" s="115">
        <v>12.118119999999999</v>
      </c>
      <c r="O16" s="202">
        <v>20.122399999999999</v>
      </c>
      <c r="P16" s="202">
        <f t="shared" si="1"/>
        <v>1288.2789769999999</v>
      </c>
    </row>
    <row r="17" spans="1:19" s="13" customFormat="1" ht="12" customHeight="1" x14ac:dyDescent="0.2">
      <c r="A17" s="35" t="s">
        <v>36</v>
      </c>
      <c r="B17" s="115">
        <v>0</v>
      </c>
      <c r="C17" s="115">
        <v>0.45393800000000001</v>
      </c>
      <c r="D17" s="115">
        <v>0</v>
      </c>
      <c r="E17" s="115">
        <v>406.81319999999999</v>
      </c>
      <c r="F17" s="115">
        <v>0</v>
      </c>
      <c r="G17" s="115">
        <v>0</v>
      </c>
      <c r="H17" s="115">
        <v>0</v>
      </c>
      <c r="I17" s="115">
        <v>1809.2155749999999</v>
      </c>
      <c r="J17" s="115">
        <v>0</v>
      </c>
      <c r="K17" s="115">
        <v>0</v>
      </c>
      <c r="L17" s="115">
        <v>0.42099999999999999</v>
      </c>
      <c r="M17" s="115">
        <v>224.29297999999997</v>
      </c>
      <c r="N17" s="115">
        <v>265.12415000000004</v>
      </c>
      <c r="O17" s="202">
        <v>287.78199999999998</v>
      </c>
      <c r="P17" s="202">
        <f t="shared" si="1"/>
        <v>2994.1028430000001</v>
      </c>
    </row>
    <row r="18" spans="1:19" s="13" customFormat="1" ht="12" customHeight="1" x14ac:dyDescent="0.2">
      <c r="A18" s="35" t="s">
        <v>3</v>
      </c>
      <c r="B18" s="115">
        <v>0</v>
      </c>
      <c r="C18" s="115">
        <v>0</v>
      </c>
      <c r="D18" s="115">
        <v>0</v>
      </c>
      <c r="E18" s="115">
        <v>0</v>
      </c>
      <c r="F18" s="115">
        <v>0</v>
      </c>
      <c r="G18" s="115">
        <v>0</v>
      </c>
      <c r="H18" s="115">
        <v>0</v>
      </c>
      <c r="I18" s="115">
        <v>0</v>
      </c>
      <c r="J18" s="115">
        <v>0</v>
      </c>
      <c r="K18" s="115">
        <v>0</v>
      </c>
      <c r="L18" s="115">
        <v>0</v>
      </c>
      <c r="M18" s="115">
        <v>0</v>
      </c>
      <c r="N18" s="115">
        <v>0</v>
      </c>
      <c r="O18" s="202">
        <v>0</v>
      </c>
      <c r="P18" s="202">
        <f t="shared" si="1"/>
        <v>0</v>
      </c>
    </row>
    <row r="19" spans="1:19" s="13" customFormat="1" ht="12" customHeight="1" x14ac:dyDescent="0.2">
      <c r="A19" s="35" t="s">
        <v>35</v>
      </c>
      <c r="B19" s="115">
        <v>0.97936699999999999</v>
      </c>
      <c r="C19" s="115">
        <v>1.5888710000000001</v>
      </c>
      <c r="D19" s="115">
        <v>0.268098</v>
      </c>
      <c r="E19" s="115">
        <v>0.384052</v>
      </c>
      <c r="F19" s="115">
        <v>4.8690579999999999</v>
      </c>
      <c r="G19" s="115">
        <v>5.6152100000000003</v>
      </c>
      <c r="H19" s="115">
        <v>0.49807000000000001</v>
      </c>
      <c r="I19" s="115">
        <v>1.0949420000000001</v>
      </c>
      <c r="J19" s="115">
        <v>8.1503710000000016</v>
      </c>
      <c r="K19" s="115">
        <v>0.9773360000000002</v>
      </c>
      <c r="L19" s="115">
        <v>10.655735</v>
      </c>
      <c r="M19" s="115">
        <v>12.158894999999999</v>
      </c>
      <c r="N19" s="115">
        <v>6.3820780000000008</v>
      </c>
      <c r="O19" s="202">
        <v>0.91950200000000004</v>
      </c>
      <c r="P19" s="202">
        <f t="shared" si="1"/>
        <v>54.541585000000005</v>
      </c>
    </row>
    <row r="20" spans="1:19" s="13" customFormat="1" ht="12" customHeight="1" thickBot="1" x14ac:dyDescent="0.25">
      <c r="A20" s="38" t="s">
        <v>34</v>
      </c>
      <c r="B20" s="116">
        <v>2100.351713</v>
      </c>
      <c r="C20" s="116">
        <v>238.80834000000013</v>
      </c>
      <c r="D20" s="116">
        <v>2417.5719419999991</v>
      </c>
      <c r="E20" s="116">
        <v>347.3995920000001</v>
      </c>
      <c r="F20" s="116">
        <v>281.76636651730456</v>
      </c>
      <c r="G20" s="116">
        <v>622.11040232689243</v>
      </c>
      <c r="H20" s="116">
        <v>764.28673600000002</v>
      </c>
      <c r="I20" s="116">
        <v>802.49061899999947</v>
      </c>
      <c r="J20" s="116">
        <v>594.53109500000005</v>
      </c>
      <c r="K20" s="116">
        <v>305.55193967135739</v>
      </c>
      <c r="L20" s="116">
        <v>390.68512911975864</v>
      </c>
      <c r="M20" s="116">
        <v>2133.9195549999995</v>
      </c>
      <c r="N20" s="116">
        <v>607.60300699999993</v>
      </c>
      <c r="O20" s="116">
        <v>736.6765979999999</v>
      </c>
      <c r="P20" s="116">
        <f t="shared" si="1"/>
        <v>12343.753034635312</v>
      </c>
    </row>
    <row r="21" spans="1:19" s="5" customFormat="1" ht="11.25" x14ac:dyDescent="0.2">
      <c r="A21" s="54"/>
      <c r="P21" s="4" t="s">
        <v>87</v>
      </c>
    </row>
    <row r="22" spans="1:19" s="13" customFormat="1" x14ac:dyDescent="0.2">
      <c r="A22" s="117"/>
      <c r="B22" s="118"/>
      <c r="C22" s="118"/>
      <c r="D22" s="118"/>
      <c r="E22" s="118"/>
      <c r="F22" s="118"/>
      <c r="G22" s="118"/>
      <c r="H22" s="118"/>
      <c r="I22" s="118"/>
      <c r="J22" s="118"/>
      <c r="K22" s="118"/>
      <c r="L22" s="118"/>
      <c r="M22" s="118"/>
      <c r="N22" s="118"/>
      <c r="O22" s="118"/>
      <c r="P22" s="117"/>
    </row>
    <row r="23" spans="1:19" s="13" customFormat="1" x14ac:dyDescent="0.2">
      <c r="A23" s="117"/>
      <c r="B23" s="118"/>
      <c r="C23" s="118"/>
      <c r="D23" s="118"/>
      <c r="E23" s="118"/>
      <c r="F23" s="118"/>
      <c r="G23" s="118"/>
      <c r="H23" s="118"/>
      <c r="I23" s="118"/>
      <c r="J23" s="118"/>
      <c r="K23" s="118"/>
      <c r="L23" s="118"/>
      <c r="M23" s="118"/>
      <c r="N23" s="118"/>
      <c r="O23" s="118"/>
      <c r="P23" s="118"/>
    </row>
    <row r="24" spans="1:19" s="13" customFormat="1" x14ac:dyDescent="0.2">
      <c r="A24" s="117"/>
      <c r="B24" s="118"/>
      <c r="C24" s="118"/>
      <c r="D24" s="118"/>
      <c r="E24" s="118"/>
      <c r="F24" s="118"/>
      <c r="G24" s="118"/>
      <c r="H24" s="118"/>
      <c r="I24" s="118"/>
      <c r="J24" s="118"/>
      <c r="K24" s="118"/>
      <c r="L24" s="118"/>
      <c r="M24" s="118"/>
      <c r="N24" s="118"/>
      <c r="O24" s="118"/>
      <c r="P24" s="118"/>
      <c r="Q24" s="119"/>
    </row>
    <row r="25" spans="1:19" s="13" customFormat="1" x14ac:dyDescent="0.2">
      <c r="A25" s="117"/>
      <c r="B25" s="118"/>
      <c r="C25" s="118"/>
      <c r="D25" s="118"/>
      <c r="E25" s="118"/>
      <c r="F25" s="118"/>
      <c r="G25" s="118"/>
      <c r="H25" s="118"/>
      <c r="I25" s="118"/>
      <c r="J25" s="118"/>
      <c r="K25" s="118"/>
      <c r="L25" s="118"/>
      <c r="M25" s="118"/>
      <c r="N25" s="118"/>
      <c r="O25" s="118"/>
      <c r="P25" s="118"/>
      <c r="Q25" s="119"/>
    </row>
    <row r="26" spans="1:19" s="13" customFormat="1" x14ac:dyDescent="0.2">
      <c r="A26" s="117"/>
      <c r="B26" s="118"/>
      <c r="C26" s="118"/>
      <c r="D26" s="118"/>
      <c r="E26" s="118"/>
      <c r="F26" s="118"/>
      <c r="G26" s="118"/>
      <c r="H26" s="118"/>
      <c r="I26" s="118"/>
      <c r="J26" s="118"/>
      <c r="K26" s="118"/>
      <c r="L26" s="118"/>
      <c r="M26" s="118"/>
      <c r="N26" s="118"/>
      <c r="O26" s="118"/>
      <c r="P26" s="118"/>
      <c r="S26" s="14"/>
    </row>
    <row r="27" spans="1:19" s="13" customFormat="1" x14ac:dyDescent="0.2">
      <c r="A27" s="117"/>
      <c r="B27" s="118"/>
      <c r="C27" s="118"/>
      <c r="D27" s="118"/>
      <c r="E27" s="118"/>
      <c r="F27" s="118"/>
      <c r="G27" s="118"/>
      <c r="H27" s="118"/>
      <c r="I27" s="118"/>
      <c r="J27" s="118"/>
      <c r="K27" s="118"/>
      <c r="L27" s="118"/>
      <c r="M27" s="118"/>
      <c r="N27" s="118"/>
      <c r="O27" s="118"/>
      <c r="P27" s="118"/>
    </row>
    <row r="28" spans="1:19" s="13" customFormat="1" x14ac:dyDescent="0.2">
      <c r="A28" s="117"/>
      <c r="B28" s="118"/>
      <c r="C28" s="118"/>
      <c r="D28" s="118"/>
      <c r="E28" s="118"/>
      <c r="F28" s="118"/>
      <c r="G28" s="118"/>
      <c r="H28" s="118"/>
      <c r="I28" s="118"/>
      <c r="J28" s="118"/>
      <c r="K28" s="118"/>
      <c r="L28" s="118"/>
      <c r="M28" s="118"/>
      <c r="N28" s="118"/>
      <c r="O28" s="118"/>
      <c r="P28" s="118"/>
    </row>
    <row r="29" spans="1:19" s="13" customFormat="1" x14ac:dyDescent="0.2">
      <c r="A29" s="117"/>
      <c r="B29" s="118"/>
      <c r="C29" s="118"/>
      <c r="D29" s="118"/>
      <c r="E29" s="118"/>
      <c r="F29" s="118"/>
      <c r="G29" s="118"/>
      <c r="H29" s="118"/>
      <c r="I29" s="118"/>
      <c r="J29" s="118"/>
      <c r="K29" s="118"/>
      <c r="L29" s="118"/>
      <c r="M29" s="118"/>
      <c r="N29" s="118"/>
      <c r="O29" s="118"/>
      <c r="P29" s="118"/>
    </row>
    <row r="30" spans="1:19" s="13" customFormat="1" x14ac:dyDescent="0.2">
      <c r="A30" s="117"/>
      <c r="B30" s="118"/>
      <c r="C30" s="118"/>
      <c r="D30" s="118"/>
      <c r="E30" s="118"/>
      <c r="F30" s="118"/>
      <c r="G30" s="118"/>
      <c r="H30" s="118"/>
      <c r="I30" s="118"/>
      <c r="J30" s="118"/>
      <c r="K30" s="118"/>
      <c r="L30" s="118"/>
      <c r="M30" s="118"/>
      <c r="N30" s="118"/>
      <c r="O30" s="118"/>
      <c r="P30" s="118"/>
    </row>
    <row r="31" spans="1:19" s="13" customFormat="1" x14ac:dyDescent="0.2">
      <c r="A31" s="117"/>
      <c r="B31" s="118"/>
      <c r="C31" s="118"/>
      <c r="D31" s="118"/>
      <c r="E31" s="118"/>
      <c r="F31" s="118"/>
      <c r="G31" s="118"/>
      <c r="H31" s="118"/>
      <c r="I31" s="118"/>
      <c r="J31" s="118"/>
      <c r="K31" s="118"/>
      <c r="L31" s="118"/>
      <c r="M31" s="118"/>
      <c r="N31" s="118"/>
      <c r="O31" s="118"/>
      <c r="P31" s="118"/>
    </row>
    <row r="32" spans="1:19" s="13" customFormat="1" x14ac:dyDescent="0.2">
      <c r="A32" s="117"/>
      <c r="B32" s="118"/>
      <c r="C32" s="118"/>
      <c r="D32" s="118"/>
      <c r="E32" s="118"/>
      <c r="F32" s="118"/>
      <c r="G32" s="118"/>
      <c r="H32" s="118"/>
      <c r="I32" s="118"/>
      <c r="J32" s="118"/>
      <c r="K32" s="118"/>
      <c r="L32" s="118"/>
      <c r="M32" s="118"/>
      <c r="N32" s="118"/>
      <c r="O32" s="118"/>
      <c r="P32" s="118"/>
    </row>
    <row r="33" spans="1:16" s="13" customFormat="1" x14ac:dyDescent="0.2">
      <c r="A33" s="117"/>
      <c r="B33" s="118"/>
      <c r="C33" s="118"/>
      <c r="D33" s="118"/>
      <c r="E33" s="118"/>
      <c r="F33" s="118"/>
      <c r="G33" s="118"/>
      <c r="H33" s="118"/>
      <c r="I33" s="118"/>
      <c r="J33" s="118"/>
      <c r="K33" s="118"/>
      <c r="L33" s="118"/>
      <c r="M33" s="118"/>
      <c r="N33" s="118"/>
      <c r="O33" s="118"/>
      <c r="P33" s="118"/>
    </row>
    <row r="34" spans="1:16" s="13" customFormat="1" x14ac:dyDescent="0.2">
      <c r="A34" s="117"/>
      <c r="B34" s="118"/>
      <c r="C34" s="118"/>
      <c r="D34" s="118"/>
      <c r="E34" s="118"/>
      <c r="F34" s="118"/>
      <c r="G34" s="118"/>
      <c r="H34" s="118"/>
      <c r="I34" s="118"/>
      <c r="J34" s="118"/>
      <c r="K34" s="118"/>
      <c r="L34" s="118"/>
      <c r="M34" s="118"/>
      <c r="N34" s="118"/>
      <c r="O34" s="118"/>
      <c r="P34" s="118"/>
    </row>
    <row r="35" spans="1:16" s="13" customFormat="1" x14ac:dyDescent="0.2">
      <c r="A35" s="117"/>
      <c r="B35" s="118"/>
      <c r="C35" s="118"/>
      <c r="D35" s="118"/>
      <c r="E35" s="118"/>
      <c r="F35" s="118"/>
      <c r="G35" s="118"/>
      <c r="H35" s="118"/>
      <c r="I35" s="118"/>
      <c r="J35" s="118"/>
      <c r="K35" s="118"/>
      <c r="L35" s="118"/>
      <c r="M35" s="118"/>
      <c r="N35" s="118"/>
      <c r="O35" s="118"/>
      <c r="P35" s="118"/>
    </row>
    <row r="36" spans="1:16" s="13" customFormat="1" x14ac:dyDescent="0.2">
      <c r="A36" s="117"/>
      <c r="B36" s="118"/>
      <c r="C36" s="118"/>
      <c r="D36" s="118"/>
      <c r="E36" s="118"/>
      <c r="F36" s="118"/>
      <c r="G36" s="118"/>
      <c r="H36" s="118"/>
      <c r="I36" s="118"/>
      <c r="J36" s="118"/>
      <c r="K36" s="118"/>
      <c r="L36" s="118"/>
      <c r="M36" s="118"/>
      <c r="N36" s="118"/>
      <c r="O36" s="118"/>
      <c r="P36" s="118"/>
    </row>
    <row r="37" spans="1:16" s="13" customFormat="1" x14ac:dyDescent="0.2">
      <c r="A37" s="117"/>
      <c r="B37" s="118"/>
      <c r="C37" s="118"/>
      <c r="D37" s="118"/>
      <c r="E37" s="118"/>
      <c r="F37" s="118"/>
      <c r="G37" s="118"/>
      <c r="H37" s="118"/>
      <c r="I37" s="118"/>
      <c r="J37" s="118"/>
      <c r="K37" s="118"/>
      <c r="L37" s="118"/>
      <c r="M37" s="118"/>
      <c r="N37" s="118"/>
      <c r="O37" s="118"/>
      <c r="P37" s="118"/>
    </row>
    <row r="38" spans="1:16" s="13" customFormat="1" x14ac:dyDescent="0.2">
      <c r="A38" s="117"/>
      <c r="B38" s="118"/>
      <c r="C38" s="118"/>
      <c r="D38" s="118"/>
      <c r="E38" s="118"/>
      <c r="F38" s="118"/>
      <c r="G38" s="118"/>
      <c r="H38" s="118"/>
      <c r="I38" s="118"/>
      <c r="J38" s="118"/>
      <c r="K38" s="118"/>
      <c r="L38" s="118"/>
      <c r="M38" s="118"/>
      <c r="N38" s="118"/>
      <c r="O38" s="118"/>
      <c r="P38" s="118"/>
    </row>
    <row r="39" spans="1:16" s="13" customFormat="1" x14ac:dyDescent="0.2">
      <c r="A39" s="117"/>
      <c r="B39" s="118"/>
      <c r="C39" s="118"/>
      <c r="D39" s="118"/>
      <c r="E39" s="118"/>
      <c r="F39" s="118"/>
      <c r="G39" s="118"/>
      <c r="H39" s="118"/>
      <c r="I39" s="118"/>
      <c r="J39" s="118"/>
      <c r="K39" s="118"/>
      <c r="L39" s="118"/>
      <c r="M39" s="118"/>
      <c r="N39" s="118"/>
      <c r="O39" s="118"/>
      <c r="P39" s="118"/>
    </row>
    <row r="40" spans="1:16" s="13" customFormat="1" x14ac:dyDescent="0.2">
      <c r="A40" s="117"/>
      <c r="B40" s="118"/>
      <c r="C40" s="118"/>
      <c r="D40" s="118"/>
      <c r="E40" s="118"/>
      <c r="F40" s="118"/>
      <c r="G40" s="118"/>
      <c r="H40" s="118"/>
      <c r="I40" s="118"/>
      <c r="J40" s="118"/>
      <c r="K40" s="118"/>
      <c r="L40" s="118"/>
      <c r="M40" s="118"/>
      <c r="N40" s="118"/>
      <c r="O40" s="118"/>
      <c r="P40" s="118"/>
    </row>
    <row r="41" spans="1:16" s="13" customFormat="1" x14ac:dyDescent="0.2">
      <c r="A41" s="117"/>
      <c r="B41" s="118"/>
      <c r="C41" s="118"/>
      <c r="D41" s="118"/>
      <c r="E41" s="118"/>
      <c r="F41" s="118"/>
      <c r="G41" s="118"/>
      <c r="H41" s="118"/>
      <c r="I41" s="118"/>
      <c r="J41" s="118"/>
      <c r="K41" s="118"/>
      <c r="L41" s="118"/>
      <c r="M41" s="118"/>
      <c r="N41" s="118"/>
      <c r="O41" s="118"/>
      <c r="P41" s="118"/>
    </row>
    <row r="42" spans="1:16" s="13" customFormat="1" x14ac:dyDescent="0.2">
      <c r="A42" s="3"/>
      <c r="B42" s="3"/>
      <c r="C42" s="3"/>
      <c r="D42" s="3"/>
      <c r="E42" s="3"/>
      <c r="F42" s="3"/>
      <c r="G42" s="3"/>
      <c r="H42" s="3"/>
      <c r="I42" s="3"/>
      <c r="J42" s="3"/>
      <c r="K42" s="3"/>
      <c r="L42" s="3"/>
      <c r="M42" s="3"/>
      <c r="N42" s="3"/>
      <c r="O42" s="3"/>
      <c r="P42" s="3"/>
    </row>
    <row r="44" spans="1:16" x14ac:dyDescent="0.2">
      <c r="C44" s="120"/>
    </row>
    <row r="45" spans="1:16" x14ac:dyDescent="0.2">
      <c r="C45" s="120"/>
    </row>
    <row r="46" spans="1:16" x14ac:dyDescent="0.2">
      <c r="C46" s="120"/>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Q48"/>
  <sheetViews>
    <sheetView showGridLines="0" zoomScaleNormal="100" workbookViewId="0">
      <selection activeCell="E5" sqref="E5:M22"/>
    </sheetView>
  </sheetViews>
  <sheetFormatPr defaultRowHeight="12.75" x14ac:dyDescent="0.2"/>
  <cols>
    <col min="1" max="1" width="30.85546875" style="3" customWidth="1"/>
    <col min="2" max="13" width="8.5703125" style="3" customWidth="1"/>
    <col min="14" max="14" width="10.42578125" style="3" customWidth="1"/>
    <col min="15" max="15" width="8.42578125" style="3" customWidth="1"/>
    <col min="16" max="16" width="11.42578125" style="3" bestFit="1" customWidth="1"/>
    <col min="17" max="16384" width="9.140625" style="3"/>
  </cols>
  <sheetData>
    <row r="1" spans="1:14" s="114" customFormat="1" ht="18.75" x14ac:dyDescent="0.3">
      <c r="A1" s="21" t="s">
        <v>193</v>
      </c>
      <c r="B1" s="46"/>
      <c r="C1" s="46"/>
      <c r="D1" s="46"/>
      <c r="E1" s="46"/>
      <c r="F1" s="46"/>
      <c r="G1" s="46"/>
      <c r="H1" s="46"/>
      <c r="I1" s="46"/>
      <c r="J1" s="46"/>
      <c r="K1" s="46"/>
      <c r="L1" s="46"/>
      <c r="M1" s="46"/>
      <c r="N1" s="113" t="str">
        <f>Obsah!$A$1</f>
        <v>I. čtvrtletí 2018</v>
      </c>
    </row>
    <row r="2" spans="1:14" s="13" customFormat="1" ht="7.5" customHeight="1" x14ac:dyDescent="0.2"/>
    <row r="3" spans="1:14" s="13" customFormat="1" ht="12" x14ac:dyDescent="0.2">
      <c r="A3" s="392"/>
      <c r="B3" s="376" t="s">
        <v>48</v>
      </c>
      <c r="C3" s="376"/>
      <c r="D3" s="376"/>
      <c r="E3" s="376" t="s">
        <v>49</v>
      </c>
      <c r="F3" s="376"/>
      <c r="G3" s="376"/>
      <c r="H3" s="376" t="s">
        <v>50</v>
      </c>
      <c r="I3" s="376"/>
      <c r="J3" s="376"/>
      <c r="K3" s="376" t="s">
        <v>51</v>
      </c>
      <c r="L3" s="376"/>
      <c r="M3" s="376"/>
      <c r="N3" s="374" t="s">
        <v>7</v>
      </c>
    </row>
    <row r="4" spans="1:14" s="13" customFormat="1" ht="12" customHeight="1" x14ac:dyDescent="0.2">
      <c r="A4" s="393"/>
      <c r="B4" s="111" t="s">
        <v>8</v>
      </c>
      <c r="C4" s="111" t="s">
        <v>9</v>
      </c>
      <c r="D4" s="111" t="s">
        <v>10</v>
      </c>
      <c r="E4" s="111" t="s">
        <v>11</v>
      </c>
      <c r="F4" s="111" t="s">
        <v>12</v>
      </c>
      <c r="G4" s="111" t="s">
        <v>13</v>
      </c>
      <c r="H4" s="111" t="s">
        <v>14</v>
      </c>
      <c r="I4" s="111" t="s">
        <v>15</v>
      </c>
      <c r="J4" s="111" t="s">
        <v>16</v>
      </c>
      <c r="K4" s="111" t="s">
        <v>17</v>
      </c>
      <c r="L4" s="111" t="s">
        <v>18</v>
      </c>
      <c r="M4" s="111" t="s">
        <v>19</v>
      </c>
      <c r="N4" s="375"/>
    </row>
    <row r="5" spans="1:14" s="13" customFormat="1" ht="12" customHeight="1" x14ac:dyDescent="0.2">
      <c r="A5" s="394" t="s">
        <v>197</v>
      </c>
      <c r="B5" s="384">
        <f>SUM(B6:D6)</f>
        <v>37888.544312806334</v>
      </c>
      <c r="C5" s="385"/>
      <c r="D5" s="386"/>
      <c r="E5" s="387">
        <f>SUM(E6:G6)</f>
        <v>0</v>
      </c>
      <c r="F5" s="387"/>
      <c r="G5" s="387"/>
      <c r="H5" s="388">
        <f>SUM(H6:J6)</f>
        <v>0</v>
      </c>
      <c r="I5" s="387"/>
      <c r="J5" s="389"/>
      <c r="K5" s="388">
        <f>SUM(K6:M6)</f>
        <v>0</v>
      </c>
      <c r="L5" s="387"/>
      <c r="M5" s="389"/>
      <c r="N5" s="381">
        <f>SUM(B6:M6)</f>
        <v>37888.544312806334</v>
      </c>
    </row>
    <row r="6" spans="1:14" s="112" customFormat="1" ht="12" customHeight="1" x14ac:dyDescent="0.2">
      <c r="A6" s="383"/>
      <c r="B6" s="208">
        <f>SUM(B7:B22)</f>
        <v>12352.475554099547</v>
      </c>
      <c r="C6" s="66">
        <f t="shared" ref="C6:M6" si="0">SUM(C7:C22)</f>
        <v>13028.177592299893</v>
      </c>
      <c r="D6" s="209">
        <f t="shared" si="0"/>
        <v>12507.891166406891</v>
      </c>
      <c r="E6" s="311">
        <f t="shared" si="0"/>
        <v>0</v>
      </c>
      <c r="F6" s="311">
        <f t="shared" si="0"/>
        <v>0</v>
      </c>
      <c r="G6" s="311">
        <f t="shared" si="0"/>
        <v>0</v>
      </c>
      <c r="H6" s="312">
        <f t="shared" si="0"/>
        <v>0</v>
      </c>
      <c r="I6" s="311">
        <f t="shared" si="0"/>
        <v>0</v>
      </c>
      <c r="J6" s="313">
        <f t="shared" si="0"/>
        <v>0</v>
      </c>
      <c r="K6" s="312">
        <f t="shared" si="0"/>
        <v>0</v>
      </c>
      <c r="L6" s="311">
        <f t="shared" si="0"/>
        <v>0</v>
      </c>
      <c r="M6" s="313">
        <f t="shared" si="0"/>
        <v>0</v>
      </c>
      <c r="N6" s="366"/>
    </row>
    <row r="7" spans="1:14" s="13" customFormat="1" ht="12" customHeight="1" x14ac:dyDescent="0.2">
      <c r="A7" s="37" t="s">
        <v>44</v>
      </c>
      <c r="B7" s="210">
        <v>688.16013799999996</v>
      </c>
      <c r="C7" s="19">
        <v>693.66195500000003</v>
      </c>
      <c r="D7" s="211">
        <v>733.49101499999995</v>
      </c>
      <c r="E7" s="340">
        <v>0</v>
      </c>
      <c r="F7" s="340">
        <v>0</v>
      </c>
      <c r="G7" s="314">
        <v>0</v>
      </c>
      <c r="H7" s="341">
        <v>0</v>
      </c>
      <c r="I7" s="340">
        <v>0</v>
      </c>
      <c r="J7" s="316">
        <v>0</v>
      </c>
      <c r="K7" s="341">
        <v>0</v>
      </c>
      <c r="L7" s="340">
        <v>0</v>
      </c>
      <c r="M7" s="316">
        <v>0</v>
      </c>
      <c r="N7" s="50">
        <f>SUM(B7:M7)</f>
        <v>2115.3131079999998</v>
      </c>
    </row>
    <row r="8" spans="1:14" s="13" customFormat="1" ht="12" customHeight="1" x14ac:dyDescent="0.2">
      <c r="A8" s="48" t="s">
        <v>43</v>
      </c>
      <c r="B8" s="212">
        <v>65.259239999999991</v>
      </c>
      <c r="C8" s="16">
        <v>58.625253000000001</v>
      </c>
      <c r="D8" s="213">
        <v>63.502969999999998</v>
      </c>
      <c r="E8" s="332">
        <v>0</v>
      </c>
      <c r="F8" s="333">
        <v>0</v>
      </c>
      <c r="G8" s="319">
        <v>0</v>
      </c>
      <c r="H8" s="335">
        <v>0</v>
      </c>
      <c r="I8" s="333">
        <v>0</v>
      </c>
      <c r="J8" s="321">
        <v>0</v>
      </c>
      <c r="K8" s="335">
        <v>0</v>
      </c>
      <c r="L8" s="333">
        <v>0</v>
      </c>
      <c r="M8" s="321">
        <v>0</v>
      </c>
      <c r="N8" s="51">
        <f>SUM(B8:M8)</f>
        <v>187.387463</v>
      </c>
    </row>
    <row r="9" spans="1:14" s="13" customFormat="1" ht="12" customHeight="1" x14ac:dyDescent="0.2">
      <c r="A9" s="48" t="s">
        <v>42</v>
      </c>
      <c r="B9" s="212">
        <v>1868.3205230000001</v>
      </c>
      <c r="C9" s="16">
        <v>1968.7483709999999</v>
      </c>
      <c r="D9" s="213">
        <v>1829.583059</v>
      </c>
      <c r="E9" s="332">
        <v>0</v>
      </c>
      <c r="F9" s="333">
        <v>0</v>
      </c>
      <c r="G9" s="319">
        <v>0</v>
      </c>
      <c r="H9" s="335">
        <v>0</v>
      </c>
      <c r="I9" s="333">
        <v>0</v>
      </c>
      <c r="J9" s="321">
        <v>0</v>
      </c>
      <c r="K9" s="335">
        <v>0</v>
      </c>
      <c r="L9" s="333">
        <v>0</v>
      </c>
      <c r="M9" s="321">
        <v>0</v>
      </c>
      <c r="N9" s="51">
        <f>SUM(B9:M9)</f>
        <v>5666.6519530000005</v>
      </c>
    </row>
    <row r="10" spans="1:14" s="13" customFormat="1" ht="12" customHeight="1" x14ac:dyDescent="0.2">
      <c r="A10" s="48" t="s">
        <v>70</v>
      </c>
      <c r="B10" s="214">
        <v>0.72893999999999992</v>
      </c>
      <c r="C10" s="115">
        <v>0.66009000000000007</v>
      </c>
      <c r="D10" s="213">
        <v>0.73429400000000011</v>
      </c>
      <c r="E10" s="317">
        <v>0</v>
      </c>
      <c r="F10" s="318">
        <v>0</v>
      </c>
      <c r="G10" s="319">
        <v>0</v>
      </c>
      <c r="H10" s="320">
        <v>0</v>
      </c>
      <c r="I10" s="318">
        <v>0</v>
      </c>
      <c r="J10" s="321">
        <v>0</v>
      </c>
      <c r="K10" s="320">
        <v>0</v>
      </c>
      <c r="L10" s="318">
        <v>0</v>
      </c>
      <c r="M10" s="321">
        <v>0</v>
      </c>
      <c r="N10" s="41">
        <f t="shared" ref="N10:N20" si="1">SUM(B10:M10)</f>
        <v>2.1233240000000002</v>
      </c>
    </row>
    <row r="11" spans="1:14" s="13" customFormat="1" ht="12" customHeight="1" x14ac:dyDescent="0.2">
      <c r="A11" s="48" t="s">
        <v>71</v>
      </c>
      <c r="B11" s="214">
        <v>1.3346500000000001</v>
      </c>
      <c r="C11" s="115">
        <v>1.0638099999999999</v>
      </c>
      <c r="D11" s="213">
        <v>1.1505799999999999</v>
      </c>
      <c r="E11" s="317">
        <v>0</v>
      </c>
      <c r="F11" s="318">
        <v>0</v>
      </c>
      <c r="G11" s="319">
        <v>0</v>
      </c>
      <c r="H11" s="320">
        <v>0</v>
      </c>
      <c r="I11" s="318">
        <v>0</v>
      </c>
      <c r="J11" s="321">
        <v>0</v>
      </c>
      <c r="K11" s="320">
        <v>0</v>
      </c>
      <c r="L11" s="318">
        <v>0</v>
      </c>
      <c r="M11" s="321">
        <v>0</v>
      </c>
      <c r="N11" s="41">
        <f t="shared" si="1"/>
        <v>3.5490399999999998</v>
      </c>
    </row>
    <row r="12" spans="1:14" s="13" customFormat="1" ht="12" customHeight="1" x14ac:dyDescent="0.2">
      <c r="A12" s="48" t="s">
        <v>72</v>
      </c>
      <c r="B12" s="214">
        <v>6.3600000000000002E-3</v>
      </c>
      <c r="C12" s="115">
        <v>1.9800000000000002E-2</v>
      </c>
      <c r="D12" s="213">
        <v>2.8709999999999999E-2</v>
      </c>
      <c r="E12" s="317">
        <v>0</v>
      </c>
      <c r="F12" s="318">
        <v>0</v>
      </c>
      <c r="G12" s="319">
        <v>0</v>
      </c>
      <c r="H12" s="320">
        <v>0</v>
      </c>
      <c r="I12" s="318">
        <v>0</v>
      </c>
      <c r="J12" s="321">
        <v>0</v>
      </c>
      <c r="K12" s="320">
        <v>0</v>
      </c>
      <c r="L12" s="318">
        <v>0</v>
      </c>
      <c r="M12" s="321">
        <v>0</v>
      </c>
      <c r="N12" s="41">
        <f t="shared" si="1"/>
        <v>5.4870000000000002E-2</v>
      </c>
    </row>
    <row r="13" spans="1:14" s="13" customFormat="1" ht="12" customHeight="1" x14ac:dyDescent="0.2">
      <c r="A13" s="48" t="s">
        <v>41</v>
      </c>
      <c r="B13" s="214">
        <v>5844.4211990000013</v>
      </c>
      <c r="C13" s="115">
        <v>6163.4825690000025</v>
      </c>
      <c r="D13" s="213">
        <v>5910.7999429999991</v>
      </c>
      <c r="E13" s="317">
        <v>0</v>
      </c>
      <c r="F13" s="318">
        <v>0</v>
      </c>
      <c r="G13" s="319">
        <v>0</v>
      </c>
      <c r="H13" s="320">
        <v>0</v>
      </c>
      <c r="I13" s="318">
        <v>0</v>
      </c>
      <c r="J13" s="321">
        <v>0</v>
      </c>
      <c r="K13" s="320">
        <v>0</v>
      </c>
      <c r="L13" s="318">
        <v>0</v>
      </c>
      <c r="M13" s="321">
        <v>0</v>
      </c>
      <c r="N13" s="41">
        <f t="shared" si="1"/>
        <v>17918.703711000002</v>
      </c>
    </row>
    <row r="14" spans="1:14" s="13" customFormat="1" ht="12" customHeight="1" x14ac:dyDescent="0.2">
      <c r="A14" s="48" t="s">
        <v>84</v>
      </c>
      <c r="B14" s="214">
        <v>36.419580000000003</v>
      </c>
      <c r="C14" s="115">
        <v>35.58325</v>
      </c>
      <c r="D14" s="213">
        <v>29.057650000000002</v>
      </c>
      <c r="E14" s="317">
        <v>0</v>
      </c>
      <c r="F14" s="318">
        <v>0</v>
      </c>
      <c r="G14" s="319">
        <v>0</v>
      </c>
      <c r="H14" s="320">
        <v>0</v>
      </c>
      <c r="I14" s="318">
        <v>0</v>
      </c>
      <c r="J14" s="321">
        <v>0</v>
      </c>
      <c r="K14" s="320">
        <v>0</v>
      </c>
      <c r="L14" s="318">
        <v>0</v>
      </c>
      <c r="M14" s="321">
        <v>0</v>
      </c>
      <c r="N14" s="41">
        <f t="shared" si="1"/>
        <v>101.06048000000001</v>
      </c>
    </row>
    <row r="15" spans="1:14" s="13" customFormat="1" ht="12" customHeight="1" x14ac:dyDescent="0.2">
      <c r="A15" s="48" t="s">
        <v>40</v>
      </c>
      <c r="B15" s="214">
        <v>0.14965999999999999</v>
      </c>
      <c r="C15" s="115">
        <v>4.3270000000000003E-2</v>
      </c>
      <c r="D15" s="213">
        <v>0.11637500000000001</v>
      </c>
      <c r="E15" s="317">
        <v>0</v>
      </c>
      <c r="F15" s="318">
        <v>0</v>
      </c>
      <c r="G15" s="319">
        <v>0</v>
      </c>
      <c r="H15" s="320">
        <v>0</v>
      </c>
      <c r="I15" s="318">
        <v>0</v>
      </c>
      <c r="J15" s="321">
        <v>0</v>
      </c>
      <c r="K15" s="320">
        <v>0</v>
      </c>
      <c r="L15" s="318">
        <v>0</v>
      </c>
      <c r="M15" s="321">
        <v>0</v>
      </c>
      <c r="N15" s="41">
        <f t="shared" si="1"/>
        <v>0.309305</v>
      </c>
    </row>
    <row r="16" spans="1:14" s="13" customFormat="1" ht="12" customHeight="1" x14ac:dyDescent="0.2">
      <c r="A16" s="48" t="s">
        <v>39</v>
      </c>
      <c r="B16" s="215">
        <v>37.902497999999994</v>
      </c>
      <c r="C16" s="115">
        <v>37.832937000000001</v>
      </c>
      <c r="D16" s="213">
        <v>38.176971999999992</v>
      </c>
      <c r="E16" s="317">
        <v>0</v>
      </c>
      <c r="F16" s="318">
        <v>0</v>
      </c>
      <c r="G16" s="319">
        <v>0</v>
      </c>
      <c r="H16" s="320">
        <v>0</v>
      </c>
      <c r="I16" s="318">
        <v>0</v>
      </c>
      <c r="J16" s="321">
        <v>0</v>
      </c>
      <c r="K16" s="320">
        <v>0</v>
      </c>
      <c r="L16" s="318">
        <v>0</v>
      </c>
      <c r="M16" s="321">
        <v>0</v>
      </c>
      <c r="N16" s="41">
        <f t="shared" si="1"/>
        <v>113.91240699999999</v>
      </c>
    </row>
    <row r="17" spans="1:17" s="13" customFormat="1" ht="12" customHeight="1" x14ac:dyDescent="0.2">
      <c r="A17" s="48" t="s">
        <v>38</v>
      </c>
      <c r="B17" s="215">
        <v>9.4366699999999994</v>
      </c>
      <c r="C17" s="115">
        <v>13.41132</v>
      </c>
      <c r="D17" s="213">
        <v>12.308181999999999</v>
      </c>
      <c r="E17" s="317">
        <v>0</v>
      </c>
      <c r="F17" s="318">
        <v>0</v>
      </c>
      <c r="G17" s="319">
        <v>0</v>
      </c>
      <c r="H17" s="320">
        <v>0</v>
      </c>
      <c r="I17" s="318">
        <v>0</v>
      </c>
      <c r="J17" s="321">
        <v>0</v>
      </c>
      <c r="K17" s="320">
        <v>0</v>
      </c>
      <c r="L17" s="318">
        <v>0</v>
      </c>
      <c r="M17" s="321">
        <v>0</v>
      </c>
      <c r="N17" s="41">
        <f t="shared" si="1"/>
        <v>35.156171999999998</v>
      </c>
    </row>
    <row r="18" spans="1:17" s="13" customFormat="1" ht="12" customHeight="1" x14ac:dyDescent="0.2">
      <c r="A18" s="48" t="s">
        <v>37</v>
      </c>
      <c r="B18" s="215">
        <v>295.693941</v>
      </c>
      <c r="C18" s="115">
        <v>285.499414</v>
      </c>
      <c r="D18" s="213">
        <v>259.76851800000003</v>
      </c>
      <c r="E18" s="317">
        <v>0</v>
      </c>
      <c r="F18" s="318">
        <v>0</v>
      </c>
      <c r="G18" s="319">
        <v>0</v>
      </c>
      <c r="H18" s="320">
        <v>0</v>
      </c>
      <c r="I18" s="318">
        <v>0</v>
      </c>
      <c r="J18" s="321">
        <v>0</v>
      </c>
      <c r="K18" s="320">
        <v>0</v>
      </c>
      <c r="L18" s="318">
        <v>0</v>
      </c>
      <c r="M18" s="321">
        <v>0</v>
      </c>
      <c r="N18" s="41">
        <f t="shared" si="1"/>
        <v>840.96187299999997</v>
      </c>
    </row>
    <row r="19" spans="1:17" s="13" customFormat="1" ht="12" customHeight="1" x14ac:dyDescent="0.2">
      <c r="A19" s="48" t="s">
        <v>36</v>
      </c>
      <c r="B19" s="215">
        <v>405.9192910000001</v>
      </c>
      <c r="C19" s="115">
        <v>407.01547200000005</v>
      </c>
      <c r="D19" s="213">
        <v>443.74559300000004</v>
      </c>
      <c r="E19" s="317">
        <v>0</v>
      </c>
      <c r="F19" s="318">
        <v>0</v>
      </c>
      <c r="G19" s="319">
        <v>0</v>
      </c>
      <c r="H19" s="320">
        <v>0</v>
      </c>
      <c r="I19" s="318">
        <v>0</v>
      </c>
      <c r="J19" s="321">
        <v>0</v>
      </c>
      <c r="K19" s="320">
        <v>0</v>
      </c>
      <c r="L19" s="318">
        <v>0</v>
      </c>
      <c r="M19" s="321">
        <v>0</v>
      </c>
      <c r="N19" s="41">
        <f t="shared" si="1"/>
        <v>1256.6803560000003</v>
      </c>
    </row>
    <row r="20" spans="1:17" s="13" customFormat="1" ht="12" customHeight="1" x14ac:dyDescent="0.2">
      <c r="A20" s="48" t="s">
        <v>3</v>
      </c>
      <c r="B20" s="215">
        <v>0</v>
      </c>
      <c r="C20" s="115">
        <v>0</v>
      </c>
      <c r="D20" s="213">
        <v>0</v>
      </c>
      <c r="E20" s="317">
        <v>0</v>
      </c>
      <c r="F20" s="318">
        <v>0</v>
      </c>
      <c r="G20" s="319">
        <v>0</v>
      </c>
      <c r="H20" s="320">
        <v>0</v>
      </c>
      <c r="I20" s="318">
        <v>0</v>
      </c>
      <c r="J20" s="321">
        <v>0</v>
      </c>
      <c r="K20" s="320">
        <v>0</v>
      </c>
      <c r="L20" s="318">
        <v>0</v>
      </c>
      <c r="M20" s="321">
        <v>0</v>
      </c>
      <c r="N20" s="41">
        <f t="shared" si="1"/>
        <v>0</v>
      </c>
    </row>
    <row r="21" spans="1:17" s="13" customFormat="1" ht="12" customHeight="1" x14ac:dyDescent="0.2">
      <c r="A21" s="48" t="s">
        <v>35</v>
      </c>
      <c r="B21" s="215">
        <v>11.589988000000002</v>
      </c>
      <c r="C21" s="115">
        <v>15.382344000000002</v>
      </c>
      <c r="D21" s="213">
        <v>14.049791000000001</v>
      </c>
      <c r="E21" s="317">
        <v>0</v>
      </c>
      <c r="F21" s="318">
        <v>0</v>
      </c>
      <c r="G21" s="319">
        <v>0</v>
      </c>
      <c r="H21" s="320">
        <v>0</v>
      </c>
      <c r="I21" s="318">
        <v>0</v>
      </c>
      <c r="J21" s="321">
        <v>0</v>
      </c>
      <c r="K21" s="320">
        <v>0</v>
      </c>
      <c r="L21" s="318">
        <v>0</v>
      </c>
      <c r="M21" s="321">
        <v>0</v>
      </c>
      <c r="N21" s="41">
        <f>SUM(B21:M21)</f>
        <v>41.022123000000001</v>
      </c>
    </row>
    <row r="22" spans="1:17" s="13" customFormat="1" ht="12" customHeight="1" thickBot="1" x14ac:dyDescent="0.25">
      <c r="A22" s="38" t="s">
        <v>34</v>
      </c>
      <c r="B22" s="216">
        <v>3087.1328760995489</v>
      </c>
      <c r="C22" s="116">
        <v>3347.1477372998938</v>
      </c>
      <c r="D22" s="217">
        <v>3171.3775144068904</v>
      </c>
      <c r="E22" s="308">
        <v>0</v>
      </c>
      <c r="F22" s="308">
        <v>0</v>
      </c>
      <c r="G22" s="308">
        <v>0</v>
      </c>
      <c r="H22" s="309">
        <v>0</v>
      </c>
      <c r="I22" s="308">
        <v>0</v>
      </c>
      <c r="J22" s="310">
        <v>0</v>
      </c>
      <c r="K22" s="309">
        <v>0</v>
      </c>
      <c r="L22" s="308">
        <v>0</v>
      </c>
      <c r="M22" s="310">
        <v>0</v>
      </c>
      <c r="N22" s="42">
        <f>SUM(B22:M22)</f>
        <v>9605.6581278063331</v>
      </c>
    </row>
    <row r="23" spans="1:17" s="5" customFormat="1" ht="11.25" x14ac:dyDescent="0.2">
      <c r="A23" s="54"/>
      <c r="N23" s="4" t="s">
        <v>87</v>
      </c>
    </row>
    <row r="24" spans="1:17" s="13" customFormat="1" x14ac:dyDescent="0.2">
      <c r="A24" s="117"/>
      <c r="B24" s="118"/>
      <c r="C24" s="118"/>
      <c r="D24" s="118"/>
      <c r="E24" s="118"/>
      <c r="F24" s="118"/>
      <c r="G24" s="118"/>
      <c r="H24" s="118"/>
      <c r="I24" s="118"/>
      <c r="J24" s="118"/>
      <c r="K24" s="118"/>
      <c r="L24" s="118"/>
      <c r="M24" s="118"/>
      <c r="N24" s="117"/>
    </row>
    <row r="25" spans="1:17" s="13" customFormat="1" x14ac:dyDescent="0.2">
      <c r="A25" s="242" t="s">
        <v>44</v>
      </c>
      <c r="B25" s="53">
        <v>2115.3131079999998</v>
      </c>
      <c r="C25" s="118"/>
      <c r="D25" s="118"/>
      <c r="E25" s="118"/>
      <c r="F25" s="118"/>
      <c r="G25" s="118"/>
      <c r="H25" s="118"/>
      <c r="I25" s="118"/>
      <c r="J25" s="118"/>
      <c r="K25" s="118"/>
      <c r="L25" s="118"/>
      <c r="M25" s="118"/>
      <c r="N25" s="118"/>
    </row>
    <row r="26" spans="1:17" s="13" customFormat="1" x14ac:dyDescent="0.2">
      <c r="A26" s="242" t="s">
        <v>43</v>
      </c>
      <c r="B26" s="53">
        <v>187.387463</v>
      </c>
      <c r="C26" s="118"/>
      <c r="D26" s="118"/>
      <c r="E26" s="118"/>
      <c r="F26" s="118"/>
      <c r="G26" s="118"/>
      <c r="H26" s="118"/>
      <c r="I26" s="118"/>
      <c r="J26" s="118"/>
      <c r="K26" s="118"/>
      <c r="L26" s="118"/>
      <c r="M26" s="118"/>
      <c r="N26" s="118"/>
      <c r="O26" s="119"/>
    </row>
    <row r="27" spans="1:17" s="13" customFormat="1" x14ac:dyDescent="0.2">
      <c r="A27" s="242" t="s">
        <v>42</v>
      </c>
      <c r="B27" s="53">
        <v>5666.6519530000005</v>
      </c>
      <c r="C27" s="118"/>
      <c r="D27" s="118"/>
      <c r="E27" s="118"/>
      <c r="F27" s="118"/>
      <c r="G27" s="118"/>
      <c r="H27" s="118"/>
      <c r="I27" s="118"/>
      <c r="J27" s="118"/>
      <c r="K27" s="118"/>
      <c r="L27" s="118"/>
      <c r="M27" s="118"/>
      <c r="N27" s="118"/>
      <c r="O27" s="119"/>
    </row>
    <row r="28" spans="1:17" s="13" customFormat="1" x14ac:dyDescent="0.2">
      <c r="A28" s="242" t="s">
        <v>70</v>
      </c>
      <c r="B28" s="53">
        <v>2.1233240000000002</v>
      </c>
      <c r="C28" s="118"/>
      <c r="D28" s="118"/>
      <c r="E28" s="118"/>
      <c r="F28" s="118"/>
      <c r="G28" s="118"/>
      <c r="H28" s="118"/>
      <c r="I28" s="118"/>
      <c r="J28" s="118"/>
      <c r="K28" s="118"/>
      <c r="L28" s="118"/>
      <c r="M28" s="118"/>
      <c r="N28" s="118"/>
      <c r="Q28" s="14"/>
    </row>
    <row r="29" spans="1:17" s="13" customFormat="1" x14ac:dyDescent="0.2">
      <c r="A29" s="242" t="s">
        <v>71</v>
      </c>
      <c r="B29" s="53">
        <v>3.5490399999999998</v>
      </c>
      <c r="C29" s="118"/>
      <c r="D29" s="118"/>
      <c r="E29" s="118"/>
      <c r="F29" s="118"/>
      <c r="G29" s="118"/>
      <c r="H29" s="118"/>
      <c r="I29" s="118"/>
      <c r="J29" s="118"/>
      <c r="K29" s="118"/>
      <c r="L29" s="118"/>
      <c r="M29" s="118"/>
      <c r="N29" s="118"/>
    </row>
    <row r="30" spans="1:17" s="13" customFormat="1" x14ac:dyDescent="0.2">
      <c r="A30" s="242" t="s">
        <v>72</v>
      </c>
      <c r="B30" s="53">
        <v>5.4870000000000002E-2</v>
      </c>
      <c r="C30" s="118"/>
      <c r="D30" s="118"/>
      <c r="E30" s="118"/>
      <c r="F30" s="118"/>
      <c r="G30" s="118"/>
      <c r="H30" s="118"/>
      <c r="I30" s="118"/>
      <c r="J30" s="118"/>
      <c r="K30" s="118"/>
      <c r="L30" s="118"/>
      <c r="M30" s="118"/>
      <c r="N30" s="118"/>
    </row>
    <row r="31" spans="1:17" s="13" customFormat="1" x14ac:dyDescent="0.2">
      <c r="A31" s="242" t="s">
        <v>41</v>
      </c>
      <c r="B31" s="53">
        <v>17918.703711000002</v>
      </c>
      <c r="C31" s="118"/>
      <c r="D31" s="118"/>
      <c r="E31" s="118"/>
      <c r="F31" s="118"/>
      <c r="G31" s="118"/>
      <c r="H31" s="118"/>
      <c r="I31" s="118"/>
      <c r="J31" s="118"/>
      <c r="K31" s="118"/>
      <c r="L31" s="118"/>
      <c r="M31" s="118"/>
      <c r="N31" s="118"/>
    </row>
    <row r="32" spans="1:17" s="13" customFormat="1" x14ac:dyDescent="0.2">
      <c r="A32" s="242" t="s">
        <v>84</v>
      </c>
      <c r="B32" s="53">
        <v>101.06048000000001</v>
      </c>
      <c r="C32" s="118"/>
      <c r="D32" s="118"/>
      <c r="E32" s="118"/>
      <c r="F32" s="118"/>
      <c r="G32" s="118"/>
      <c r="H32" s="118"/>
      <c r="I32" s="118"/>
      <c r="J32" s="118"/>
      <c r="K32" s="118"/>
      <c r="L32" s="118"/>
      <c r="M32" s="118"/>
      <c r="N32" s="118"/>
    </row>
    <row r="33" spans="1:14" s="13" customFormat="1" x14ac:dyDescent="0.2">
      <c r="A33" s="242" t="s">
        <v>40</v>
      </c>
      <c r="B33" s="53">
        <v>0.309305</v>
      </c>
      <c r="C33" s="118"/>
      <c r="D33" s="118"/>
      <c r="E33" s="118"/>
      <c r="F33" s="118"/>
      <c r="G33" s="118"/>
      <c r="H33" s="118"/>
      <c r="I33" s="118"/>
      <c r="J33" s="118"/>
      <c r="K33" s="118"/>
      <c r="L33" s="118"/>
      <c r="M33" s="118"/>
      <c r="N33" s="118"/>
    </row>
    <row r="34" spans="1:14" s="13" customFormat="1" x14ac:dyDescent="0.2">
      <c r="A34" s="242" t="s">
        <v>39</v>
      </c>
      <c r="B34" s="53">
        <v>113.91240699999999</v>
      </c>
      <c r="C34" s="118"/>
      <c r="D34" s="118"/>
      <c r="E34" s="118"/>
      <c r="F34" s="118"/>
      <c r="G34" s="118"/>
      <c r="H34" s="118"/>
      <c r="I34" s="118"/>
      <c r="J34" s="118"/>
      <c r="K34" s="118"/>
      <c r="L34" s="118"/>
      <c r="M34" s="118"/>
      <c r="N34" s="118"/>
    </row>
    <row r="35" spans="1:14" s="13" customFormat="1" x14ac:dyDescent="0.2">
      <c r="A35" s="242" t="s">
        <v>38</v>
      </c>
      <c r="B35" s="53">
        <v>35.156171999999998</v>
      </c>
      <c r="C35" s="118"/>
      <c r="D35" s="118"/>
      <c r="E35" s="118"/>
      <c r="F35" s="118"/>
      <c r="G35" s="118"/>
      <c r="H35" s="118"/>
      <c r="I35" s="118"/>
      <c r="J35" s="118"/>
      <c r="K35" s="118"/>
      <c r="L35" s="118"/>
      <c r="M35" s="118"/>
      <c r="N35" s="118"/>
    </row>
    <row r="36" spans="1:14" s="13" customFormat="1" x14ac:dyDescent="0.2">
      <c r="A36" s="242" t="s">
        <v>37</v>
      </c>
      <c r="B36" s="53">
        <v>840.96187299999997</v>
      </c>
      <c r="C36" s="118"/>
      <c r="D36" s="118"/>
      <c r="E36" s="118"/>
      <c r="F36" s="118"/>
      <c r="G36" s="118"/>
      <c r="H36" s="118"/>
      <c r="I36" s="118"/>
      <c r="J36" s="118"/>
      <c r="K36" s="118"/>
      <c r="L36" s="118"/>
      <c r="M36" s="118"/>
      <c r="N36" s="118"/>
    </row>
    <row r="37" spans="1:14" s="13" customFormat="1" x14ac:dyDescent="0.2">
      <c r="A37" s="242" t="s">
        <v>36</v>
      </c>
      <c r="B37" s="53">
        <v>1256.6803560000003</v>
      </c>
      <c r="C37" s="118"/>
      <c r="D37" s="118"/>
      <c r="E37" s="118"/>
      <c r="F37" s="118"/>
      <c r="G37" s="118"/>
      <c r="H37" s="118"/>
      <c r="I37" s="118"/>
      <c r="J37" s="118"/>
      <c r="K37" s="118"/>
      <c r="L37" s="118"/>
      <c r="M37" s="118"/>
      <c r="N37" s="118"/>
    </row>
    <row r="38" spans="1:14" s="13" customFormat="1" x14ac:dyDescent="0.2">
      <c r="A38" s="242" t="s">
        <v>3</v>
      </c>
      <c r="B38" s="53">
        <v>0</v>
      </c>
      <c r="C38" s="118"/>
      <c r="D38" s="118"/>
      <c r="E38" s="118"/>
      <c r="F38" s="118"/>
      <c r="G38" s="118"/>
      <c r="H38" s="118"/>
      <c r="I38" s="118"/>
      <c r="J38" s="118"/>
      <c r="K38" s="118"/>
      <c r="L38" s="118"/>
      <c r="M38" s="118"/>
      <c r="N38" s="118"/>
    </row>
    <row r="39" spans="1:14" s="13" customFormat="1" x14ac:dyDescent="0.2">
      <c r="A39" s="242" t="s">
        <v>35</v>
      </c>
      <c r="B39" s="53">
        <v>41.022123000000001</v>
      </c>
      <c r="C39" s="118"/>
      <c r="D39" s="118"/>
      <c r="E39" s="118"/>
      <c r="F39" s="118"/>
      <c r="G39" s="118"/>
      <c r="H39" s="118"/>
      <c r="I39" s="118"/>
      <c r="J39" s="118"/>
      <c r="K39" s="118"/>
      <c r="L39" s="118"/>
      <c r="M39" s="118"/>
      <c r="N39" s="118"/>
    </row>
    <row r="40" spans="1:14" s="13" customFormat="1" x14ac:dyDescent="0.2">
      <c r="A40" s="242" t="s">
        <v>34</v>
      </c>
      <c r="B40" s="53">
        <v>9605.6581278063331</v>
      </c>
      <c r="C40" s="118"/>
      <c r="D40" s="118"/>
      <c r="E40" s="118"/>
      <c r="F40" s="118"/>
      <c r="G40" s="118"/>
      <c r="H40" s="118"/>
      <c r="I40" s="118"/>
      <c r="J40" s="118"/>
      <c r="K40" s="118"/>
      <c r="L40" s="118"/>
      <c r="M40" s="118"/>
      <c r="N40" s="118"/>
    </row>
    <row r="41" spans="1:14" s="13" customFormat="1" x14ac:dyDescent="0.2">
      <c r="A41" s="117"/>
      <c r="B41" s="118"/>
      <c r="C41" s="118"/>
      <c r="D41" s="118"/>
      <c r="E41" s="118"/>
      <c r="F41" s="118"/>
      <c r="G41" s="118"/>
      <c r="H41" s="118"/>
      <c r="I41" s="118"/>
      <c r="J41" s="118"/>
      <c r="K41" s="118"/>
      <c r="L41" s="118"/>
      <c r="M41" s="118"/>
      <c r="N41" s="118"/>
    </row>
    <row r="42" spans="1:14" s="13" customFormat="1" x14ac:dyDescent="0.2">
      <c r="A42" s="117"/>
      <c r="B42" s="118"/>
      <c r="C42" s="118"/>
      <c r="D42" s="118"/>
      <c r="E42" s="118"/>
      <c r="F42" s="118"/>
      <c r="G42" s="118"/>
      <c r="H42" s="118"/>
      <c r="I42" s="118"/>
      <c r="J42" s="118"/>
      <c r="K42" s="118"/>
      <c r="L42" s="118"/>
      <c r="M42" s="118"/>
      <c r="N42" s="118"/>
    </row>
    <row r="43" spans="1:14" s="13" customFormat="1" x14ac:dyDescent="0.2">
      <c r="A43" s="117"/>
      <c r="B43" s="118"/>
      <c r="C43" s="118"/>
      <c r="D43" s="118"/>
      <c r="E43" s="118"/>
      <c r="F43" s="118"/>
      <c r="G43" s="118"/>
      <c r="H43" s="118"/>
      <c r="I43" s="118"/>
      <c r="J43" s="118"/>
      <c r="K43" s="118"/>
      <c r="L43" s="118"/>
      <c r="M43" s="118"/>
      <c r="N43" s="118"/>
    </row>
    <row r="44" spans="1:14" s="13" customFormat="1" x14ac:dyDescent="0.2">
      <c r="A44" s="3"/>
      <c r="B44" s="3"/>
      <c r="C44" s="3"/>
      <c r="D44" s="3"/>
      <c r="E44" s="3"/>
      <c r="F44" s="3"/>
      <c r="G44" s="3"/>
      <c r="H44" s="3"/>
      <c r="I44" s="3"/>
      <c r="J44" s="3"/>
      <c r="K44" s="3"/>
      <c r="L44" s="3"/>
      <c r="M44" s="3"/>
      <c r="N44" s="3"/>
    </row>
    <row r="46" spans="1:14" x14ac:dyDescent="0.2">
      <c r="B46" s="120"/>
    </row>
    <row r="47" spans="1:14" x14ac:dyDescent="0.2">
      <c r="B47" s="120"/>
    </row>
    <row r="48" spans="1:14" x14ac:dyDescent="0.2">
      <c r="B48" s="120"/>
    </row>
  </sheetData>
  <mergeCells count="12">
    <mergeCell ref="N5:N6"/>
    <mergeCell ref="K5:M5"/>
    <mergeCell ref="H5:J5"/>
    <mergeCell ref="A3:A4"/>
    <mergeCell ref="N3:N4"/>
    <mergeCell ref="A5:A6"/>
    <mergeCell ref="B5:D5"/>
    <mergeCell ref="E5:G5"/>
    <mergeCell ref="B3:D3"/>
    <mergeCell ref="E3:G3"/>
    <mergeCell ref="H3:J3"/>
    <mergeCell ref="K3:M3"/>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AC0911-26C7-4EC9-ACF5-0DEC4144960E}"/>
</file>

<file path=customXml/itemProps2.xml><?xml version="1.0" encoding="utf-8"?>
<ds:datastoreItem xmlns:ds="http://schemas.openxmlformats.org/officeDocument/2006/customXml" ds:itemID="{C91E7E11-93B0-46E5-8CF8-00C70F1109A2}"/>
</file>

<file path=customXml/itemProps3.xml><?xml version="1.0" encoding="utf-8"?>
<ds:datastoreItem xmlns:ds="http://schemas.openxmlformats.org/officeDocument/2006/customXml" ds:itemID="{2EDB6C27-111B-40D5-AAC8-E9BB472A60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44</vt:i4>
      </vt:variant>
      <vt:variant>
        <vt:lpstr>Pojmenované oblasti</vt:lpstr>
      </vt:variant>
      <vt:variant>
        <vt:i4>3</vt:i4>
      </vt:variant>
    </vt:vector>
  </HeadingPairs>
  <TitlesOfParts>
    <vt:vector size="47" baseType="lpstr">
      <vt:lpstr>Titulní</vt:lpstr>
      <vt:lpstr>Obsah</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vt:lpstr>
      <vt:lpstr>'2'!Oblast_tisku</vt:lpstr>
      <vt:lpstr>Obsah!Oblast_tisku</vt:lpstr>
      <vt:lpstr>Titulní!Oblast_tisku</vt:lpstr>
    </vt:vector>
  </TitlesOfParts>
  <Company>Energetický regulační úřad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jan.sefranek@eru.cz</dc:creator>
  <cp:lastModifiedBy>install</cp:lastModifiedBy>
  <cp:lastPrinted>2018-06-05T09:04:16Z</cp:lastPrinted>
  <dcterms:created xsi:type="dcterms:W3CDTF">2006-03-02T11:20:40Z</dcterms:created>
  <dcterms:modified xsi:type="dcterms:W3CDTF">2018-06-05T11:34:58Z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